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F0A8FF95-263A-4A9A-836B-5BADE83F6A17}" xr6:coauthVersionLast="47" xr6:coauthVersionMax="47" xr10:uidLastSave="{00000000-0000-0000-0000-000000000000}"/>
  <bookViews>
    <workbookView xWindow="0" yWindow="0" windowWidth="20490" windowHeight="10920" xr2:uid="{EE41115A-85BA-4005-9A54-9C9CAB56CE5F}"/>
  </bookViews>
  <sheets>
    <sheet name="janv" sheetId="1" r:id="rId1"/>
    <sheet name="fév" sheetId="2" r:id="rId2"/>
    <sheet name="mars" sheetId="3" r:id="rId3"/>
    <sheet name="avril" sheetId="4" r:id="rId4"/>
    <sheet name="mai" sheetId="5" r:id="rId5"/>
    <sheet name="juin" sheetId="6" r:id="rId6"/>
    <sheet name="juill" sheetId="7" r:id="rId7"/>
    <sheet name="aout" sheetId="8" r:id="rId8"/>
    <sheet name="sept" sheetId="9" r:id="rId9"/>
    <sheet name="oct" sheetId="10" r:id="rId10"/>
    <sheet name="nov" sheetId="11" r:id="rId11"/>
    <sheet name="déc" sheetId="12" r:id="rId12"/>
    <sheet name="récap" sheetId="13" r:id="rId13"/>
  </sheets>
  <definedNames>
    <definedName name="An">récap!$B$3</definedName>
  </definedNames>
  <calcPr calcId="181029"/>
</workbook>
</file>

<file path=xl/calcChain.xml><?xml version="1.0" encoding="utf-8"?>
<calcChain xmlns="http://schemas.openxmlformats.org/spreadsheetml/2006/main">
  <c r="H33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5" i="12"/>
  <c r="A4" i="12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5" i="11"/>
  <c r="A4" i="11"/>
  <c r="H33" i="10"/>
  <c r="A33" i="10"/>
  <c r="A34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5" i="9"/>
  <c r="A4" i="9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5" i="8"/>
  <c r="A4" i="8"/>
  <c r="H33" i="7"/>
  <c r="A33" i="7"/>
  <c r="A34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5" i="6"/>
  <c r="A4" i="6"/>
  <c r="A33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5" i="5"/>
  <c r="A4" i="5"/>
  <c r="A32" i="4"/>
  <c r="A33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5" i="4"/>
  <c r="A4" i="4"/>
  <c r="A32" i="2"/>
  <c r="H33" i="3"/>
  <c r="A33" i="3"/>
  <c r="A34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H27" i="2"/>
  <c r="H28" i="2"/>
  <c r="H29" i="2"/>
  <c r="H30" i="2"/>
  <c r="A30" i="2"/>
  <c r="A31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H29" i="1"/>
  <c r="H30" i="1"/>
  <c r="H31" i="1"/>
  <c r="H32" i="1"/>
  <c r="H3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F15" i="13"/>
  <c r="F14" i="13"/>
  <c r="G14" i="13"/>
  <c r="H14" i="13"/>
  <c r="I14" i="13"/>
  <c r="J14" i="13"/>
  <c r="E14" i="13"/>
  <c r="I13" i="13"/>
  <c r="J12" i="13"/>
  <c r="F12" i="13"/>
  <c r="G12" i="13"/>
  <c r="H12" i="13"/>
  <c r="I12" i="13"/>
  <c r="E12" i="13"/>
  <c r="F11" i="13"/>
  <c r="G11" i="13"/>
  <c r="H11" i="13"/>
  <c r="I11" i="13"/>
  <c r="J11" i="13"/>
  <c r="E11" i="13"/>
  <c r="F9" i="13"/>
  <c r="G9" i="13"/>
  <c r="H9" i="13"/>
  <c r="I9" i="13"/>
  <c r="J9" i="13"/>
  <c r="E9" i="13"/>
  <c r="F8" i="13"/>
  <c r="G8" i="13"/>
  <c r="H8" i="13"/>
  <c r="I8" i="13"/>
  <c r="J8" i="13"/>
  <c r="E8" i="13"/>
  <c r="J7" i="13"/>
  <c r="F7" i="13"/>
  <c r="G7" i="13"/>
  <c r="H7" i="13"/>
  <c r="I7" i="13"/>
  <c r="E7" i="13"/>
  <c r="F6" i="13"/>
  <c r="J6" i="13"/>
  <c r="C14" i="13"/>
  <c r="C12" i="13"/>
  <c r="C11" i="13"/>
  <c r="C9" i="13"/>
  <c r="C8" i="13"/>
  <c r="C7" i="13"/>
  <c r="V35" i="12"/>
  <c r="T35" i="12"/>
  <c r="R35" i="12"/>
  <c r="P35" i="12"/>
  <c r="N35" i="12"/>
  <c r="L35" i="12"/>
  <c r="M37" i="12"/>
  <c r="M38" i="12"/>
  <c r="C15" i="13"/>
  <c r="G35" i="12"/>
  <c r="J15" i="13"/>
  <c r="F35" i="12"/>
  <c r="I15" i="13"/>
  <c r="E35" i="12"/>
  <c r="H15" i="13"/>
  <c r="D35" i="12"/>
  <c r="G15" i="13"/>
  <c r="C35" i="12"/>
  <c r="B35" i="12"/>
  <c r="E15" i="13"/>
  <c r="H34" i="12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8" i="12"/>
  <c r="H7" i="12"/>
  <c r="H6" i="12"/>
  <c r="H5" i="12"/>
  <c r="H4" i="12"/>
  <c r="V34" i="11"/>
  <c r="T34" i="11"/>
  <c r="R34" i="11"/>
  <c r="P34" i="11"/>
  <c r="N34" i="11"/>
  <c r="L34" i="11"/>
  <c r="M36" i="11"/>
  <c r="M37" i="11"/>
  <c r="G34" i="11"/>
  <c r="F34" i="11"/>
  <c r="E34" i="11"/>
  <c r="D34" i="11"/>
  <c r="C34" i="11"/>
  <c r="B34" i="11"/>
  <c r="H33" i="11"/>
  <c r="H32" i="11"/>
  <c r="H31" i="1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H5" i="11"/>
  <c r="H4" i="11"/>
  <c r="V35" i="10"/>
  <c r="T35" i="10"/>
  <c r="R35" i="10"/>
  <c r="P35" i="10"/>
  <c r="M37" i="10"/>
  <c r="M38" i="10"/>
  <c r="C13" i="13"/>
  <c r="N35" i="10"/>
  <c r="L35" i="10"/>
  <c r="G35" i="10"/>
  <c r="J13" i="13"/>
  <c r="F35" i="10"/>
  <c r="E35" i="10"/>
  <c r="H13" i="13"/>
  <c r="D35" i="10"/>
  <c r="H35" i="10"/>
  <c r="C35" i="10"/>
  <c r="F13" i="13"/>
  <c r="B35" i="10"/>
  <c r="E13" i="13"/>
  <c r="H34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H9" i="10"/>
  <c r="H8" i="10"/>
  <c r="H7" i="10"/>
  <c r="H6" i="10"/>
  <c r="H5" i="10"/>
  <c r="H4" i="10"/>
  <c r="H34" i="9"/>
  <c r="H35" i="8"/>
  <c r="H34" i="4"/>
  <c r="H34" i="5"/>
  <c r="H34" i="6"/>
  <c r="G35" i="8"/>
  <c r="L34" i="9"/>
  <c r="G34" i="9"/>
  <c r="V34" i="9"/>
  <c r="T34" i="9"/>
  <c r="R34" i="9"/>
  <c r="P34" i="9"/>
  <c r="N34" i="9"/>
  <c r="M36" i="9"/>
  <c r="M37" i="9"/>
  <c r="F34" i="9"/>
  <c r="E34" i="9"/>
  <c r="D34" i="9"/>
  <c r="C34" i="9"/>
  <c r="B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3" i="8"/>
  <c r="H34" i="8"/>
  <c r="V35" i="8"/>
  <c r="T35" i="8"/>
  <c r="R35" i="8"/>
  <c r="P35" i="8"/>
  <c r="N35" i="8"/>
  <c r="L35" i="8"/>
  <c r="M37" i="8"/>
  <c r="M38" i="8"/>
  <c r="F35" i="8"/>
  <c r="E35" i="8"/>
  <c r="D35" i="8"/>
  <c r="C35" i="8"/>
  <c r="B35" i="8"/>
  <c r="H32" i="8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B35" i="7"/>
  <c r="E10" i="13"/>
  <c r="B35" i="1"/>
  <c r="T33" i="2"/>
  <c r="L33" i="2"/>
  <c r="B33" i="2"/>
  <c r="E5" i="13"/>
  <c r="V35" i="3"/>
  <c r="T35" i="3"/>
  <c r="R35" i="3"/>
  <c r="P35" i="3"/>
  <c r="N35" i="3"/>
  <c r="L35" i="3"/>
  <c r="M37" i="3"/>
  <c r="M38" i="3"/>
  <c r="C6" i="13"/>
  <c r="H32" i="3"/>
  <c r="C35" i="3"/>
  <c r="D35" i="3"/>
  <c r="G6" i="13"/>
  <c r="E35" i="3"/>
  <c r="H35" i="3"/>
  <c r="F35" i="3"/>
  <c r="I6" i="13"/>
  <c r="G35" i="3"/>
  <c r="B35" i="3"/>
  <c r="E6" i="13"/>
  <c r="V34" i="4"/>
  <c r="T34" i="4"/>
  <c r="R34" i="4"/>
  <c r="P34" i="4"/>
  <c r="N34" i="4"/>
  <c r="L34" i="4"/>
  <c r="G34" i="4"/>
  <c r="C34" i="4"/>
  <c r="D34" i="4"/>
  <c r="E34" i="4"/>
  <c r="F34" i="4"/>
  <c r="B34" i="4"/>
  <c r="V34" i="5"/>
  <c r="T34" i="5"/>
  <c r="R34" i="5"/>
  <c r="P34" i="5"/>
  <c r="N34" i="5"/>
  <c r="L34" i="5"/>
  <c r="G34" i="5"/>
  <c r="D34" i="5"/>
  <c r="E34" i="5"/>
  <c r="F34" i="5"/>
  <c r="B34" i="5"/>
  <c r="C34" i="5"/>
  <c r="V34" i="6"/>
  <c r="T34" i="6"/>
  <c r="R34" i="6"/>
  <c r="P34" i="6"/>
  <c r="M36" i="6"/>
  <c r="M37" i="6"/>
  <c r="N34" i="6"/>
  <c r="L34" i="6"/>
  <c r="C34" i="6"/>
  <c r="D34" i="6"/>
  <c r="E34" i="6"/>
  <c r="F34" i="6"/>
  <c r="G34" i="6"/>
  <c r="B34" i="6"/>
  <c r="V35" i="7"/>
  <c r="T35" i="7"/>
  <c r="R35" i="7"/>
  <c r="P35" i="7"/>
  <c r="N35" i="7"/>
  <c r="L35" i="7"/>
  <c r="M37" i="7"/>
  <c r="M38" i="7"/>
  <c r="C10" i="13"/>
  <c r="C35" i="7"/>
  <c r="F10" i="13"/>
  <c r="D35" i="7"/>
  <c r="G10" i="13"/>
  <c r="E35" i="7"/>
  <c r="H10" i="13"/>
  <c r="F35" i="7"/>
  <c r="I10" i="13"/>
  <c r="G35" i="7"/>
  <c r="J10" i="13"/>
  <c r="H34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H33" i="6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H6" i="6"/>
  <c r="H5" i="6"/>
  <c r="H4" i="6"/>
  <c r="H32" i="5"/>
  <c r="H32" i="4"/>
  <c r="H33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P33" i="2"/>
  <c r="R33" i="2"/>
  <c r="V33" i="2"/>
  <c r="H33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1" i="3"/>
  <c r="H30" i="3"/>
  <c r="H27" i="3"/>
  <c r="H34" i="3"/>
  <c r="H29" i="3"/>
  <c r="H28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K6" i="13"/>
  <c r="H3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4" i="1"/>
  <c r="H8" i="2"/>
  <c r="V35" i="1"/>
  <c r="U35" i="1"/>
  <c r="T35" i="1"/>
  <c r="R35" i="1"/>
  <c r="P35" i="1"/>
  <c r="N35" i="1"/>
  <c r="L35" i="1"/>
  <c r="K35" i="1"/>
  <c r="C33" i="2"/>
  <c r="F5" i="13"/>
  <c r="D33" i="2"/>
  <c r="G5" i="13"/>
  <c r="E33" i="2"/>
  <c r="H5" i="13"/>
  <c r="F33" i="2"/>
  <c r="I5" i="13"/>
  <c r="G33" i="2"/>
  <c r="J5" i="13"/>
  <c r="D35" i="1"/>
  <c r="G4" i="13"/>
  <c r="E35" i="1"/>
  <c r="H4" i="13"/>
  <c r="F35" i="1"/>
  <c r="I4" i="13"/>
  <c r="G35" i="1"/>
  <c r="J4" i="13"/>
  <c r="C35" i="1"/>
  <c r="F4" i="13"/>
  <c r="K15" i="13"/>
  <c r="K14" i="13"/>
  <c r="K13" i="13"/>
  <c r="K10" i="13"/>
  <c r="K9" i="13"/>
  <c r="K7" i="13"/>
  <c r="H32" i="2"/>
  <c r="H31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7" i="2"/>
  <c r="H6" i="2"/>
  <c r="H5" i="2"/>
  <c r="H4" i="2"/>
  <c r="Q35" i="1"/>
  <c r="S35" i="1"/>
  <c r="M35" i="1"/>
  <c r="O35" i="1"/>
  <c r="H34" i="11"/>
  <c r="K12" i="13"/>
  <c r="M36" i="4"/>
  <c r="M37" i="4"/>
  <c r="M36" i="5"/>
  <c r="M37" i="5"/>
  <c r="K11" i="13"/>
  <c r="K8" i="13"/>
  <c r="H6" i="13"/>
  <c r="M35" i="2"/>
  <c r="M36" i="2"/>
  <c r="C5" i="13"/>
  <c r="H33" i="2"/>
  <c r="K5" i="13"/>
  <c r="H35" i="1"/>
  <c r="K4" i="13"/>
  <c r="M37" i="1"/>
  <c r="M38" i="1"/>
  <c r="C4" i="13"/>
  <c r="E4" i="13"/>
  <c r="K17" i="13"/>
  <c r="H35" i="12"/>
  <c r="C17" i="13"/>
  <c r="G13" i="13"/>
  <c r="H35" i="7"/>
</calcChain>
</file>

<file path=xl/sharedStrings.xml><?xml version="1.0" encoding="utf-8"?>
<sst xmlns="http://schemas.openxmlformats.org/spreadsheetml/2006/main" count="579" uniqueCount="50">
  <si>
    <t>adultes</t>
  </si>
  <si>
    <t>enfants</t>
  </si>
  <si>
    <t>plus de 20 ans</t>
  </si>
  <si>
    <t>repas gratuits</t>
  </si>
  <si>
    <t>Réception marchandises</t>
  </si>
  <si>
    <t>Pain</t>
  </si>
  <si>
    <t>Devouge</t>
  </si>
  <si>
    <t>Prix TTC</t>
  </si>
  <si>
    <t>Gustave</t>
  </si>
  <si>
    <t>Fournisseurs</t>
  </si>
  <si>
    <t>Nom</t>
  </si>
  <si>
    <t>prix TTC</t>
  </si>
  <si>
    <t>Total</t>
  </si>
  <si>
    <t>Totaux</t>
  </si>
  <si>
    <t>Total mensuel</t>
  </si>
  <si>
    <t>Primeurs</t>
  </si>
  <si>
    <t>Relais d'or</t>
  </si>
  <si>
    <t>Davigel</t>
  </si>
  <si>
    <t>Café Oc</t>
  </si>
  <si>
    <t>métro</t>
  </si>
  <si>
    <t>vente privée</t>
  </si>
  <si>
    <t>Garance</t>
  </si>
  <si>
    <t>David Master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</si>
  <si>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</si>
  <si>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</si>
  <si>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</si>
  <si>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</si>
  <si>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</si>
  <si>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</si>
  <si>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</si>
  <si>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</si>
  <si>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</si>
  <si>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</si>
  <si>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</si>
  <si>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</si>
  <si>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mensuel</t>
  </si>
  <si>
    <t>TOTAL ANNUEL</t>
  </si>
  <si>
    <t>cout fournisseurs</t>
  </si>
  <si>
    <t>Récapitulatif effectif</t>
  </si>
  <si>
    <t>drink boisson</t>
  </si>
  <si>
    <t>dutrieux</t>
  </si>
  <si>
    <t>auribault</t>
  </si>
  <si>
    <t>Avoir</t>
  </si>
  <si>
    <t>Total général avec déduction de l'avoir</t>
  </si>
  <si>
    <t>Montant de l'avoir</t>
  </si>
  <si>
    <t>Liste déroulante :</t>
  </si>
  <si>
    <t>Effectifs concernant les repas</t>
  </si>
  <si>
    <t>Structure 1</t>
  </si>
  <si>
    <t xml:space="preserve">Structure 2 </t>
  </si>
  <si>
    <t>Structure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</si>
</sst>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7" formatCode="[$-F800]dddd\,\ mmmm\ dd\,\ yyyy"/>
    <numFmt numFmtId="169" formatCode="#,##0.00\ _€"/>
    <numFmt numFmtId="170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9" fontId="1" fillId="2" borderId="6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69" fontId="1" fillId="2" borderId="9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1" fontId="4" fillId="0" borderId="15" xfId="0" applyNumberFormat="1" applyFont="1" applyBorder="1" applyAlignment="1">
      <alignment horizontal="center" vertical="center" wrapText="1"/>
    </xf>
    <xf numFmtId="3" fontId="4" fillId="0" borderId="18" xfId="0" applyNumberFormat="1" applyFont="1" applyBorder="1" applyAlignment="1">
      <alignment horizontal="center" vertical="center" wrapText="1"/>
    </xf>
    <xf numFmtId="3" fontId="4" fillId="0" borderId="17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3" fontId="4" fillId="0" borderId="19" xfId="0" applyNumberFormat="1" applyFont="1" applyBorder="1" applyAlignment="1">
      <alignment horizontal="center" vertical="center" wrapText="1"/>
    </xf>
    <xf numFmtId="3" fontId="4" fillId="0" borderId="20" xfId="0" applyNumberFormat="1" applyFont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3" fontId="2" fillId="4" borderId="9" xfId="0" applyNumberFormat="1" applyFont="1" applyFill="1" applyBorder="1" applyAlignment="1">
      <alignment horizontal="center" vertical="center" wrapText="1"/>
    </xf>
    <xf numFmtId="3" fontId="4" fillId="4" borderId="17" xfId="0" applyNumberFormat="1" applyFont="1" applyFill="1" applyBorder="1" applyAlignment="1">
      <alignment horizontal="center" vertical="center" wrapText="1"/>
    </xf>
    <xf numFmtId="1" fontId="4" fillId="4" borderId="15" xfId="0" applyNumberFormat="1" applyFont="1" applyFill="1" applyBorder="1" applyAlignment="1">
      <alignment horizontal="center" vertical="center" wrapText="1"/>
    </xf>
    <xf numFmtId="3" fontId="4" fillId="4" borderId="15" xfId="0" applyNumberFormat="1" applyFont="1" applyFill="1" applyBorder="1" applyAlignment="1">
      <alignment horizontal="center" vertical="center" wrapText="1"/>
    </xf>
    <xf numFmtId="3" fontId="4" fillId="4" borderId="21" xfId="0" applyNumberFormat="1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67" fontId="0" fillId="5" borderId="26" xfId="0" applyNumberFormat="1" applyFill="1" applyBorder="1" applyAlignment="1">
      <alignment horizontal="center" vertical="center" wrapText="1"/>
    </xf>
    <xf numFmtId="169" fontId="0" fillId="0" borderId="0" xfId="0" applyNumberFormat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169" fontId="0" fillId="0" borderId="15" xfId="0" applyNumberFormat="1" applyBorder="1" applyAlignment="1">
      <alignment horizontal="center" vertical="center" wrapText="1"/>
    </xf>
    <xf numFmtId="170" fontId="0" fillId="0" borderId="15" xfId="0" applyNumberFormat="1" applyBorder="1" applyAlignment="1">
      <alignment horizontal="center" vertical="center" wrapText="1"/>
    </xf>
    <xf numFmtId="170" fontId="1" fillId="2" borderId="9" xfId="0" applyNumberFormat="1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25" xfId="0" applyFont="1" applyFill="1" applyBorder="1" applyAlignment="1">
      <alignment horizontal="center" vertical="center" wrapText="1"/>
    </xf>
    <xf numFmtId="0" fontId="1" fillId="6" borderId="19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170" fontId="0" fillId="7" borderId="15" xfId="0" applyNumberForma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170" fontId="1" fillId="7" borderId="9" xfId="0" applyNumberFormat="1" applyFont="1" applyFill="1" applyBorder="1" applyAlignment="1">
      <alignment horizontal="center" vertical="center" wrapText="1"/>
    </xf>
    <xf numFmtId="0" fontId="1" fillId="6" borderId="28" xfId="0" applyFont="1" applyFill="1" applyBorder="1" applyAlignment="1">
      <alignment horizontal="center" vertical="center" wrapText="1"/>
    </xf>
    <xf numFmtId="167" fontId="0" fillId="0" borderId="24" xfId="0" applyNumberFormat="1" applyFill="1" applyBorder="1" applyAlignment="1">
      <alignment horizontal="center" vertical="center" wrapText="1"/>
    </xf>
    <xf numFmtId="0" fontId="1" fillId="6" borderId="29" xfId="0" applyFont="1" applyFill="1" applyBorder="1" applyAlignment="1">
      <alignment horizontal="center" vertical="center" wrapText="1"/>
    </xf>
    <xf numFmtId="0" fontId="1" fillId="6" borderId="30" xfId="0" applyFont="1" applyFill="1" applyBorder="1" applyAlignment="1">
      <alignment horizontal="center" vertical="center" wrapText="1"/>
    </xf>
    <xf numFmtId="0" fontId="1" fillId="6" borderId="27" xfId="0" applyFont="1" applyFill="1" applyBorder="1" applyAlignment="1">
      <alignment horizontal="center" vertical="center" wrapText="1"/>
    </xf>
    <xf numFmtId="169" fontId="1" fillId="7" borderId="9" xfId="0" applyNumberFormat="1" applyFont="1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167" fontId="0" fillId="0" borderId="26" xfId="0" applyNumberForma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169" fontId="4" fillId="0" borderId="15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69" fontId="4" fillId="0" borderId="21" xfId="0" applyNumberFormat="1" applyFont="1" applyBorder="1" applyAlignment="1">
      <alignment horizontal="center" vertical="center" wrapText="1"/>
    </xf>
    <xf numFmtId="169" fontId="5" fillId="3" borderId="9" xfId="0" applyNumberFormat="1" applyFont="1" applyFill="1" applyBorder="1" applyAlignment="1">
      <alignment horizontal="center" vertical="center" wrapText="1"/>
    </xf>
    <xf numFmtId="0" fontId="0" fillId="0" borderId="36" xfId="0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38" xfId="0" applyFill="1" applyBorder="1" applyAlignment="1">
      <alignment horizontal="center" vertical="center" wrapText="1"/>
    </xf>
    <xf numFmtId="0" fontId="0" fillId="0" borderId="39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0" borderId="42" xfId="0" applyFill="1" applyBorder="1" applyAlignment="1">
      <alignment horizontal="center" vertical="center" wrapText="1"/>
    </xf>
    <xf numFmtId="0" fontId="0" fillId="0" borderId="43" xfId="0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1" fillId="6" borderId="20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1" fillId="7" borderId="44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7" borderId="45" xfId="0" applyFont="1" applyFill="1" applyBorder="1" applyAlignment="1">
      <alignment horizontal="center" vertical="center" wrapText="1"/>
    </xf>
    <xf numFmtId="0" fontId="2" fillId="7" borderId="44" xfId="0" applyFont="1" applyFill="1" applyBorder="1" applyAlignment="1">
      <alignment horizontal="center" vertical="center" wrapText="1"/>
    </xf>
    <xf numFmtId="170" fontId="2" fillId="7" borderId="46" xfId="0" applyNumberFormat="1" applyFont="1" applyFill="1" applyBorder="1" applyAlignment="1">
      <alignment horizontal="center" vertical="center" wrapText="1"/>
    </xf>
    <xf numFmtId="170" fontId="2" fillId="7" borderId="47" xfId="0" applyNumberFormat="1" applyFont="1" applyFill="1" applyBorder="1" applyAlignment="1">
      <alignment horizontal="center" vertical="center" wrapText="1"/>
    </xf>
    <xf numFmtId="170" fontId="2" fillId="0" borderId="6" xfId="0" applyNumberFormat="1" applyFont="1" applyFill="1" applyBorder="1" applyAlignment="1">
      <alignment horizontal="center" vertical="center" wrapText="1"/>
    </xf>
    <xf numFmtId="170" fontId="2" fillId="0" borderId="44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45" xfId="0" applyFont="1" applyFill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170" fontId="2" fillId="7" borderId="6" xfId="0" applyNumberFormat="1" applyFont="1" applyFill="1" applyBorder="1" applyAlignment="1">
      <alignment horizontal="center" vertical="center" wrapText="1"/>
    </xf>
    <xf numFmtId="170" fontId="2" fillId="7" borderId="44" xfId="0" applyNumberFormat="1" applyFont="1" applyFill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45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4" borderId="49" xfId="0" applyFont="1" applyFill="1" applyBorder="1" applyAlignment="1">
      <alignment horizontal="center" vertical="center" wrapText="1"/>
    </xf>
    <xf numFmtId="0" fontId="0" fillId="4" borderId="5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6A1A2-34AA-49CD-B055-F4ECDAFE0C36}">
  <dimension ref="A1:W38"/>
  <sheetViews>
    <sheetView showGridLines="0" tabSelected="1" workbookViewId="0">
      <selection activeCell="A7" sqref="A7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21.7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9"/>
      <c r="R1" s="99"/>
      <c r="S1" s="99"/>
      <c r="T1" s="100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99"/>
      <c r="M2" s="99"/>
      <c r="N2" s="105"/>
      <c r="O2" s="106" t="s">
        <v>9</v>
      </c>
      <c r="P2" s="10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0.75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81">
        <f>DATE(An,1,1)</f>
        <v>46023</v>
      </c>
      <c r="B4" s="33"/>
      <c r="C4" s="82"/>
      <c r="D4" s="18"/>
      <c r="E4" s="16"/>
      <c r="F4" s="16"/>
      <c r="G4" s="82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46024</v>
      </c>
      <c r="B5" s="33"/>
      <c r="C5" s="82"/>
      <c r="D5" s="18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4" si="1">A5+1</f>
        <v>46025</v>
      </c>
      <c r="B6" s="33"/>
      <c r="C6" s="82"/>
      <c r="D6" s="18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46026</v>
      </c>
      <c r="B7" s="33"/>
      <c r="C7" s="82"/>
      <c r="D7" s="18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46027</v>
      </c>
      <c r="B8" s="77"/>
      <c r="C8" s="79"/>
      <c r="D8" s="75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46028</v>
      </c>
      <c r="B9" s="33"/>
      <c r="C9" s="82"/>
      <c r="D9" s="18"/>
      <c r="E9" s="16"/>
      <c r="F9" s="16"/>
      <c r="G9" s="17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46029</v>
      </c>
      <c r="B10" s="77"/>
      <c r="C10" s="79"/>
      <c r="D10" s="75"/>
      <c r="E10" s="78"/>
      <c r="F10" s="78"/>
      <c r="G10" s="79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46030</v>
      </c>
      <c r="B11" s="33"/>
      <c r="C11" s="82"/>
      <c r="D11" s="18"/>
      <c r="E11" s="16"/>
      <c r="F11" s="16"/>
      <c r="G11" s="82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46031</v>
      </c>
      <c r="B12" s="33"/>
      <c r="C12" s="82"/>
      <c r="D12" s="18"/>
      <c r="E12" s="16"/>
      <c r="F12" s="16"/>
      <c r="G12" s="82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46032</v>
      </c>
      <c r="B13" s="33"/>
      <c r="C13" s="82"/>
      <c r="D13" s="18"/>
      <c r="E13" s="16"/>
      <c r="F13" s="16"/>
      <c r="G13" s="17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46033</v>
      </c>
      <c r="B14" s="33"/>
      <c r="C14" s="82"/>
      <c r="D14" s="18"/>
      <c r="E14" s="16"/>
      <c r="F14" s="16"/>
      <c r="G14" s="17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46034</v>
      </c>
      <c r="B15" s="77"/>
      <c r="C15" s="79"/>
      <c r="D15" s="75"/>
      <c r="E15" s="78"/>
      <c r="F15" s="78"/>
      <c r="G15" s="79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46035</v>
      </c>
      <c r="B16" s="33"/>
      <c r="C16" s="82"/>
      <c r="D16" s="18"/>
      <c r="E16" s="16"/>
      <c r="F16" s="16"/>
      <c r="G16" s="17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46036</v>
      </c>
      <c r="B17" s="77"/>
      <c r="C17" s="79"/>
      <c r="D17" s="75"/>
      <c r="E17" s="78"/>
      <c r="F17" s="78"/>
      <c r="G17" s="79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46037</v>
      </c>
      <c r="B18" s="33"/>
      <c r="C18" s="82"/>
      <c r="D18" s="18"/>
      <c r="E18" s="16"/>
      <c r="F18" s="16"/>
      <c r="G18" s="82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46038</v>
      </c>
      <c r="B19" s="33"/>
      <c r="C19" s="82"/>
      <c r="D19" s="18"/>
      <c r="E19" s="16"/>
      <c r="F19" s="16"/>
      <c r="G19" s="82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46039</v>
      </c>
      <c r="B20" s="33"/>
      <c r="C20" s="82"/>
      <c r="D20" s="18"/>
      <c r="E20" s="16"/>
      <c r="F20" s="16"/>
      <c r="G20" s="17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46040</v>
      </c>
      <c r="B21" s="33"/>
      <c r="C21" s="82"/>
      <c r="D21" s="18"/>
      <c r="E21" s="16"/>
      <c r="F21" s="16"/>
      <c r="G21" s="17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46041</v>
      </c>
      <c r="B22" s="77"/>
      <c r="C22" s="79"/>
      <c r="D22" s="75"/>
      <c r="E22" s="78"/>
      <c r="F22" s="78"/>
      <c r="G22" s="79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46042</v>
      </c>
      <c r="B23" s="33"/>
      <c r="C23" s="82"/>
      <c r="D23" s="18"/>
      <c r="E23" s="16"/>
      <c r="F23" s="16"/>
      <c r="G23" s="17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46043</v>
      </c>
      <c r="B24" s="77"/>
      <c r="C24" s="79"/>
      <c r="D24" s="75"/>
      <c r="E24" s="78"/>
      <c r="F24" s="78"/>
      <c r="G24" s="79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46044</v>
      </c>
      <c r="B25" s="33"/>
      <c r="C25" s="82"/>
      <c r="D25" s="18"/>
      <c r="E25" s="16"/>
      <c r="F25" s="16"/>
      <c r="G25" s="82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46045</v>
      </c>
      <c r="B26" s="33"/>
      <c r="C26" s="82"/>
      <c r="D26" s="18"/>
      <c r="E26" s="16"/>
      <c r="F26" s="16"/>
      <c r="G26" s="82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46046</v>
      </c>
      <c r="B27" s="33"/>
      <c r="C27" s="82"/>
      <c r="D27" s="18"/>
      <c r="E27" s="16"/>
      <c r="F27" s="16"/>
      <c r="G27" s="17"/>
      <c r="H27" s="58">
        <f t="shared" si="0"/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46047</v>
      </c>
      <c r="B28" s="33"/>
      <c r="C28" s="82"/>
      <c r="D28" s="18"/>
      <c r="E28" s="16"/>
      <c r="F28" s="16"/>
      <c r="G28" s="17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46048</v>
      </c>
      <c r="B29" s="33"/>
      <c r="C29" s="82"/>
      <c r="D29" s="18"/>
      <c r="E29" s="16"/>
      <c r="F29" s="16"/>
      <c r="G29" s="17"/>
      <c r="H29" s="58">
        <f t="shared" ref="H29:H35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46049</v>
      </c>
      <c r="B30" s="33"/>
      <c r="C30" s="82"/>
      <c r="D30" s="18"/>
      <c r="E30" s="16"/>
      <c r="F30" s="16"/>
      <c r="G30" s="17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46050</v>
      </c>
      <c r="B31" s="33"/>
      <c r="C31" s="82"/>
      <c r="D31" s="18"/>
      <c r="E31" s="16"/>
      <c r="F31" s="16"/>
      <c r="G31" s="17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46051</v>
      </c>
      <c r="B32" s="33"/>
      <c r="C32" s="82"/>
      <c r="D32" s="18"/>
      <c r="E32" s="16"/>
      <c r="F32" s="16"/>
      <c r="G32" s="17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x14ac:dyDescent="0.25">
      <c r="A33" s="81">
        <f t="shared" si="1"/>
        <v>46052</v>
      </c>
      <c r="B33" s="33"/>
      <c r="C33" s="82"/>
      <c r="D33" s="18"/>
      <c r="E33" s="16"/>
      <c r="F33" s="16"/>
      <c r="G33" s="17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15.75" thickBot="1" x14ac:dyDescent="0.3">
      <c r="A34" s="81">
        <f t="shared" si="1"/>
        <v>46053</v>
      </c>
      <c r="B34" s="89"/>
      <c r="C34" s="90"/>
      <c r="D34" s="91"/>
      <c r="E34" s="92"/>
      <c r="F34" s="92"/>
      <c r="G34" s="90"/>
      <c r="H34" s="58">
        <f t="shared" si="2"/>
        <v>0</v>
      </c>
      <c r="I34" s="49"/>
      <c r="J34" s="49"/>
      <c r="K34" s="50"/>
      <c r="L34" s="52"/>
      <c r="M34" s="50"/>
      <c r="N34" s="53"/>
      <c r="O34" s="6"/>
      <c r="P34" s="53"/>
      <c r="Q34" s="2"/>
      <c r="R34" s="53"/>
      <c r="S34" s="2"/>
      <c r="T34" s="53"/>
      <c r="U34" s="62"/>
      <c r="V34" s="63"/>
    </row>
    <row r="35" spans="1:22" ht="20.25" customHeight="1" thickBot="1" x14ac:dyDescent="0.3">
      <c r="A35" s="55" t="s">
        <v>13</v>
      </c>
      <c r="B35" s="56">
        <f t="shared" ref="B35:G35" si="3">SUM(B4:B34)</f>
        <v>0</v>
      </c>
      <c r="C35" s="57">
        <f t="shared" si="3"/>
        <v>0</v>
      </c>
      <c r="D35" s="56">
        <f t="shared" si="3"/>
        <v>0</v>
      </c>
      <c r="E35" s="57">
        <f t="shared" si="3"/>
        <v>0</v>
      </c>
      <c r="F35" s="56">
        <f t="shared" si="3"/>
        <v>0</v>
      </c>
      <c r="G35" s="57">
        <f t="shared" si="3"/>
        <v>0</v>
      </c>
      <c r="H35" s="59">
        <f t="shared" si="2"/>
        <v>0</v>
      </c>
      <c r="I35" s="49"/>
      <c r="J35" s="7" t="s">
        <v>13</v>
      </c>
      <c r="K35" s="8">
        <f t="shared" ref="K35:V35" si="4">SUM(K4:K34)</f>
        <v>0</v>
      </c>
      <c r="L35" s="54">
        <f t="shared" si="4"/>
        <v>0</v>
      </c>
      <c r="M35" s="8">
        <f t="shared" si="4"/>
        <v>0</v>
      </c>
      <c r="N35" s="54">
        <f t="shared" si="4"/>
        <v>0</v>
      </c>
      <c r="O35" s="11">
        <f t="shared" si="4"/>
        <v>0</v>
      </c>
      <c r="P35" s="54">
        <f t="shared" si="4"/>
        <v>0</v>
      </c>
      <c r="Q35" s="9">
        <f t="shared" si="4"/>
        <v>0</v>
      </c>
      <c r="R35" s="54">
        <f t="shared" si="4"/>
        <v>0</v>
      </c>
      <c r="S35" s="9">
        <f t="shared" si="4"/>
        <v>0</v>
      </c>
      <c r="T35" s="54">
        <f t="shared" si="4"/>
        <v>0</v>
      </c>
      <c r="U35" s="64">
        <f t="shared" si="4"/>
        <v>0</v>
      </c>
      <c r="V35" s="65">
        <f t="shared" si="4"/>
        <v>0</v>
      </c>
    </row>
    <row r="36" spans="1:22" ht="15.75" thickBot="1" x14ac:dyDescent="0.3"/>
    <row r="37" spans="1:22" ht="25.5" customHeight="1" thickBot="1" x14ac:dyDescent="0.3">
      <c r="J37" s="118" t="s">
        <v>12</v>
      </c>
      <c r="K37" s="119"/>
      <c r="L37" s="119"/>
      <c r="M37" s="116">
        <f>L35+N35+P35+R35+T35</f>
        <v>0</v>
      </c>
      <c r="N37" s="117"/>
    </row>
    <row r="38" spans="1:22" ht="33" customHeight="1" thickBot="1" x14ac:dyDescent="0.3">
      <c r="J38" s="111" t="s">
        <v>43</v>
      </c>
      <c r="K38" s="112"/>
      <c r="L38" s="113"/>
      <c r="M38" s="114">
        <f>M37-V35</f>
        <v>0</v>
      </c>
      <c r="N38" s="115"/>
    </row>
  </sheetData>
  <mergeCells count="14">
    <mergeCell ref="U2:V2"/>
    <mergeCell ref="J38:L38"/>
    <mergeCell ref="M38:N38"/>
    <mergeCell ref="M37:N37"/>
    <mergeCell ref="J37:L37"/>
    <mergeCell ref="Q2:R2"/>
    <mergeCell ref="S2:T2"/>
    <mergeCell ref="K1:T1"/>
    <mergeCell ref="B2:C2"/>
    <mergeCell ref="D2:G2"/>
    <mergeCell ref="K2:N2"/>
    <mergeCell ref="O2:P2"/>
    <mergeCell ref="B1:H1"/>
    <mergeCell ref="H2:H3"/>
  </mergeCells>
  <dataValidations count="1">
    <dataValidation type="list" allowBlank="1" showInputMessage="1" sqref="Q4:Q34 O4:O34 S4:S34 U4:U34" xr:uid="{F5FAF106-2F80-46BE-B054-5C99E4B9FEA8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601F5-41E4-4898-891D-D061216AFCEB}">
  <dimension ref="A1:W36"/>
  <sheetViews>
    <sheetView showGridLines="0" topLeftCell="A19" workbookViewId="0">
      <selection activeCell="A32" sqref="A32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6.85546875" style="1" customWidth="1"/>
    <col min="9" max="9" width="5" style="1" customWidth="1"/>
    <col min="10" max="10" width="7.5703125" style="1" customWidth="1"/>
    <col min="11" max="11" width="8.5703125" style="1" customWidth="1"/>
    <col min="12" max="12" width="12.85546875" style="1" customWidth="1"/>
    <col min="13" max="13" width="8.42578125" style="1" customWidth="1"/>
    <col min="14" max="14" width="12.85546875" style="1" customWidth="1"/>
    <col min="15" max="15" width="13.28515625" style="1" customWidth="1"/>
    <col min="16" max="16" width="12.85546875" style="1" customWidth="1"/>
    <col min="17" max="17" width="13.28515625" style="1" customWidth="1"/>
    <col min="18" max="18" width="12.85546875" style="1" customWidth="1"/>
    <col min="19" max="19" width="13.28515625" style="1" customWidth="1"/>
    <col min="20" max="20" width="12.85546875" style="1" customWidth="1"/>
    <col min="21" max="21" width="13.7109375" style="1" customWidth="1"/>
    <col min="22" max="22" width="12.8554687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9"/>
      <c r="R1" s="99"/>
      <c r="S1" s="99"/>
      <c r="T1" s="100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99"/>
      <c r="M2" s="99"/>
      <c r="N2" s="105"/>
      <c r="O2" s="106" t="s">
        <v>9</v>
      </c>
      <c r="P2" s="10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0" customHeight="1" thickBot="1" x14ac:dyDescent="0.3"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67">
        <f>DATE(An,2,1)</f>
        <v>46054</v>
      </c>
      <c r="B4" s="34"/>
      <c r="C4" s="93"/>
      <c r="D4" s="93"/>
      <c r="E4" s="93"/>
      <c r="F4" s="93"/>
      <c r="G4" s="35"/>
      <c r="H4" s="68">
        <f t="shared" ref="H4:H32" si="0">SUM(B4:G4)</f>
        <v>0</v>
      </c>
      <c r="K4" s="50"/>
      <c r="L4" s="53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67">
        <f>A4+1</f>
        <v>46055</v>
      </c>
      <c r="B5" s="18"/>
      <c r="C5" s="16"/>
      <c r="D5" s="16"/>
      <c r="E5" s="16"/>
      <c r="F5" s="16"/>
      <c r="G5" s="17"/>
      <c r="H5" s="66">
        <f t="shared" si="0"/>
        <v>0</v>
      </c>
      <c r="K5" s="50"/>
      <c r="L5" s="53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67">
        <f t="shared" ref="A6:A31" si="1">A5+1</f>
        <v>46056</v>
      </c>
      <c r="B6" s="18"/>
      <c r="C6" s="16"/>
      <c r="D6" s="16"/>
      <c r="E6" s="16"/>
      <c r="F6" s="16"/>
      <c r="G6" s="17"/>
      <c r="H6" s="66">
        <f t="shared" si="0"/>
        <v>0</v>
      </c>
      <c r="I6" s="49"/>
      <c r="J6" s="49"/>
      <c r="K6" s="50"/>
      <c r="L6" s="53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x14ac:dyDescent="0.25">
      <c r="A7" s="67">
        <f t="shared" si="1"/>
        <v>46057</v>
      </c>
      <c r="B7" s="18"/>
      <c r="C7" s="16"/>
      <c r="D7" s="16"/>
      <c r="E7" s="16"/>
      <c r="F7" s="16"/>
      <c r="G7" s="17"/>
      <c r="H7" s="66">
        <f t="shared" si="0"/>
        <v>0</v>
      </c>
      <c r="I7" s="49"/>
      <c r="J7" s="49"/>
      <c r="K7" s="50"/>
      <c r="L7" s="53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67">
        <f t="shared" si="1"/>
        <v>46058</v>
      </c>
      <c r="B8" s="18"/>
      <c r="C8" s="16"/>
      <c r="D8" s="16"/>
      <c r="E8" s="16"/>
      <c r="F8" s="16"/>
      <c r="G8" s="17"/>
      <c r="H8" s="66">
        <f>SUM(B8:G8)</f>
        <v>0</v>
      </c>
      <c r="I8" s="49"/>
      <c r="J8" s="49"/>
      <c r="K8" s="50"/>
      <c r="L8" s="53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67">
        <f t="shared" si="1"/>
        <v>46059</v>
      </c>
      <c r="B9" s="18"/>
      <c r="C9" s="16"/>
      <c r="D9" s="16"/>
      <c r="E9" s="16"/>
      <c r="F9" s="16"/>
      <c r="G9" s="17"/>
      <c r="H9" s="66">
        <f t="shared" si="0"/>
        <v>0</v>
      </c>
      <c r="I9" s="49"/>
      <c r="J9" s="49"/>
      <c r="K9" s="50"/>
      <c r="L9" s="53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67">
        <f t="shared" si="1"/>
        <v>46060</v>
      </c>
      <c r="B10" s="18"/>
      <c r="C10" s="16"/>
      <c r="D10" s="16"/>
      <c r="E10" s="16"/>
      <c r="F10" s="16"/>
      <c r="G10" s="17"/>
      <c r="H10" s="66">
        <f t="shared" si="0"/>
        <v>0</v>
      </c>
      <c r="I10" s="49"/>
      <c r="J10" s="49"/>
      <c r="K10" s="50"/>
      <c r="L10" s="53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67">
        <f t="shared" si="1"/>
        <v>46061</v>
      </c>
      <c r="B11" s="18"/>
      <c r="C11" s="16"/>
      <c r="D11" s="16"/>
      <c r="E11" s="16"/>
      <c r="F11" s="16"/>
      <c r="G11" s="17"/>
      <c r="H11" s="66">
        <f t="shared" si="0"/>
        <v>0</v>
      </c>
      <c r="I11" s="49"/>
      <c r="J11" s="49"/>
      <c r="K11" s="50"/>
      <c r="L11" s="53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67">
        <f t="shared" si="1"/>
        <v>46062</v>
      </c>
      <c r="B12" s="18"/>
      <c r="C12" s="16"/>
      <c r="D12" s="16"/>
      <c r="E12" s="16"/>
      <c r="F12" s="16"/>
      <c r="G12" s="17"/>
      <c r="H12" s="66">
        <f t="shared" si="0"/>
        <v>0</v>
      </c>
      <c r="I12" s="49"/>
      <c r="J12" s="49"/>
      <c r="K12" s="50"/>
      <c r="L12" s="53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67">
        <f t="shared" si="1"/>
        <v>46063</v>
      </c>
      <c r="B13" s="18"/>
      <c r="C13" s="16"/>
      <c r="D13" s="16"/>
      <c r="E13" s="16"/>
      <c r="F13" s="16"/>
      <c r="G13" s="17"/>
      <c r="H13" s="66">
        <f t="shared" si="0"/>
        <v>0</v>
      </c>
      <c r="I13" s="49"/>
      <c r="J13" s="49"/>
      <c r="K13" s="50"/>
      <c r="L13" s="53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67">
        <f t="shared" si="1"/>
        <v>46064</v>
      </c>
      <c r="B14" s="18"/>
      <c r="C14" s="16"/>
      <c r="D14" s="16"/>
      <c r="E14" s="16"/>
      <c r="F14" s="16"/>
      <c r="G14" s="17"/>
      <c r="H14" s="66">
        <f t="shared" si="0"/>
        <v>0</v>
      </c>
      <c r="I14" s="49"/>
      <c r="J14" s="49"/>
      <c r="K14" s="50"/>
      <c r="L14" s="53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67">
        <f t="shared" si="1"/>
        <v>46065</v>
      </c>
      <c r="B15" s="18"/>
      <c r="C15" s="16"/>
      <c r="D15" s="16"/>
      <c r="E15" s="16"/>
      <c r="F15" s="16"/>
      <c r="G15" s="17"/>
      <c r="H15" s="66">
        <f t="shared" si="0"/>
        <v>0</v>
      </c>
      <c r="I15" s="49"/>
      <c r="J15" s="49"/>
      <c r="K15" s="50"/>
      <c r="L15" s="53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67">
        <f t="shared" si="1"/>
        <v>46066</v>
      </c>
      <c r="B16" s="18"/>
      <c r="C16" s="16"/>
      <c r="D16" s="16"/>
      <c r="E16" s="16"/>
      <c r="F16" s="16"/>
      <c r="G16" s="17"/>
      <c r="H16" s="66">
        <f t="shared" si="0"/>
        <v>0</v>
      </c>
      <c r="I16" s="49"/>
      <c r="J16" s="49"/>
      <c r="K16" s="50"/>
      <c r="L16" s="53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3" x14ac:dyDescent="0.25">
      <c r="A17" s="67">
        <f t="shared" si="1"/>
        <v>46067</v>
      </c>
      <c r="B17" s="18"/>
      <c r="C17" s="16"/>
      <c r="D17" s="16"/>
      <c r="E17" s="16"/>
      <c r="F17" s="16"/>
      <c r="G17" s="17"/>
      <c r="H17" s="66">
        <f t="shared" si="0"/>
        <v>0</v>
      </c>
      <c r="I17" s="49"/>
      <c r="J17" s="49"/>
      <c r="K17" s="50"/>
      <c r="L17" s="53"/>
      <c r="M17" s="50"/>
      <c r="N17" s="53"/>
      <c r="O17" s="6"/>
      <c r="P17" s="53"/>
      <c r="Q17" s="2"/>
      <c r="R17" s="53"/>
      <c r="S17" s="2"/>
      <c r="T17" s="53"/>
      <c r="U17" s="62"/>
      <c r="V17" s="63"/>
      <c r="W17" s="1" t="s">
        <v>41</v>
      </c>
    </row>
    <row r="18" spans="1:23" x14ac:dyDescent="0.25">
      <c r="A18" s="67">
        <f t="shared" si="1"/>
        <v>46068</v>
      </c>
      <c r="B18" s="18"/>
      <c r="C18" s="16"/>
      <c r="D18" s="16"/>
      <c r="E18" s="16"/>
      <c r="F18" s="16"/>
      <c r="G18" s="17"/>
      <c r="H18" s="66">
        <f t="shared" si="0"/>
        <v>0</v>
      </c>
      <c r="I18" s="49"/>
      <c r="J18" s="49"/>
      <c r="K18" s="50"/>
      <c r="L18" s="53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3" x14ac:dyDescent="0.25">
      <c r="A19" s="67">
        <f t="shared" si="1"/>
        <v>46069</v>
      </c>
      <c r="B19" s="18"/>
      <c r="C19" s="16"/>
      <c r="D19" s="16"/>
      <c r="E19" s="16"/>
      <c r="F19" s="16"/>
      <c r="G19" s="17"/>
      <c r="H19" s="66">
        <f t="shared" si="0"/>
        <v>0</v>
      </c>
      <c r="I19" s="49"/>
      <c r="J19" s="49"/>
      <c r="K19" s="50"/>
      <c r="L19" s="53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3" x14ac:dyDescent="0.25">
      <c r="A20" s="67">
        <f t="shared" si="1"/>
        <v>46070</v>
      </c>
      <c r="B20" s="18"/>
      <c r="C20" s="16"/>
      <c r="D20" s="16"/>
      <c r="E20" s="16"/>
      <c r="F20" s="16"/>
      <c r="G20" s="17"/>
      <c r="H20" s="66">
        <f t="shared" si="0"/>
        <v>0</v>
      </c>
      <c r="I20" s="49"/>
      <c r="J20" s="49"/>
      <c r="K20" s="50"/>
      <c r="L20" s="53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3" x14ac:dyDescent="0.25">
      <c r="A21" s="67">
        <f t="shared" si="1"/>
        <v>46071</v>
      </c>
      <c r="B21" s="18"/>
      <c r="C21" s="16"/>
      <c r="D21" s="16"/>
      <c r="E21" s="16"/>
      <c r="F21" s="16"/>
      <c r="G21" s="17"/>
      <c r="H21" s="66">
        <f t="shared" si="0"/>
        <v>0</v>
      </c>
      <c r="I21" s="49"/>
      <c r="J21" s="49"/>
      <c r="K21" s="50"/>
      <c r="L21" s="53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3" x14ac:dyDescent="0.25">
      <c r="A22" s="67">
        <f t="shared" si="1"/>
        <v>46072</v>
      </c>
      <c r="B22" s="18"/>
      <c r="C22" s="16"/>
      <c r="D22" s="16"/>
      <c r="E22" s="16"/>
      <c r="F22" s="16"/>
      <c r="G22" s="17"/>
      <c r="H22" s="66">
        <f t="shared" si="0"/>
        <v>0</v>
      </c>
      <c r="I22" s="49"/>
      <c r="J22" s="49"/>
      <c r="K22" s="50"/>
      <c r="L22" s="53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3" x14ac:dyDescent="0.25">
      <c r="A23" s="67">
        <f t="shared" si="1"/>
        <v>46073</v>
      </c>
      <c r="B23" s="18"/>
      <c r="C23" s="16"/>
      <c r="D23" s="16"/>
      <c r="E23" s="16"/>
      <c r="F23" s="16"/>
      <c r="G23" s="17"/>
      <c r="H23" s="66">
        <f t="shared" si="0"/>
        <v>0</v>
      </c>
      <c r="I23" s="49"/>
      <c r="J23" s="49"/>
      <c r="K23" s="50"/>
      <c r="L23" s="53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3" x14ac:dyDescent="0.25">
      <c r="A24" s="67">
        <f t="shared" si="1"/>
        <v>46074</v>
      </c>
      <c r="B24" s="18"/>
      <c r="C24" s="16"/>
      <c r="D24" s="16"/>
      <c r="E24" s="16"/>
      <c r="F24" s="16"/>
      <c r="G24" s="17"/>
      <c r="H24" s="66">
        <f t="shared" si="0"/>
        <v>0</v>
      </c>
      <c r="I24" s="49"/>
      <c r="J24" s="49"/>
      <c r="K24" s="50"/>
      <c r="L24" s="53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3" x14ac:dyDescent="0.25">
      <c r="A25" s="67">
        <f t="shared" si="1"/>
        <v>46075</v>
      </c>
      <c r="B25" s="18"/>
      <c r="C25" s="16"/>
      <c r="D25" s="16"/>
      <c r="E25" s="16"/>
      <c r="F25" s="16"/>
      <c r="G25" s="17"/>
      <c r="H25" s="66">
        <f t="shared" si="0"/>
        <v>0</v>
      </c>
      <c r="I25" s="49"/>
      <c r="J25" s="49"/>
      <c r="K25" s="50"/>
      <c r="L25" s="53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3" x14ac:dyDescent="0.25">
      <c r="A26" s="67">
        <f>A25+1</f>
        <v>46076</v>
      </c>
      <c r="B26" s="18"/>
      <c r="C26" s="16"/>
      <c r="D26" s="16"/>
      <c r="E26" s="16"/>
      <c r="F26" s="16"/>
      <c r="G26" s="17"/>
      <c r="H26" s="66">
        <f t="shared" si="0"/>
        <v>0</v>
      </c>
      <c r="I26" s="49"/>
      <c r="J26" s="49"/>
      <c r="K26" s="50"/>
      <c r="L26" s="53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3" x14ac:dyDescent="0.25">
      <c r="A27" s="67">
        <f t="shared" si="1"/>
        <v>46077</v>
      </c>
      <c r="B27" s="18"/>
      <c r="C27" s="16"/>
      <c r="D27" s="16"/>
      <c r="E27" s="16"/>
      <c r="F27" s="16"/>
      <c r="G27" s="17"/>
      <c r="H27" s="66">
        <f t="shared" si="0"/>
        <v>0</v>
      </c>
      <c r="I27" s="49"/>
      <c r="J27" s="49"/>
      <c r="K27" s="50"/>
      <c r="L27" s="53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3" x14ac:dyDescent="0.25">
      <c r="A28" s="67">
        <f t="shared" si="1"/>
        <v>46078</v>
      </c>
      <c r="B28" s="18"/>
      <c r="C28" s="16"/>
      <c r="D28" s="16"/>
      <c r="E28" s="16"/>
      <c r="F28" s="16"/>
      <c r="G28" s="17"/>
      <c r="H28" s="66">
        <f t="shared" si="0"/>
        <v>0</v>
      </c>
      <c r="I28" s="49"/>
      <c r="J28" s="49"/>
      <c r="K28" s="50"/>
      <c r="L28" s="53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3" x14ac:dyDescent="0.25">
      <c r="A29" s="67">
        <f t="shared" si="1"/>
        <v>46079</v>
      </c>
      <c r="B29" s="18"/>
      <c r="C29" s="16"/>
      <c r="D29" s="16"/>
      <c r="E29" s="16"/>
      <c r="F29" s="16"/>
      <c r="G29" s="17"/>
      <c r="H29" s="66">
        <f t="shared" si="0"/>
        <v>0</v>
      </c>
      <c r="I29" s="49"/>
      <c r="J29" s="49"/>
      <c r="K29" s="50"/>
      <c r="L29" s="53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3" x14ac:dyDescent="0.25">
      <c r="A30" s="67">
        <f t="shared" si="1"/>
        <v>46080</v>
      </c>
      <c r="B30" s="18"/>
      <c r="C30" s="16"/>
      <c r="D30" s="16"/>
      <c r="E30" s="16"/>
      <c r="F30" s="16"/>
      <c r="G30" s="17"/>
      <c r="H30" s="66">
        <f t="shared" si="0"/>
        <v>0</v>
      </c>
      <c r="I30" s="49"/>
      <c r="J30" s="49"/>
      <c r="K30" s="50"/>
      <c r="L30" s="53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3" x14ac:dyDescent="0.25">
      <c r="A31" s="67">
        <f t="shared" si="1"/>
        <v>46081</v>
      </c>
      <c r="B31" s="18"/>
      <c r="C31" s="16"/>
      <c r="D31" s="16"/>
      <c r="E31" s="16"/>
      <c r="F31" s="16"/>
      <c r="G31" s="17"/>
      <c r="H31" s="66">
        <f t="shared" si="0"/>
        <v>0</v>
      </c>
      <c r="I31" s="49"/>
      <c r="J31" s="49"/>
      <c r="K31" s="50"/>
      <c r="L31" s="53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3" ht="15.75" thickBot="1" x14ac:dyDescent="0.3">
      <c r="A32" s="67" t="str">
        <f>IF(DAY(DATE(An,3,))+1&lt;&gt;29,A31+1,"")</f>
        <v/>
      </c>
      <c r="B32" s="94"/>
      <c r="C32" s="95"/>
      <c r="D32" s="95"/>
      <c r="E32" s="95"/>
      <c r="F32" s="95"/>
      <c r="G32" s="96"/>
      <c r="H32" s="69">
        <f t="shared" si="0"/>
        <v>0</v>
      </c>
      <c r="I32" s="49"/>
      <c r="J32" s="49"/>
      <c r="K32" s="50"/>
      <c r="L32" s="53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ht="21.75" customHeight="1" thickBot="1" x14ac:dyDescent="0.3">
      <c r="A33" s="70" t="s">
        <v>13</v>
      </c>
      <c r="B33" s="56">
        <f t="shared" ref="B33:G33" si="2">SUM(B4:B32)</f>
        <v>0</v>
      </c>
      <c r="C33" s="57">
        <f t="shared" si="2"/>
        <v>0</v>
      </c>
      <c r="D33" s="56">
        <f t="shared" si="2"/>
        <v>0</v>
      </c>
      <c r="E33" s="57">
        <f t="shared" si="2"/>
        <v>0</v>
      </c>
      <c r="F33" s="56">
        <f t="shared" si="2"/>
        <v>0</v>
      </c>
      <c r="G33" s="57">
        <f t="shared" si="2"/>
        <v>0</v>
      </c>
      <c r="H33" s="59">
        <f>SUM(B33:G33)</f>
        <v>0</v>
      </c>
      <c r="I33" s="49"/>
      <c r="J33" s="7" t="s">
        <v>13</v>
      </c>
      <c r="K33" s="8"/>
      <c r="L33" s="54">
        <f>SUM(L4:L32)</f>
        <v>0</v>
      </c>
      <c r="M33" s="8"/>
      <c r="N33" s="54"/>
      <c r="O33" s="11"/>
      <c r="P33" s="54">
        <f>SUM(P4:P32)</f>
        <v>0</v>
      </c>
      <c r="Q33" s="9"/>
      <c r="R33" s="54">
        <f>SUM(R4:R32)</f>
        <v>0</v>
      </c>
      <c r="S33" s="10"/>
      <c r="T33" s="54">
        <f>SUM(T4:T32)</f>
        <v>0</v>
      </c>
      <c r="U33" s="71"/>
      <c r="V33" s="65">
        <f>SUM(V4:V32)</f>
        <v>0</v>
      </c>
    </row>
    <row r="34" spans="1:22" ht="15.75" thickBot="1" x14ac:dyDescent="0.3"/>
    <row r="35" spans="1:22" ht="25.5" customHeight="1" thickBot="1" x14ac:dyDescent="0.3">
      <c r="J35" s="118" t="s">
        <v>12</v>
      </c>
      <c r="K35" s="119"/>
      <c r="L35" s="121"/>
      <c r="M35" s="116">
        <f>L33+N33+P33+R33+T33</f>
        <v>0</v>
      </c>
      <c r="N35" s="117"/>
    </row>
    <row r="36" spans="1:22" ht="33" customHeight="1" thickBot="1" x14ac:dyDescent="0.3">
      <c r="J36" s="111" t="s">
        <v>43</v>
      </c>
      <c r="K36" s="112"/>
      <c r="L36" s="113"/>
      <c r="M36" s="122">
        <f>M35-V33</f>
        <v>0</v>
      </c>
      <c r="N36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5:L35"/>
    <mergeCell ref="M35:N35"/>
    <mergeCell ref="J36:L36"/>
    <mergeCell ref="M36:N36"/>
  </mergeCells>
  <dataValidations disablePrompts="1" count="2">
    <dataValidation type="list" allowBlank="1" showInputMessage="1" sqref="O4:O32 Q4:Q32 S4:S32" xr:uid="{8EDF1302-035C-47CF-8C6A-DED66BE610E0}">
      <formula1>$W$4:$W$15</formula1>
    </dataValidation>
    <dataValidation type="list" allowBlank="1" showInputMessage="1" sqref="U4:U32" xr:uid="{5BE02E79-6C70-45F5-A729-AE97156C3463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DCAB3-3BF3-430E-A109-B3343D8387CE}">
  <dimension ref="A1:W38"/>
  <sheetViews>
    <sheetView showGridLines="0" workbookViewId="0">
      <selection activeCell="A4" sqref="A4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48">
        <f>DATE(An,3,1)</f>
        <v>46082</v>
      </c>
      <c r="B4" s="37"/>
      <c r="C4" s="38"/>
      <c r="D4" s="39"/>
      <c r="E4" s="40"/>
      <c r="F4" s="40"/>
      <c r="G4" s="38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48">
        <f>A4+1</f>
        <v>46083</v>
      </c>
      <c r="B5" s="37"/>
      <c r="C5" s="38"/>
      <c r="D5" s="39"/>
      <c r="E5" s="40"/>
      <c r="F5" s="40"/>
      <c r="G5" s="38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48">
        <f t="shared" ref="A6:A34" si="1">A5+1</f>
        <v>46084</v>
      </c>
      <c r="B6" s="37"/>
      <c r="C6" s="38"/>
      <c r="D6" s="39"/>
      <c r="E6" s="40"/>
      <c r="F6" s="40"/>
      <c r="G6" s="41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48">
        <f t="shared" si="1"/>
        <v>46085</v>
      </c>
      <c r="B7" s="33"/>
      <c r="C7" s="82"/>
      <c r="D7" s="18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48">
        <f t="shared" si="1"/>
        <v>46086</v>
      </c>
      <c r="B8" s="77"/>
      <c r="C8" s="79"/>
      <c r="D8" s="75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48">
        <f t="shared" si="1"/>
        <v>46087</v>
      </c>
      <c r="B9" s="33"/>
      <c r="C9" s="82"/>
      <c r="D9" s="18"/>
      <c r="E9" s="16"/>
      <c r="F9" s="16"/>
      <c r="G9" s="17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48">
        <f t="shared" si="1"/>
        <v>46088</v>
      </c>
      <c r="B10" s="77"/>
      <c r="C10" s="79"/>
      <c r="D10" s="75"/>
      <c r="E10" s="78"/>
      <c r="F10" s="78"/>
      <c r="G10" s="79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48">
        <f t="shared" si="1"/>
        <v>46089</v>
      </c>
      <c r="B11" s="33"/>
      <c r="C11" s="82"/>
      <c r="D11" s="18"/>
      <c r="E11" s="16"/>
      <c r="F11" s="16"/>
      <c r="G11" s="82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48">
        <f t="shared" si="1"/>
        <v>46090</v>
      </c>
      <c r="B12" s="33"/>
      <c r="C12" s="82"/>
      <c r="D12" s="18"/>
      <c r="E12" s="16"/>
      <c r="F12" s="16"/>
      <c r="G12" s="82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48">
        <f t="shared" si="1"/>
        <v>46091</v>
      </c>
      <c r="B13" s="33"/>
      <c r="C13" s="82"/>
      <c r="D13" s="18"/>
      <c r="E13" s="16"/>
      <c r="F13" s="16"/>
      <c r="G13" s="17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48">
        <f t="shared" si="1"/>
        <v>46092</v>
      </c>
      <c r="B14" s="33"/>
      <c r="C14" s="82"/>
      <c r="D14" s="18"/>
      <c r="E14" s="16"/>
      <c r="F14" s="16"/>
      <c r="G14" s="17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48">
        <f t="shared" si="1"/>
        <v>46093</v>
      </c>
      <c r="B15" s="77"/>
      <c r="C15" s="79"/>
      <c r="D15" s="75"/>
      <c r="E15" s="78"/>
      <c r="F15" s="78"/>
      <c r="G15" s="79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48">
        <f t="shared" si="1"/>
        <v>46094</v>
      </c>
      <c r="B16" s="33"/>
      <c r="C16" s="82"/>
      <c r="D16" s="18"/>
      <c r="E16" s="16"/>
      <c r="F16" s="16"/>
      <c r="G16" s="17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48">
        <f t="shared" si="1"/>
        <v>46095</v>
      </c>
      <c r="B17" s="77"/>
      <c r="C17" s="79"/>
      <c r="D17" s="75"/>
      <c r="E17" s="78"/>
      <c r="F17" s="78"/>
      <c r="G17" s="79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48">
        <f t="shared" si="1"/>
        <v>46096</v>
      </c>
      <c r="B18" s="33"/>
      <c r="C18" s="82"/>
      <c r="D18" s="18"/>
      <c r="E18" s="16"/>
      <c r="F18" s="16"/>
      <c r="G18" s="82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48">
        <f t="shared" si="1"/>
        <v>46097</v>
      </c>
      <c r="B19" s="33"/>
      <c r="C19" s="82"/>
      <c r="D19" s="18"/>
      <c r="E19" s="16"/>
      <c r="F19" s="16"/>
      <c r="G19" s="82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48">
        <f t="shared" si="1"/>
        <v>46098</v>
      </c>
      <c r="B20" s="33"/>
      <c r="C20" s="82"/>
      <c r="D20" s="18"/>
      <c r="E20" s="16"/>
      <c r="F20" s="16"/>
      <c r="G20" s="17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48">
        <f t="shared" si="1"/>
        <v>46099</v>
      </c>
      <c r="B21" s="33"/>
      <c r="C21" s="82"/>
      <c r="D21" s="18"/>
      <c r="E21" s="16"/>
      <c r="F21" s="16"/>
      <c r="G21" s="17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48">
        <f t="shared" si="1"/>
        <v>46100</v>
      </c>
      <c r="B22" s="77"/>
      <c r="C22" s="79"/>
      <c r="D22" s="75"/>
      <c r="E22" s="78"/>
      <c r="F22" s="78"/>
      <c r="G22" s="79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48">
        <f t="shared" si="1"/>
        <v>46101</v>
      </c>
      <c r="B23" s="33"/>
      <c r="C23" s="82"/>
      <c r="D23" s="18"/>
      <c r="E23" s="16"/>
      <c r="F23" s="16"/>
      <c r="G23" s="17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48">
        <f t="shared" si="1"/>
        <v>46102</v>
      </c>
      <c r="B24" s="77"/>
      <c r="C24" s="79"/>
      <c r="D24" s="75"/>
      <c r="E24" s="78"/>
      <c r="F24" s="78"/>
      <c r="G24" s="79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48">
        <f t="shared" si="1"/>
        <v>46103</v>
      </c>
      <c r="B25" s="33"/>
      <c r="C25" s="82"/>
      <c r="D25" s="18"/>
      <c r="E25" s="16"/>
      <c r="F25" s="16"/>
      <c r="G25" s="82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48">
        <f t="shared" si="1"/>
        <v>46104</v>
      </c>
      <c r="B26" s="33"/>
      <c r="C26" s="82"/>
      <c r="D26" s="18"/>
      <c r="E26" s="16"/>
      <c r="F26" s="16"/>
      <c r="G26" s="82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48">
        <f t="shared" si="1"/>
        <v>46105</v>
      </c>
      <c r="B27" s="33"/>
      <c r="C27" s="82"/>
      <c r="D27" s="18"/>
      <c r="E27" s="16"/>
      <c r="F27" s="16"/>
      <c r="G27" s="17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48">
        <f t="shared" si="1"/>
        <v>46106</v>
      </c>
      <c r="B28" s="33"/>
      <c r="C28" s="82"/>
      <c r="D28" s="18"/>
      <c r="E28" s="16"/>
      <c r="F28" s="16"/>
      <c r="G28" s="17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48">
        <f t="shared" si="1"/>
        <v>46107</v>
      </c>
      <c r="B29" s="33"/>
      <c r="C29" s="82"/>
      <c r="D29" s="18"/>
      <c r="E29" s="16"/>
      <c r="F29" s="16"/>
      <c r="G29" s="17"/>
      <c r="H29" s="58">
        <f t="shared" ref="H29:H35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48">
        <f t="shared" si="1"/>
        <v>46108</v>
      </c>
      <c r="B30" s="33"/>
      <c r="C30" s="82"/>
      <c r="D30" s="18"/>
      <c r="E30" s="16"/>
      <c r="F30" s="16"/>
      <c r="G30" s="17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48">
        <f t="shared" si="1"/>
        <v>46109</v>
      </c>
      <c r="B31" s="77"/>
      <c r="C31" s="79"/>
      <c r="D31" s="75"/>
      <c r="E31" s="78"/>
      <c r="F31" s="78"/>
      <c r="G31" s="79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48">
        <f t="shared" si="1"/>
        <v>46110</v>
      </c>
      <c r="B32" s="33"/>
      <c r="C32" s="82"/>
      <c r="D32" s="18"/>
      <c r="E32" s="16"/>
      <c r="F32" s="16"/>
      <c r="G32" s="17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x14ac:dyDescent="0.25">
      <c r="A33" s="48">
        <f t="shared" si="1"/>
        <v>46111</v>
      </c>
      <c r="B33" s="33"/>
      <c r="C33" s="82"/>
      <c r="D33" s="18"/>
      <c r="E33" s="16"/>
      <c r="F33" s="16"/>
      <c r="G33" s="17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15.75" thickBot="1" x14ac:dyDescent="0.3">
      <c r="A34" s="48">
        <f t="shared" si="1"/>
        <v>46112</v>
      </c>
      <c r="B34" s="37"/>
      <c r="C34" s="38"/>
      <c r="D34" s="39"/>
      <c r="E34" s="40"/>
      <c r="F34" s="40"/>
      <c r="G34" s="41"/>
      <c r="H34" s="58">
        <f t="shared" si="2"/>
        <v>0</v>
      </c>
      <c r="I34" s="49"/>
      <c r="J34" s="49"/>
      <c r="K34" s="50"/>
      <c r="L34" s="52"/>
      <c r="M34" s="50"/>
      <c r="N34" s="53"/>
      <c r="O34" s="6"/>
      <c r="P34" s="53"/>
      <c r="Q34" s="2"/>
      <c r="R34" s="53"/>
      <c r="S34" s="2"/>
      <c r="T34" s="53"/>
      <c r="U34" s="62"/>
      <c r="V34" s="63"/>
    </row>
    <row r="35" spans="1:22" ht="20.25" customHeight="1" thickBot="1" x14ac:dyDescent="0.3">
      <c r="A35" s="55" t="s">
        <v>13</v>
      </c>
      <c r="B35" s="56">
        <f t="shared" ref="B35:G35" si="3">SUM(B4:B34)</f>
        <v>0</v>
      </c>
      <c r="C35" s="56">
        <f t="shared" si="3"/>
        <v>0</v>
      </c>
      <c r="D35" s="56">
        <f t="shared" si="3"/>
        <v>0</v>
      </c>
      <c r="E35" s="56">
        <f t="shared" si="3"/>
        <v>0</v>
      </c>
      <c r="F35" s="56">
        <f t="shared" si="3"/>
        <v>0</v>
      </c>
      <c r="G35" s="56">
        <f t="shared" si="3"/>
        <v>0</v>
      </c>
      <c r="H35" s="59">
        <f t="shared" si="2"/>
        <v>0</v>
      </c>
      <c r="I35" s="49"/>
      <c r="J35" s="7" t="s">
        <v>13</v>
      </c>
      <c r="K35" s="8"/>
      <c r="L35" s="54">
        <f>SUM(L4:L34)</f>
        <v>0</v>
      </c>
      <c r="M35" s="8"/>
      <c r="N35" s="54">
        <f>SUM(N4:N34)</f>
        <v>0</v>
      </c>
      <c r="O35" s="11"/>
      <c r="P35" s="54">
        <f>SUM(P4:P34)</f>
        <v>0</v>
      </c>
      <c r="Q35" s="9"/>
      <c r="R35" s="54">
        <f>SUM(R4:R34)</f>
        <v>0</v>
      </c>
      <c r="S35" s="9"/>
      <c r="T35" s="54">
        <f>SUM(T4:T34)</f>
        <v>0</v>
      </c>
      <c r="U35" s="64"/>
      <c r="V35" s="65">
        <f>SUM(V4:V34)</f>
        <v>0</v>
      </c>
    </row>
    <row r="36" spans="1:22" ht="15.75" thickBot="1" x14ac:dyDescent="0.3"/>
    <row r="37" spans="1:22" ht="25.5" customHeight="1" thickBot="1" x14ac:dyDescent="0.3">
      <c r="J37" s="118" t="s">
        <v>12</v>
      </c>
      <c r="K37" s="119"/>
      <c r="L37" s="121"/>
      <c r="M37" s="116">
        <f>L35+N35+P35+R35+T35</f>
        <v>0</v>
      </c>
      <c r="N37" s="117"/>
    </row>
    <row r="38" spans="1:22" ht="33" customHeight="1" thickBot="1" x14ac:dyDescent="0.3">
      <c r="J38" s="111" t="s">
        <v>43</v>
      </c>
      <c r="K38" s="112"/>
      <c r="L38" s="113"/>
      <c r="M38" s="122">
        <f>M37-V35</f>
        <v>0</v>
      </c>
      <c r="N38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7:L37"/>
    <mergeCell ref="M37:N37"/>
    <mergeCell ref="J38:L38"/>
    <mergeCell ref="M38:N38"/>
  </mergeCells>
  <dataValidations disablePrompts="1" count="1">
    <dataValidation type="list" allowBlank="1" showInputMessage="1" sqref="O4:O34 S4:S34 U4:U34 Q4:Q34" xr:uid="{8A118841-5AA7-4F76-998D-599394D7B4B7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B7493-E72F-4516-A02B-B8004D8F9656}">
  <dimension ref="A1:W37"/>
  <sheetViews>
    <sheetView showGridLines="0" topLeftCell="A14" workbookViewId="0">
      <selection activeCell="A5" sqref="A5:A33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48">
        <f>DATE(An,4,1)</f>
        <v>46113</v>
      </c>
      <c r="B4" s="43"/>
      <c r="C4" s="42"/>
      <c r="D4" s="37"/>
      <c r="E4" s="40"/>
      <c r="F4" s="40"/>
      <c r="G4" s="38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48">
        <f>A4+1</f>
        <v>46114</v>
      </c>
      <c r="B5" s="39"/>
      <c r="C5" s="41"/>
      <c r="D5" s="37"/>
      <c r="E5" s="40"/>
      <c r="F5" s="40"/>
      <c r="G5" s="38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48">
        <f t="shared" ref="A6:A33" si="1">A5+1</f>
        <v>46115</v>
      </c>
      <c r="B6" s="18"/>
      <c r="C6" s="17"/>
      <c r="D6" s="33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48">
        <f t="shared" si="1"/>
        <v>46116</v>
      </c>
      <c r="B7" s="18"/>
      <c r="C7" s="17"/>
      <c r="D7" s="33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48">
        <f t="shared" si="1"/>
        <v>46117</v>
      </c>
      <c r="B8" s="75"/>
      <c r="C8" s="76"/>
      <c r="D8" s="77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48">
        <f t="shared" si="1"/>
        <v>46118</v>
      </c>
      <c r="B9" s="18"/>
      <c r="C9" s="80"/>
      <c r="D9" s="33"/>
      <c r="E9" s="33"/>
      <c r="F9" s="33"/>
      <c r="G9" s="33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48">
        <f t="shared" si="1"/>
        <v>46119</v>
      </c>
      <c r="B10" s="18"/>
      <c r="C10" s="80"/>
      <c r="D10" s="33"/>
      <c r="E10" s="33"/>
      <c r="F10" s="33"/>
      <c r="G10" s="33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48">
        <f t="shared" si="1"/>
        <v>46120</v>
      </c>
      <c r="B11" s="18"/>
      <c r="C11" s="80"/>
      <c r="D11" s="33"/>
      <c r="E11" s="33"/>
      <c r="F11" s="33"/>
      <c r="G11" s="33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48">
        <f t="shared" si="1"/>
        <v>46121</v>
      </c>
      <c r="B12" s="18"/>
      <c r="C12" s="80"/>
      <c r="D12" s="33"/>
      <c r="E12" s="33"/>
      <c r="F12" s="33"/>
      <c r="G12" s="33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48">
        <f t="shared" si="1"/>
        <v>46122</v>
      </c>
      <c r="B13" s="18"/>
      <c r="C13" s="80"/>
      <c r="D13" s="33"/>
      <c r="E13" s="33"/>
      <c r="F13" s="33"/>
      <c r="G13" s="33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48">
        <f t="shared" si="1"/>
        <v>46123</v>
      </c>
      <c r="B14" s="18"/>
      <c r="C14" s="80"/>
      <c r="D14" s="33"/>
      <c r="E14" s="33"/>
      <c r="F14" s="33"/>
      <c r="G14" s="33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48">
        <f t="shared" si="1"/>
        <v>46124</v>
      </c>
      <c r="B15" s="18"/>
      <c r="C15" s="80"/>
      <c r="D15" s="33"/>
      <c r="E15" s="33"/>
      <c r="F15" s="33"/>
      <c r="G15" s="33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48">
        <f t="shared" si="1"/>
        <v>46125</v>
      </c>
      <c r="B16" s="18"/>
      <c r="C16" s="80"/>
      <c r="D16" s="33"/>
      <c r="E16" s="33"/>
      <c r="F16" s="33"/>
      <c r="G16" s="33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48">
        <f t="shared" si="1"/>
        <v>46126</v>
      </c>
      <c r="B17" s="18"/>
      <c r="C17" s="80"/>
      <c r="D17" s="33"/>
      <c r="E17" s="33"/>
      <c r="F17" s="33"/>
      <c r="G17" s="33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48">
        <f t="shared" si="1"/>
        <v>46127</v>
      </c>
      <c r="B18" s="18"/>
      <c r="C18" s="80"/>
      <c r="D18" s="33"/>
      <c r="E18" s="33"/>
      <c r="F18" s="33"/>
      <c r="G18" s="33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48">
        <f t="shared" si="1"/>
        <v>46128</v>
      </c>
      <c r="B19" s="18"/>
      <c r="C19" s="80"/>
      <c r="D19" s="33"/>
      <c r="E19" s="33"/>
      <c r="F19" s="33"/>
      <c r="G19" s="33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48">
        <f t="shared" si="1"/>
        <v>46129</v>
      </c>
      <c r="B20" s="18"/>
      <c r="C20" s="80"/>
      <c r="D20" s="33"/>
      <c r="E20" s="33"/>
      <c r="F20" s="33"/>
      <c r="G20" s="33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48">
        <f t="shared" si="1"/>
        <v>46130</v>
      </c>
      <c r="B21" s="18"/>
      <c r="C21" s="80"/>
      <c r="D21" s="33"/>
      <c r="E21" s="33"/>
      <c r="F21" s="33"/>
      <c r="G21" s="33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48">
        <f t="shared" si="1"/>
        <v>46131</v>
      </c>
      <c r="B22" s="18"/>
      <c r="C22" s="80"/>
      <c r="D22" s="33"/>
      <c r="E22" s="33"/>
      <c r="F22" s="33"/>
      <c r="G22" s="33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48">
        <f t="shared" si="1"/>
        <v>46132</v>
      </c>
      <c r="B23" s="18"/>
      <c r="C23" s="80"/>
      <c r="D23" s="33"/>
      <c r="E23" s="33"/>
      <c r="F23" s="33"/>
      <c r="G23" s="33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48">
        <f t="shared" si="1"/>
        <v>46133</v>
      </c>
      <c r="B24" s="18"/>
      <c r="C24" s="80"/>
      <c r="D24" s="33"/>
      <c r="E24" s="33"/>
      <c r="F24" s="33"/>
      <c r="G24" s="33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48">
        <f t="shared" si="1"/>
        <v>46134</v>
      </c>
      <c r="B25" s="18"/>
      <c r="C25" s="80"/>
      <c r="D25" s="33"/>
      <c r="E25" s="33"/>
      <c r="F25" s="33"/>
      <c r="G25" s="33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48">
        <f t="shared" si="1"/>
        <v>46135</v>
      </c>
      <c r="B26" s="18"/>
      <c r="C26" s="80"/>
      <c r="D26" s="33"/>
      <c r="E26" s="33"/>
      <c r="F26" s="33"/>
      <c r="G26" s="33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48">
        <f t="shared" si="1"/>
        <v>46136</v>
      </c>
      <c r="B27" s="18"/>
      <c r="C27" s="80"/>
      <c r="D27" s="33"/>
      <c r="E27" s="33"/>
      <c r="F27" s="33"/>
      <c r="G27" s="33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48">
        <f t="shared" si="1"/>
        <v>46137</v>
      </c>
      <c r="B28" s="18"/>
      <c r="C28" s="80"/>
      <c r="D28" s="33"/>
      <c r="E28" s="33"/>
      <c r="F28" s="33"/>
      <c r="G28" s="33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48">
        <f t="shared" si="1"/>
        <v>46138</v>
      </c>
      <c r="B29" s="18"/>
      <c r="C29" s="80"/>
      <c r="D29" s="33"/>
      <c r="E29" s="33"/>
      <c r="F29" s="33"/>
      <c r="G29" s="33"/>
      <c r="H29" s="58">
        <f t="shared" ref="H29:H34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48">
        <f t="shared" si="1"/>
        <v>46139</v>
      </c>
      <c r="B30" s="18"/>
      <c r="C30" s="80"/>
      <c r="D30" s="33"/>
      <c r="E30" s="33"/>
      <c r="F30" s="33"/>
      <c r="G30" s="33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48">
        <f t="shared" si="1"/>
        <v>46140</v>
      </c>
      <c r="B31" s="39"/>
      <c r="C31" s="72"/>
      <c r="D31" s="37"/>
      <c r="E31" s="37"/>
      <c r="F31" s="37"/>
      <c r="G31" s="37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48">
        <f>A31+1</f>
        <v>46141</v>
      </c>
      <c r="B32" s="39"/>
      <c r="C32" s="41"/>
      <c r="D32" s="37"/>
      <c r="E32" s="40"/>
      <c r="F32" s="40"/>
      <c r="G32" s="41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ht="15.75" thickBot="1" x14ac:dyDescent="0.3">
      <c r="A33" s="48">
        <f t="shared" si="1"/>
        <v>46142</v>
      </c>
      <c r="B33" s="73"/>
      <c r="C33" s="74"/>
      <c r="D33" s="37"/>
      <c r="E33" s="40"/>
      <c r="F33" s="40"/>
      <c r="G33" s="41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20.25" customHeight="1" thickBot="1" x14ac:dyDescent="0.3">
      <c r="A34" s="55" t="s">
        <v>13</v>
      </c>
      <c r="B34" s="56">
        <f t="shared" ref="B34:G34" si="3">SUM(B4:B33)</f>
        <v>0</v>
      </c>
      <c r="C34" s="56">
        <f t="shared" si="3"/>
        <v>0</v>
      </c>
      <c r="D34" s="56">
        <f t="shared" si="3"/>
        <v>0</v>
      </c>
      <c r="E34" s="56">
        <f t="shared" si="3"/>
        <v>0</v>
      </c>
      <c r="F34" s="56">
        <f t="shared" si="3"/>
        <v>0</v>
      </c>
      <c r="G34" s="56">
        <f t="shared" si="3"/>
        <v>0</v>
      </c>
      <c r="H34" s="59">
        <f t="shared" si="2"/>
        <v>0</v>
      </c>
      <c r="I34" s="49"/>
      <c r="J34" s="7" t="s">
        <v>13</v>
      </c>
      <c r="K34" s="8"/>
      <c r="L34" s="54">
        <f>SUM(L4:L33)</f>
        <v>0</v>
      </c>
      <c r="M34" s="8"/>
      <c r="N34" s="54">
        <f>SUM(N4:N33)</f>
        <v>0</v>
      </c>
      <c r="O34" s="11"/>
      <c r="P34" s="54">
        <f>SUM(P4:P33)</f>
        <v>0</v>
      </c>
      <c r="Q34" s="9"/>
      <c r="R34" s="54">
        <f>SUM(R4:R33)</f>
        <v>0</v>
      </c>
      <c r="S34" s="9"/>
      <c r="T34" s="54">
        <f>SUM(T4:T33)</f>
        <v>0</v>
      </c>
      <c r="U34" s="64"/>
      <c r="V34" s="65">
        <f>SUM(V4:V33)</f>
        <v>0</v>
      </c>
    </row>
    <row r="35" spans="1:22" ht="15.75" thickBot="1" x14ac:dyDescent="0.3"/>
    <row r="36" spans="1:22" ht="25.5" customHeight="1" thickBot="1" x14ac:dyDescent="0.3">
      <c r="J36" s="118" t="s">
        <v>12</v>
      </c>
      <c r="K36" s="119"/>
      <c r="L36" s="121"/>
      <c r="M36" s="116">
        <f>L34+N34+P34+R34+T34</f>
        <v>0</v>
      </c>
      <c r="N36" s="117"/>
    </row>
    <row r="37" spans="1:22" ht="33" customHeight="1" thickBot="1" x14ac:dyDescent="0.3">
      <c r="J37" s="111" t="s">
        <v>43</v>
      </c>
      <c r="K37" s="112"/>
      <c r="L37" s="113"/>
      <c r="M37" s="122">
        <f>M36-V34</f>
        <v>0</v>
      </c>
      <c r="N37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6:L36"/>
    <mergeCell ref="M36:N36"/>
    <mergeCell ref="J37:L37"/>
    <mergeCell ref="M37:N37"/>
  </mergeCells>
  <dataValidations count="1">
    <dataValidation type="list" allowBlank="1" showInputMessage="1" sqref="O4:O33 S4:S33 U4:U33 Q4:Q33" xr:uid="{FAA00C43-74D8-4254-B9C0-48841E2BB8A2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59527-21BA-430E-9FD5-8CAB300A62DC}">
  <dimension ref="A1:W37"/>
  <sheetViews>
    <sheetView showGridLines="0" topLeftCell="A13" workbookViewId="0">
      <selection activeCell="A33" sqref="A33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81">
        <f>DATE(An,5,1)</f>
        <v>46143</v>
      </c>
      <c r="B4" s="33"/>
      <c r="C4" s="82"/>
      <c r="D4" s="18"/>
      <c r="E4" s="16"/>
      <c r="F4" s="16"/>
      <c r="G4" s="82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46144</v>
      </c>
      <c r="B5" s="33"/>
      <c r="C5" s="82"/>
      <c r="D5" s="18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2" si="1">A5+1</f>
        <v>46145</v>
      </c>
      <c r="B6" s="33"/>
      <c r="C6" s="82"/>
      <c r="D6" s="18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46146</v>
      </c>
      <c r="B7" s="33"/>
      <c r="C7" s="82"/>
      <c r="D7" s="18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46147</v>
      </c>
      <c r="B8" s="77"/>
      <c r="C8" s="79"/>
      <c r="D8" s="75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46148</v>
      </c>
      <c r="B9" s="77"/>
      <c r="C9" s="79"/>
      <c r="D9" s="75"/>
      <c r="E9" s="78"/>
      <c r="F9" s="78"/>
      <c r="G9" s="79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46149</v>
      </c>
      <c r="B10" s="77"/>
      <c r="C10" s="79"/>
      <c r="D10" s="75"/>
      <c r="E10" s="78"/>
      <c r="F10" s="78"/>
      <c r="G10" s="79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46150</v>
      </c>
      <c r="B11" s="77"/>
      <c r="C11" s="79"/>
      <c r="D11" s="75"/>
      <c r="E11" s="78"/>
      <c r="F11" s="78"/>
      <c r="G11" s="79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46151</v>
      </c>
      <c r="B12" s="77"/>
      <c r="C12" s="79"/>
      <c r="D12" s="75"/>
      <c r="E12" s="78"/>
      <c r="F12" s="78"/>
      <c r="G12" s="79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46152</v>
      </c>
      <c r="B13" s="77"/>
      <c r="C13" s="79"/>
      <c r="D13" s="75"/>
      <c r="E13" s="78"/>
      <c r="F13" s="78"/>
      <c r="G13" s="79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46153</v>
      </c>
      <c r="B14" s="77"/>
      <c r="C14" s="79"/>
      <c r="D14" s="75"/>
      <c r="E14" s="78"/>
      <c r="F14" s="78"/>
      <c r="G14" s="79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46154</v>
      </c>
      <c r="B15" s="77"/>
      <c r="C15" s="79"/>
      <c r="D15" s="75"/>
      <c r="E15" s="78"/>
      <c r="F15" s="78"/>
      <c r="G15" s="79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46155</v>
      </c>
      <c r="B16" s="77"/>
      <c r="C16" s="79"/>
      <c r="D16" s="75"/>
      <c r="E16" s="78"/>
      <c r="F16" s="78"/>
      <c r="G16" s="79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46156</v>
      </c>
      <c r="B17" s="77"/>
      <c r="C17" s="79"/>
      <c r="D17" s="75"/>
      <c r="E17" s="78"/>
      <c r="F17" s="78"/>
      <c r="G17" s="79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46157</v>
      </c>
      <c r="B18" s="77"/>
      <c r="C18" s="79"/>
      <c r="D18" s="75"/>
      <c r="E18" s="78"/>
      <c r="F18" s="78"/>
      <c r="G18" s="79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46158</v>
      </c>
      <c r="B19" s="77"/>
      <c r="C19" s="79"/>
      <c r="D19" s="75"/>
      <c r="E19" s="78"/>
      <c r="F19" s="78"/>
      <c r="G19" s="79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46159</v>
      </c>
      <c r="B20" s="77"/>
      <c r="C20" s="79"/>
      <c r="D20" s="75"/>
      <c r="E20" s="78"/>
      <c r="F20" s="78"/>
      <c r="G20" s="79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46160</v>
      </c>
      <c r="B21" s="77"/>
      <c r="C21" s="79"/>
      <c r="D21" s="75"/>
      <c r="E21" s="78"/>
      <c r="F21" s="78"/>
      <c r="G21" s="79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46161</v>
      </c>
      <c r="B22" s="77"/>
      <c r="C22" s="79"/>
      <c r="D22" s="75"/>
      <c r="E22" s="78"/>
      <c r="F22" s="78"/>
      <c r="G22" s="79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46162</v>
      </c>
      <c r="B23" s="77"/>
      <c r="C23" s="79"/>
      <c r="D23" s="75"/>
      <c r="E23" s="78"/>
      <c r="F23" s="78"/>
      <c r="G23" s="79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46163</v>
      </c>
      <c r="B24" s="77"/>
      <c r="C24" s="79"/>
      <c r="D24" s="75"/>
      <c r="E24" s="78"/>
      <c r="F24" s="78"/>
      <c r="G24" s="79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46164</v>
      </c>
      <c r="B25" s="77"/>
      <c r="C25" s="79"/>
      <c r="D25" s="75"/>
      <c r="E25" s="78"/>
      <c r="F25" s="78"/>
      <c r="G25" s="79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46165</v>
      </c>
      <c r="B26" s="77"/>
      <c r="C26" s="79"/>
      <c r="D26" s="75"/>
      <c r="E26" s="78"/>
      <c r="F26" s="78"/>
      <c r="G26" s="79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46166</v>
      </c>
      <c r="B27" s="77"/>
      <c r="C27" s="79"/>
      <c r="D27" s="75"/>
      <c r="E27" s="78"/>
      <c r="F27" s="78"/>
      <c r="G27" s="79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46167</v>
      </c>
      <c r="B28" s="77"/>
      <c r="C28" s="79"/>
      <c r="D28" s="75"/>
      <c r="E28" s="78"/>
      <c r="F28" s="78"/>
      <c r="G28" s="79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46168</v>
      </c>
      <c r="B29" s="77"/>
      <c r="C29" s="79"/>
      <c r="D29" s="75"/>
      <c r="E29" s="78"/>
      <c r="F29" s="78"/>
      <c r="G29" s="79"/>
      <c r="H29" s="58">
        <f t="shared" ref="H29:H34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46169</v>
      </c>
      <c r="B30" s="77"/>
      <c r="C30" s="79"/>
      <c r="D30" s="75"/>
      <c r="E30" s="78"/>
      <c r="F30" s="78"/>
      <c r="G30" s="79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46170</v>
      </c>
      <c r="B31" s="77"/>
      <c r="C31" s="79"/>
      <c r="D31" s="75"/>
      <c r="E31" s="78"/>
      <c r="F31" s="78"/>
      <c r="G31" s="79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46171</v>
      </c>
      <c r="B32" s="33"/>
      <c r="C32" s="82"/>
      <c r="D32" s="18"/>
      <c r="E32" s="16"/>
      <c r="F32" s="16"/>
      <c r="G32" s="17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ht="15.75" thickBot="1" x14ac:dyDescent="0.3">
      <c r="A33" s="81">
        <f>A32+1</f>
        <v>46172</v>
      </c>
      <c r="B33" s="33"/>
      <c r="C33" s="82"/>
      <c r="D33" s="18"/>
      <c r="E33" s="16"/>
      <c r="F33" s="16"/>
      <c r="G33" s="17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20.25" customHeight="1" thickBot="1" x14ac:dyDescent="0.3">
      <c r="A34" s="55" t="s">
        <v>13</v>
      </c>
      <c r="B34" s="57">
        <f t="shared" ref="B34:G34" si="3">SUM(B4:B33)</f>
        <v>0</v>
      </c>
      <c r="C34" s="57">
        <f t="shared" si="3"/>
        <v>0</v>
      </c>
      <c r="D34" s="57">
        <f t="shared" si="3"/>
        <v>0</v>
      </c>
      <c r="E34" s="57">
        <f t="shared" si="3"/>
        <v>0</v>
      </c>
      <c r="F34" s="57">
        <f t="shared" si="3"/>
        <v>0</v>
      </c>
      <c r="G34" s="57">
        <f t="shared" si="3"/>
        <v>0</v>
      </c>
      <c r="H34" s="59">
        <f t="shared" si="2"/>
        <v>0</v>
      </c>
      <c r="I34" s="49"/>
      <c r="J34" s="7" t="s">
        <v>13</v>
      </c>
      <c r="K34" s="8"/>
      <c r="L34" s="54">
        <f>SUM(L4:L33)</f>
        <v>0</v>
      </c>
      <c r="M34" s="8"/>
      <c r="N34" s="54">
        <f>SUM(N4:N33)</f>
        <v>0</v>
      </c>
      <c r="O34" s="11"/>
      <c r="P34" s="54">
        <f>SUM(P4:P33)</f>
        <v>0</v>
      </c>
      <c r="Q34" s="9"/>
      <c r="R34" s="54">
        <f>SUM(R4:R33)</f>
        <v>0</v>
      </c>
      <c r="S34" s="9"/>
      <c r="T34" s="54">
        <f>SUM(T4:T33)</f>
        <v>0</v>
      </c>
      <c r="U34" s="64"/>
      <c r="V34" s="65">
        <f>SUM(V4:V33)</f>
        <v>0</v>
      </c>
    </row>
    <row r="35" spans="1:22" ht="15.75" thickBot="1" x14ac:dyDescent="0.3"/>
    <row r="36" spans="1:22" ht="25.5" customHeight="1" thickBot="1" x14ac:dyDescent="0.3">
      <c r="J36" s="118" t="s">
        <v>12</v>
      </c>
      <c r="K36" s="119"/>
      <c r="L36" s="121"/>
      <c r="M36" s="116">
        <f>L34+N34+P34+R34+T34</f>
        <v>0</v>
      </c>
      <c r="N36" s="117"/>
    </row>
    <row r="37" spans="1:22" ht="33" customHeight="1" thickBot="1" x14ac:dyDescent="0.3">
      <c r="J37" s="111" t="s">
        <v>43</v>
      </c>
      <c r="K37" s="112"/>
      <c r="L37" s="113"/>
      <c r="M37" s="122">
        <f>M36-V34</f>
        <v>0</v>
      </c>
      <c r="N37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6:L36"/>
    <mergeCell ref="M36:N36"/>
    <mergeCell ref="J37:L37"/>
    <mergeCell ref="M37:N37"/>
  </mergeCells>
  <dataValidations count="1">
    <dataValidation type="list" allowBlank="1" showInputMessage="1" sqref="O4:O33 S4:S33 U4:U33 Q4:Q33" xr:uid="{6385B7D5-7D75-499A-AE4C-646C9E868E0A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34599-1679-4AF6-B19D-FB8EEC96590A}">
  <dimension ref="A1:W37"/>
  <sheetViews>
    <sheetView showGridLines="0" topLeftCell="A14" workbookViewId="0">
      <selection activeCell="A5" sqref="A5:A33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48">
        <f>DATE(An,6,1)</f>
        <v>46174</v>
      </c>
      <c r="B4" s="43"/>
      <c r="C4" s="42"/>
      <c r="D4" s="37"/>
      <c r="E4" s="40"/>
      <c r="F4" s="40"/>
      <c r="G4" s="38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48">
        <f>A4+1</f>
        <v>46175</v>
      </c>
      <c r="B5" s="39"/>
      <c r="C5" s="41"/>
      <c r="D5" s="37"/>
      <c r="E5" s="40"/>
      <c r="F5" s="40"/>
      <c r="G5" s="38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48">
        <f t="shared" ref="A6:A33" si="1">A5+1</f>
        <v>46176</v>
      </c>
      <c r="B6" s="18"/>
      <c r="C6" s="17"/>
      <c r="D6" s="33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48">
        <f t="shared" si="1"/>
        <v>46177</v>
      </c>
      <c r="B7" s="18"/>
      <c r="C7" s="17"/>
      <c r="D7" s="33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48">
        <f t="shared" si="1"/>
        <v>46178</v>
      </c>
      <c r="B8" s="75"/>
      <c r="C8" s="76"/>
      <c r="D8" s="77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48">
        <f t="shared" si="1"/>
        <v>46179</v>
      </c>
      <c r="B9" s="18"/>
      <c r="C9" s="80"/>
      <c r="D9" s="33"/>
      <c r="E9" s="33"/>
      <c r="F9" s="33"/>
      <c r="G9" s="33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48">
        <f t="shared" si="1"/>
        <v>46180</v>
      </c>
      <c r="B10" s="18"/>
      <c r="C10" s="80"/>
      <c r="D10" s="33"/>
      <c r="E10" s="33"/>
      <c r="F10" s="33"/>
      <c r="G10" s="33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48">
        <f t="shared" si="1"/>
        <v>46181</v>
      </c>
      <c r="B11" s="18"/>
      <c r="C11" s="80"/>
      <c r="D11" s="33"/>
      <c r="E11" s="33"/>
      <c r="F11" s="33"/>
      <c r="G11" s="33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48">
        <f t="shared" si="1"/>
        <v>46182</v>
      </c>
      <c r="B12" s="18"/>
      <c r="C12" s="80"/>
      <c r="D12" s="33"/>
      <c r="E12" s="33"/>
      <c r="F12" s="33"/>
      <c r="G12" s="33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48">
        <f t="shared" si="1"/>
        <v>46183</v>
      </c>
      <c r="B13" s="18"/>
      <c r="C13" s="80"/>
      <c r="D13" s="33"/>
      <c r="E13" s="33"/>
      <c r="F13" s="33"/>
      <c r="G13" s="33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48">
        <f t="shared" si="1"/>
        <v>46184</v>
      </c>
      <c r="B14" s="18"/>
      <c r="C14" s="80"/>
      <c r="D14" s="33"/>
      <c r="E14" s="33"/>
      <c r="F14" s="33"/>
      <c r="G14" s="33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48">
        <f t="shared" si="1"/>
        <v>46185</v>
      </c>
      <c r="B15" s="18"/>
      <c r="C15" s="80"/>
      <c r="D15" s="33"/>
      <c r="E15" s="33"/>
      <c r="F15" s="33"/>
      <c r="G15" s="33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48">
        <f t="shared" si="1"/>
        <v>46186</v>
      </c>
      <c r="B16" s="18"/>
      <c r="C16" s="80"/>
      <c r="D16" s="33"/>
      <c r="E16" s="33"/>
      <c r="F16" s="33"/>
      <c r="G16" s="33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48">
        <f t="shared" si="1"/>
        <v>46187</v>
      </c>
      <c r="B17" s="18"/>
      <c r="C17" s="80"/>
      <c r="D17" s="33"/>
      <c r="E17" s="33"/>
      <c r="F17" s="33"/>
      <c r="G17" s="33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48">
        <f t="shared" si="1"/>
        <v>46188</v>
      </c>
      <c r="B18" s="18"/>
      <c r="C18" s="80"/>
      <c r="D18" s="33"/>
      <c r="E18" s="33"/>
      <c r="F18" s="33"/>
      <c r="G18" s="33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48">
        <f t="shared" si="1"/>
        <v>46189</v>
      </c>
      <c r="B19" s="18"/>
      <c r="C19" s="80"/>
      <c r="D19" s="33"/>
      <c r="E19" s="33"/>
      <c r="F19" s="33"/>
      <c r="G19" s="33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48">
        <f t="shared" si="1"/>
        <v>46190</v>
      </c>
      <c r="B20" s="18"/>
      <c r="C20" s="80"/>
      <c r="D20" s="33"/>
      <c r="E20" s="33"/>
      <c r="F20" s="33"/>
      <c r="G20" s="33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48">
        <f t="shared" si="1"/>
        <v>46191</v>
      </c>
      <c r="B21" s="18"/>
      <c r="C21" s="80"/>
      <c r="D21" s="33"/>
      <c r="E21" s="33"/>
      <c r="F21" s="33"/>
      <c r="G21" s="33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48">
        <f t="shared" si="1"/>
        <v>46192</v>
      </c>
      <c r="B22" s="18"/>
      <c r="C22" s="80"/>
      <c r="D22" s="33"/>
      <c r="E22" s="33"/>
      <c r="F22" s="33"/>
      <c r="G22" s="33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48">
        <f t="shared" si="1"/>
        <v>46193</v>
      </c>
      <c r="B23" s="18"/>
      <c r="C23" s="80"/>
      <c r="D23" s="33"/>
      <c r="E23" s="33"/>
      <c r="F23" s="33"/>
      <c r="G23" s="33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48">
        <f t="shared" si="1"/>
        <v>46194</v>
      </c>
      <c r="B24" s="18"/>
      <c r="C24" s="80"/>
      <c r="D24" s="33"/>
      <c r="E24" s="33"/>
      <c r="F24" s="33"/>
      <c r="G24" s="33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48">
        <f t="shared" si="1"/>
        <v>46195</v>
      </c>
      <c r="B25" s="18"/>
      <c r="C25" s="80"/>
      <c r="D25" s="33"/>
      <c r="E25" s="33"/>
      <c r="F25" s="33"/>
      <c r="G25" s="33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48">
        <f t="shared" si="1"/>
        <v>46196</v>
      </c>
      <c r="B26" s="18"/>
      <c r="C26" s="80"/>
      <c r="D26" s="33"/>
      <c r="E26" s="33"/>
      <c r="F26" s="33"/>
      <c r="G26" s="33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48">
        <f t="shared" si="1"/>
        <v>46197</v>
      </c>
      <c r="B27" s="18"/>
      <c r="C27" s="80"/>
      <c r="D27" s="33"/>
      <c r="E27" s="33"/>
      <c r="F27" s="33"/>
      <c r="G27" s="33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48">
        <f t="shared" si="1"/>
        <v>46198</v>
      </c>
      <c r="B28" s="18"/>
      <c r="C28" s="80"/>
      <c r="D28" s="33"/>
      <c r="E28" s="33"/>
      <c r="F28" s="33"/>
      <c r="G28" s="33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48">
        <f t="shared" si="1"/>
        <v>46199</v>
      </c>
      <c r="B29" s="18"/>
      <c r="C29" s="80"/>
      <c r="D29" s="33"/>
      <c r="E29" s="33"/>
      <c r="F29" s="33"/>
      <c r="G29" s="33"/>
      <c r="H29" s="58">
        <f t="shared" ref="H29:H34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48">
        <f t="shared" si="1"/>
        <v>46200</v>
      </c>
      <c r="B30" s="18"/>
      <c r="C30" s="80"/>
      <c r="D30" s="33"/>
      <c r="E30" s="33"/>
      <c r="F30" s="33"/>
      <c r="G30" s="33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48">
        <f t="shared" si="1"/>
        <v>46201</v>
      </c>
      <c r="B31" s="18"/>
      <c r="C31" s="80"/>
      <c r="D31" s="33"/>
      <c r="E31" s="33"/>
      <c r="F31" s="33"/>
      <c r="G31" s="33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48">
        <f t="shared" si="1"/>
        <v>46202</v>
      </c>
      <c r="B32" s="39"/>
      <c r="C32" s="72"/>
      <c r="D32" s="37"/>
      <c r="E32" s="37"/>
      <c r="F32" s="37"/>
      <c r="G32" s="37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ht="15.75" thickBot="1" x14ac:dyDescent="0.3">
      <c r="A33" s="48">
        <f t="shared" si="1"/>
        <v>46203</v>
      </c>
      <c r="B33" s="39"/>
      <c r="C33" s="72"/>
      <c r="D33" s="37"/>
      <c r="E33" s="37"/>
      <c r="F33" s="37"/>
      <c r="G33" s="37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20.25" customHeight="1" thickBot="1" x14ac:dyDescent="0.3">
      <c r="A34" s="55" t="s">
        <v>13</v>
      </c>
      <c r="B34" s="56">
        <f t="shared" ref="B34:G34" si="3">SUM(B4:B33)</f>
        <v>0</v>
      </c>
      <c r="C34" s="56">
        <f t="shared" si="3"/>
        <v>0</v>
      </c>
      <c r="D34" s="56">
        <f t="shared" si="3"/>
        <v>0</v>
      </c>
      <c r="E34" s="56">
        <f t="shared" si="3"/>
        <v>0</v>
      </c>
      <c r="F34" s="56">
        <f t="shared" si="3"/>
        <v>0</v>
      </c>
      <c r="G34" s="56">
        <f t="shared" si="3"/>
        <v>0</v>
      </c>
      <c r="H34" s="59">
        <f t="shared" si="2"/>
        <v>0</v>
      </c>
      <c r="I34" s="49"/>
      <c r="J34" s="7" t="s">
        <v>13</v>
      </c>
      <c r="K34" s="8"/>
      <c r="L34" s="54">
        <f>SUM(L4:L33)</f>
        <v>0</v>
      </c>
      <c r="M34" s="8"/>
      <c r="N34" s="54">
        <f>SUM(N4:N33)</f>
        <v>0</v>
      </c>
      <c r="O34" s="11"/>
      <c r="P34" s="54">
        <f>SUM(P4:P33)</f>
        <v>0</v>
      </c>
      <c r="Q34" s="9"/>
      <c r="R34" s="54">
        <f>SUM(R4:R33)</f>
        <v>0</v>
      </c>
      <c r="S34" s="9"/>
      <c r="T34" s="54">
        <f>SUM(T4:T33)</f>
        <v>0</v>
      </c>
      <c r="U34" s="64"/>
      <c r="V34" s="65">
        <f>SUM(V4:V33)</f>
        <v>0</v>
      </c>
    </row>
    <row r="35" spans="1:22" ht="15.75" thickBot="1" x14ac:dyDescent="0.3"/>
    <row r="36" spans="1:22" ht="25.5" customHeight="1" thickBot="1" x14ac:dyDescent="0.3">
      <c r="J36" s="118" t="s">
        <v>12</v>
      </c>
      <c r="K36" s="119"/>
      <c r="L36" s="121"/>
      <c r="M36" s="116">
        <f>L34+N34+P34+R34+T34</f>
        <v>0</v>
      </c>
      <c r="N36" s="117"/>
    </row>
    <row r="37" spans="1:22" ht="33" customHeight="1" thickBot="1" x14ac:dyDescent="0.3">
      <c r="J37" s="111" t="s">
        <v>43</v>
      </c>
      <c r="K37" s="112"/>
      <c r="L37" s="113"/>
      <c r="M37" s="122">
        <f>M36-V34</f>
        <v>0</v>
      </c>
      <c r="N37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6:L36"/>
    <mergeCell ref="M36:N36"/>
    <mergeCell ref="J37:L37"/>
    <mergeCell ref="M37:N37"/>
  </mergeCells>
  <dataValidations disablePrompts="1" count="1">
    <dataValidation type="list" allowBlank="1" showInputMessage="1" sqref="O4:O33 S4:S33 U4:U33 Q4:Q33" xr:uid="{8D746A54-2BD7-4851-B714-160D8E81D956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E238F-49BA-461B-A49F-141399410AE3}">
  <dimension ref="A1:W38"/>
  <sheetViews>
    <sheetView showGridLines="0" topLeftCell="A13" workbookViewId="0">
      <selection activeCell="H32" sqref="H32:H33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48">
        <f>DATE(An,7,1)</f>
        <v>46204</v>
      </c>
      <c r="B4" s="43"/>
      <c r="C4" s="42"/>
      <c r="D4" s="37"/>
      <c r="E4" s="40"/>
      <c r="F4" s="40"/>
      <c r="G4" s="38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46205</v>
      </c>
      <c r="B5" s="18"/>
      <c r="C5" s="17"/>
      <c r="D5" s="33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4" si="1">A5+1</f>
        <v>46206</v>
      </c>
      <c r="B6" s="18"/>
      <c r="C6" s="17"/>
      <c r="D6" s="33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46207</v>
      </c>
      <c r="B7" s="18"/>
      <c r="C7" s="17"/>
      <c r="D7" s="33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46208</v>
      </c>
      <c r="B8" s="75"/>
      <c r="C8" s="76"/>
      <c r="D8" s="77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46209</v>
      </c>
      <c r="B9" s="18"/>
      <c r="C9" s="80"/>
      <c r="D9" s="33"/>
      <c r="E9" s="33"/>
      <c r="F9" s="33"/>
      <c r="G9" s="33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46210</v>
      </c>
      <c r="B10" s="18"/>
      <c r="C10" s="80"/>
      <c r="D10" s="33"/>
      <c r="E10" s="33"/>
      <c r="F10" s="33"/>
      <c r="G10" s="33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46211</v>
      </c>
      <c r="B11" s="18"/>
      <c r="C11" s="80"/>
      <c r="D11" s="33"/>
      <c r="E11" s="33"/>
      <c r="F11" s="33"/>
      <c r="G11" s="33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46212</v>
      </c>
      <c r="B12" s="18"/>
      <c r="C12" s="80"/>
      <c r="D12" s="33"/>
      <c r="E12" s="33"/>
      <c r="F12" s="33"/>
      <c r="G12" s="33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46213</v>
      </c>
      <c r="B13" s="18"/>
      <c r="C13" s="80"/>
      <c r="D13" s="33"/>
      <c r="E13" s="33"/>
      <c r="F13" s="33"/>
      <c r="G13" s="33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46214</v>
      </c>
      <c r="B14" s="18"/>
      <c r="C14" s="80"/>
      <c r="D14" s="33"/>
      <c r="E14" s="33"/>
      <c r="F14" s="33"/>
      <c r="G14" s="33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46215</v>
      </c>
      <c r="B15" s="18"/>
      <c r="C15" s="80"/>
      <c r="D15" s="33"/>
      <c r="E15" s="33"/>
      <c r="F15" s="33"/>
      <c r="G15" s="33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46216</v>
      </c>
      <c r="B16" s="18"/>
      <c r="C16" s="80"/>
      <c r="D16" s="33"/>
      <c r="E16" s="33"/>
      <c r="F16" s="33"/>
      <c r="G16" s="33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46217</v>
      </c>
      <c r="B17" s="18"/>
      <c r="C17" s="80"/>
      <c r="D17" s="33"/>
      <c r="E17" s="33"/>
      <c r="F17" s="33"/>
      <c r="G17" s="33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46218</v>
      </c>
      <c r="B18" s="18"/>
      <c r="C18" s="80"/>
      <c r="D18" s="33"/>
      <c r="E18" s="33"/>
      <c r="F18" s="33"/>
      <c r="G18" s="33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46219</v>
      </c>
      <c r="B19" s="18"/>
      <c r="C19" s="80"/>
      <c r="D19" s="33"/>
      <c r="E19" s="33"/>
      <c r="F19" s="33"/>
      <c r="G19" s="33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46220</v>
      </c>
      <c r="B20" s="18"/>
      <c r="C20" s="80"/>
      <c r="D20" s="33"/>
      <c r="E20" s="33"/>
      <c r="F20" s="33"/>
      <c r="G20" s="33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46221</v>
      </c>
      <c r="B21" s="18"/>
      <c r="C21" s="80"/>
      <c r="D21" s="33"/>
      <c r="E21" s="33"/>
      <c r="F21" s="33"/>
      <c r="G21" s="33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46222</v>
      </c>
      <c r="B22" s="18"/>
      <c r="C22" s="80"/>
      <c r="D22" s="33"/>
      <c r="E22" s="33"/>
      <c r="F22" s="33"/>
      <c r="G22" s="33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46223</v>
      </c>
      <c r="B23" s="18"/>
      <c r="C23" s="80"/>
      <c r="D23" s="33"/>
      <c r="E23" s="33"/>
      <c r="F23" s="33"/>
      <c r="G23" s="33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46224</v>
      </c>
      <c r="B24" s="18"/>
      <c r="C24" s="80"/>
      <c r="D24" s="33"/>
      <c r="E24" s="33"/>
      <c r="F24" s="33"/>
      <c r="G24" s="33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46225</v>
      </c>
      <c r="B25" s="18"/>
      <c r="C25" s="80"/>
      <c r="D25" s="33"/>
      <c r="E25" s="33"/>
      <c r="F25" s="33"/>
      <c r="G25" s="33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46226</v>
      </c>
      <c r="B26" s="18"/>
      <c r="C26" s="80"/>
      <c r="D26" s="33"/>
      <c r="E26" s="33"/>
      <c r="F26" s="33"/>
      <c r="G26" s="33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46227</v>
      </c>
      <c r="B27" s="18"/>
      <c r="C27" s="80"/>
      <c r="D27" s="33"/>
      <c r="E27" s="33"/>
      <c r="F27" s="33"/>
      <c r="G27" s="33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46228</v>
      </c>
      <c r="B28" s="18"/>
      <c r="C28" s="80"/>
      <c r="D28" s="33"/>
      <c r="E28" s="33"/>
      <c r="F28" s="33"/>
      <c r="G28" s="33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46229</v>
      </c>
      <c r="B29" s="18"/>
      <c r="C29" s="80"/>
      <c r="D29" s="33"/>
      <c r="E29" s="33"/>
      <c r="F29" s="33"/>
      <c r="G29" s="33"/>
      <c r="H29" s="58">
        <f t="shared" ref="H29:H35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46230</v>
      </c>
      <c r="B30" s="18"/>
      <c r="C30" s="80"/>
      <c r="D30" s="33"/>
      <c r="E30" s="33"/>
      <c r="F30" s="33"/>
      <c r="G30" s="33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46231</v>
      </c>
      <c r="B31" s="18"/>
      <c r="C31" s="80"/>
      <c r="D31" s="33"/>
      <c r="E31" s="33"/>
      <c r="F31" s="33"/>
      <c r="G31" s="33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46232</v>
      </c>
      <c r="B32" s="18"/>
      <c r="C32" s="80"/>
      <c r="D32" s="33"/>
      <c r="E32" s="33"/>
      <c r="F32" s="33"/>
      <c r="G32" s="33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x14ac:dyDescent="0.25">
      <c r="A33" s="81">
        <f t="shared" si="1"/>
        <v>46233</v>
      </c>
      <c r="B33" s="18"/>
      <c r="C33" s="80"/>
      <c r="D33" s="33"/>
      <c r="E33" s="33"/>
      <c r="F33" s="33"/>
      <c r="G33" s="33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15.75" thickBot="1" x14ac:dyDescent="0.3">
      <c r="A34" s="81">
        <f t="shared" si="1"/>
        <v>46234</v>
      </c>
      <c r="B34" s="18"/>
      <c r="C34" s="80"/>
      <c r="D34" s="33"/>
      <c r="E34" s="33"/>
      <c r="F34" s="33"/>
      <c r="G34" s="33"/>
      <c r="H34" s="58">
        <f t="shared" si="2"/>
        <v>0</v>
      </c>
      <c r="I34" s="49"/>
      <c r="J34" s="49"/>
      <c r="K34" s="50"/>
      <c r="L34" s="52"/>
      <c r="M34" s="50"/>
      <c r="N34" s="53"/>
      <c r="O34" s="6"/>
      <c r="P34" s="53"/>
      <c r="Q34" s="2"/>
      <c r="R34" s="53"/>
      <c r="S34" s="2"/>
      <c r="T34" s="53"/>
      <c r="U34" s="62"/>
      <c r="V34" s="63"/>
    </row>
    <row r="35" spans="1:22" ht="20.25" customHeight="1" thickBot="1" x14ac:dyDescent="0.3">
      <c r="A35" s="55" t="s">
        <v>13</v>
      </c>
      <c r="B35" s="57">
        <f t="shared" ref="B35:G35" si="3">SUM(B4:B34)</f>
        <v>0</v>
      </c>
      <c r="C35" s="57">
        <f t="shared" si="3"/>
        <v>0</v>
      </c>
      <c r="D35" s="57">
        <f t="shared" si="3"/>
        <v>0</v>
      </c>
      <c r="E35" s="57">
        <f t="shared" si="3"/>
        <v>0</v>
      </c>
      <c r="F35" s="57">
        <f t="shared" si="3"/>
        <v>0</v>
      </c>
      <c r="G35" s="57">
        <f t="shared" si="3"/>
        <v>0</v>
      </c>
      <c r="H35" s="59">
        <f t="shared" si="2"/>
        <v>0</v>
      </c>
      <c r="I35" s="49"/>
      <c r="J35" s="7" t="s">
        <v>13</v>
      </c>
      <c r="K35" s="8"/>
      <c r="L35" s="54">
        <f>SUM(L4:L34)</f>
        <v>0</v>
      </c>
      <c r="M35" s="8"/>
      <c r="N35" s="54">
        <f>SUM(N4:N34)</f>
        <v>0</v>
      </c>
      <c r="O35" s="11"/>
      <c r="P35" s="54">
        <f>SUM(P4:P34)</f>
        <v>0</v>
      </c>
      <c r="Q35" s="9"/>
      <c r="R35" s="54">
        <f>SUM(R4:R34)</f>
        <v>0</v>
      </c>
      <c r="S35" s="9"/>
      <c r="T35" s="54">
        <f>SUM(T4:T34)</f>
        <v>0</v>
      </c>
      <c r="U35" s="64"/>
      <c r="V35" s="65">
        <f>SUM(V4:V34)</f>
        <v>0</v>
      </c>
    </row>
    <row r="36" spans="1:22" ht="15.75" thickBot="1" x14ac:dyDescent="0.3"/>
    <row r="37" spans="1:22" ht="25.5" customHeight="1" thickBot="1" x14ac:dyDescent="0.3">
      <c r="J37" s="118" t="s">
        <v>12</v>
      </c>
      <c r="K37" s="119"/>
      <c r="L37" s="121"/>
      <c r="M37" s="116">
        <f>L35+N35+P35+R35+T35</f>
        <v>0</v>
      </c>
      <c r="N37" s="117"/>
    </row>
    <row r="38" spans="1:22" ht="33" customHeight="1" thickBot="1" x14ac:dyDescent="0.3">
      <c r="J38" s="111" t="s">
        <v>43</v>
      </c>
      <c r="K38" s="112"/>
      <c r="L38" s="113"/>
      <c r="M38" s="122">
        <f>M37-V35</f>
        <v>0</v>
      </c>
      <c r="N38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7:L37"/>
    <mergeCell ref="M37:N37"/>
    <mergeCell ref="J38:L38"/>
    <mergeCell ref="M38:N38"/>
  </mergeCells>
  <dataValidations count="1">
    <dataValidation type="list" allowBlank="1" showInputMessage="1" sqref="O4:O34 S4:S34 U4:U34 Q4:Q34" xr:uid="{20595CFC-15F7-49B9-9D3B-B0FE81531DD5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5127D-C8D9-4C02-8DAB-8953744D3B32}">
  <dimension ref="A1:W38"/>
  <sheetViews>
    <sheetView showGridLines="0" topLeftCell="A13" workbookViewId="0">
      <selection activeCell="A34" sqref="A34"/>
    </sheetView>
  </sheetViews>
  <sheetFormatPr baseColWidth="10" defaultRowHeight="15" x14ac:dyDescent="0.25"/>
  <cols>
    <col min="1" max="1" width="23.14062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81">
        <f>DATE(An,8,1)</f>
        <v>46235</v>
      </c>
      <c r="B4" s="34"/>
      <c r="C4" s="35"/>
      <c r="D4" s="33"/>
      <c r="E4" s="16"/>
      <c r="F4" s="16"/>
      <c r="G4" s="82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46236</v>
      </c>
      <c r="B5" s="18"/>
      <c r="C5" s="17"/>
      <c r="D5" s="33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4" si="1">A5+1</f>
        <v>46237</v>
      </c>
      <c r="B6" s="18"/>
      <c r="C6" s="17"/>
      <c r="D6" s="33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46238</v>
      </c>
      <c r="B7" s="18"/>
      <c r="C7" s="17"/>
      <c r="D7" s="33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46239</v>
      </c>
      <c r="B8" s="75"/>
      <c r="C8" s="76"/>
      <c r="D8" s="77"/>
      <c r="E8" s="78"/>
      <c r="F8" s="78"/>
      <c r="G8" s="79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46240</v>
      </c>
      <c r="B9" s="18"/>
      <c r="C9" s="80"/>
      <c r="D9" s="33"/>
      <c r="E9" s="33"/>
      <c r="F9" s="33"/>
      <c r="G9" s="33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46241</v>
      </c>
      <c r="B10" s="18"/>
      <c r="C10" s="80"/>
      <c r="D10" s="33"/>
      <c r="E10" s="33"/>
      <c r="F10" s="33"/>
      <c r="G10" s="33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46242</v>
      </c>
      <c r="B11" s="18"/>
      <c r="C11" s="80"/>
      <c r="D11" s="33"/>
      <c r="E11" s="33"/>
      <c r="F11" s="33"/>
      <c r="G11" s="33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46243</v>
      </c>
      <c r="B12" s="18"/>
      <c r="C12" s="80"/>
      <c r="D12" s="33"/>
      <c r="E12" s="33"/>
      <c r="F12" s="33"/>
      <c r="G12" s="33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46244</v>
      </c>
      <c r="B13" s="18"/>
      <c r="C13" s="80"/>
      <c r="D13" s="33"/>
      <c r="E13" s="33"/>
      <c r="F13" s="33"/>
      <c r="G13" s="33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46245</v>
      </c>
      <c r="B14" s="18"/>
      <c r="C14" s="80"/>
      <c r="D14" s="33"/>
      <c r="E14" s="33"/>
      <c r="F14" s="33"/>
      <c r="G14" s="33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46246</v>
      </c>
      <c r="B15" s="18"/>
      <c r="C15" s="80"/>
      <c r="D15" s="33"/>
      <c r="E15" s="33"/>
      <c r="F15" s="33"/>
      <c r="G15" s="33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46247</v>
      </c>
      <c r="B16" s="18"/>
      <c r="C16" s="80"/>
      <c r="D16" s="33"/>
      <c r="E16" s="33"/>
      <c r="F16" s="33"/>
      <c r="G16" s="33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46248</v>
      </c>
      <c r="B17" s="18"/>
      <c r="C17" s="80"/>
      <c r="D17" s="33"/>
      <c r="E17" s="33"/>
      <c r="F17" s="33"/>
      <c r="G17" s="33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46249</v>
      </c>
      <c r="B18" s="18"/>
      <c r="C18" s="80"/>
      <c r="D18" s="33"/>
      <c r="E18" s="33"/>
      <c r="F18" s="33"/>
      <c r="G18" s="33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46250</v>
      </c>
      <c r="B19" s="18"/>
      <c r="C19" s="80"/>
      <c r="D19" s="33"/>
      <c r="E19" s="33"/>
      <c r="F19" s="33"/>
      <c r="G19" s="33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46251</v>
      </c>
      <c r="B20" s="18"/>
      <c r="C20" s="80"/>
      <c r="D20" s="33"/>
      <c r="E20" s="33"/>
      <c r="F20" s="33"/>
      <c r="G20" s="33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46252</v>
      </c>
      <c r="B21" s="18"/>
      <c r="C21" s="80"/>
      <c r="D21" s="33"/>
      <c r="E21" s="33"/>
      <c r="F21" s="33"/>
      <c r="G21" s="33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46253</v>
      </c>
      <c r="B22" s="18"/>
      <c r="C22" s="80"/>
      <c r="D22" s="33"/>
      <c r="E22" s="33"/>
      <c r="F22" s="33"/>
      <c r="G22" s="33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46254</v>
      </c>
      <c r="B23" s="18"/>
      <c r="C23" s="80"/>
      <c r="D23" s="33"/>
      <c r="E23" s="33"/>
      <c r="F23" s="33"/>
      <c r="G23" s="33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46255</v>
      </c>
      <c r="B24" s="18"/>
      <c r="C24" s="80"/>
      <c r="D24" s="33"/>
      <c r="E24" s="33"/>
      <c r="F24" s="33"/>
      <c r="G24" s="33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46256</v>
      </c>
      <c r="B25" s="18"/>
      <c r="C25" s="80"/>
      <c r="D25" s="33"/>
      <c r="E25" s="33"/>
      <c r="F25" s="33"/>
      <c r="G25" s="33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46257</v>
      </c>
      <c r="B26" s="18"/>
      <c r="C26" s="80"/>
      <c r="D26" s="33"/>
      <c r="E26" s="33"/>
      <c r="F26" s="33"/>
      <c r="G26" s="33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46258</v>
      </c>
      <c r="B27" s="18"/>
      <c r="C27" s="80"/>
      <c r="D27" s="33"/>
      <c r="E27" s="33"/>
      <c r="F27" s="33"/>
      <c r="G27" s="33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46259</v>
      </c>
      <c r="B28" s="18"/>
      <c r="C28" s="80"/>
      <c r="D28" s="33"/>
      <c r="E28" s="33"/>
      <c r="F28" s="33"/>
      <c r="G28" s="33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46260</v>
      </c>
      <c r="B29" s="18"/>
      <c r="C29" s="80"/>
      <c r="D29" s="33"/>
      <c r="E29" s="33"/>
      <c r="F29" s="33"/>
      <c r="G29" s="33"/>
      <c r="H29" s="58">
        <f t="shared" ref="H29:H35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46261</v>
      </c>
      <c r="B30" s="18"/>
      <c r="C30" s="80"/>
      <c r="D30" s="33"/>
      <c r="E30" s="33"/>
      <c r="F30" s="33"/>
      <c r="G30" s="33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46262</v>
      </c>
      <c r="B31" s="18"/>
      <c r="C31" s="80"/>
      <c r="D31" s="33"/>
      <c r="E31" s="33"/>
      <c r="F31" s="33"/>
      <c r="G31" s="33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46263</v>
      </c>
      <c r="B32" s="18"/>
      <c r="C32" s="80"/>
      <c r="D32" s="33"/>
      <c r="E32" s="33"/>
      <c r="F32" s="33"/>
      <c r="G32" s="33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x14ac:dyDescent="0.25">
      <c r="A33" s="81">
        <f t="shared" si="1"/>
        <v>46264</v>
      </c>
      <c r="B33" s="18"/>
      <c r="C33" s="80"/>
      <c r="D33" s="33"/>
      <c r="E33" s="33"/>
      <c r="F33" s="33"/>
      <c r="G33" s="33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15.75" thickBot="1" x14ac:dyDescent="0.3">
      <c r="A34" s="81">
        <f t="shared" si="1"/>
        <v>46265</v>
      </c>
      <c r="B34" s="18"/>
      <c r="C34" s="80"/>
      <c r="D34" s="33"/>
      <c r="E34" s="33"/>
      <c r="F34" s="33"/>
      <c r="G34" s="33"/>
      <c r="H34" s="58">
        <f t="shared" si="2"/>
        <v>0</v>
      </c>
      <c r="I34" s="49"/>
      <c r="J34" s="49"/>
      <c r="K34" s="50"/>
      <c r="L34" s="52"/>
      <c r="M34" s="50"/>
      <c r="N34" s="53"/>
      <c r="O34" s="6"/>
      <c r="P34" s="53"/>
      <c r="Q34" s="2"/>
      <c r="R34" s="53"/>
      <c r="S34" s="2"/>
      <c r="T34" s="53"/>
      <c r="U34" s="62"/>
      <c r="V34" s="63"/>
    </row>
    <row r="35" spans="1:22" ht="20.25" customHeight="1" thickBot="1" x14ac:dyDescent="0.3">
      <c r="A35" s="55" t="s">
        <v>13</v>
      </c>
      <c r="B35" s="57">
        <f t="shared" ref="B35:G35" si="3">SUM(B4:B34)</f>
        <v>0</v>
      </c>
      <c r="C35" s="57">
        <f t="shared" si="3"/>
        <v>0</v>
      </c>
      <c r="D35" s="57">
        <f t="shared" si="3"/>
        <v>0</v>
      </c>
      <c r="E35" s="57">
        <f t="shared" si="3"/>
        <v>0</v>
      </c>
      <c r="F35" s="57">
        <f t="shared" si="3"/>
        <v>0</v>
      </c>
      <c r="G35" s="57">
        <f t="shared" si="3"/>
        <v>0</v>
      </c>
      <c r="H35" s="59">
        <f t="shared" si="2"/>
        <v>0</v>
      </c>
      <c r="I35" s="49"/>
      <c r="J35" s="7" t="s">
        <v>13</v>
      </c>
      <c r="K35" s="8"/>
      <c r="L35" s="54">
        <f>SUM(L4:L34)</f>
        <v>0</v>
      </c>
      <c r="M35" s="8"/>
      <c r="N35" s="54">
        <f>SUM(N4:N34)</f>
        <v>0</v>
      </c>
      <c r="O35" s="11"/>
      <c r="P35" s="54">
        <f>SUM(P4:P34)</f>
        <v>0</v>
      </c>
      <c r="Q35" s="9"/>
      <c r="R35" s="54">
        <f>SUM(R4:R34)</f>
        <v>0</v>
      </c>
      <c r="S35" s="9"/>
      <c r="T35" s="54">
        <f>SUM(T4:T34)</f>
        <v>0</v>
      </c>
      <c r="U35" s="64"/>
      <c r="V35" s="65">
        <f>SUM(V4:V34)</f>
        <v>0</v>
      </c>
    </row>
    <row r="36" spans="1:22" ht="15.75" thickBot="1" x14ac:dyDescent="0.3"/>
    <row r="37" spans="1:22" ht="25.5" customHeight="1" thickBot="1" x14ac:dyDescent="0.3">
      <c r="J37" s="118" t="s">
        <v>12</v>
      </c>
      <c r="K37" s="119"/>
      <c r="L37" s="121"/>
      <c r="M37" s="116">
        <f>L35+N35+P35+R35+T35</f>
        <v>0</v>
      </c>
      <c r="N37" s="117"/>
    </row>
    <row r="38" spans="1:22" ht="33" customHeight="1" thickBot="1" x14ac:dyDescent="0.3">
      <c r="J38" s="111" t="s">
        <v>43</v>
      </c>
      <c r="K38" s="112"/>
      <c r="L38" s="113"/>
      <c r="M38" s="122">
        <f>M37-V35</f>
        <v>0</v>
      </c>
      <c r="N38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7:L37"/>
    <mergeCell ref="M37:N37"/>
    <mergeCell ref="J38:L38"/>
    <mergeCell ref="M38:N38"/>
  </mergeCells>
  <dataValidations count="1">
    <dataValidation type="list" allowBlank="1" showInputMessage="1" sqref="O4:O34 S4:S34 U4:U34 Q4:Q34" xr:uid="{1B75CC16-75FC-40CF-BF76-BC42557AF830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3679B-1DFC-46C2-83AD-006AC4638AF2}">
  <dimension ref="A1:W37"/>
  <sheetViews>
    <sheetView showGridLines="0" topLeftCell="A14" workbookViewId="0">
      <selection activeCell="A5" sqref="A5:A33"/>
    </sheetView>
  </sheetViews>
  <sheetFormatPr baseColWidth="10" defaultRowHeight="15" x14ac:dyDescent="0.25"/>
  <cols>
    <col min="1" max="1" width="28.710937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48">
        <f>DATE(An,9,1)</f>
        <v>46266</v>
      </c>
      <c r="B4" s="43"/>
      <c r="C4" s="42"/>
      <c r="D4" s="37"/>
      <c r="E4" s="40"/>
      <c r="F4" s="40"/>
      <c r="G4" s="38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48">
        <f>A4+1</f>
        <v>46267</v>
      </c>
      <c r="B5" s="39"/>
      <c r="C5" s="41"/>
      <c r="D5" s="37"/>
      <c r="E5" s="40"/>
      <c r="F5" s="40"/>
      <c r="G5" s="38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48">
        <f t="shared" ref="A6:A33" si="1">A5+1</f>
        <v>46268</v>
      </c>
      <c r="B6" s="39"/>
      <c r="C6" s="41"/>
      <c r="D6" s="37"/>
      <c r="E6" s="40"/>
      <c r="F6" s="40"/>
      <c r="G6" s="41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48">
        <f t="shared" si="1"/>
        <v>46269</v>
      </c>
      <c r="B7" s="18"/>
      <c r="C7" s="17"/>
      <c r="D7" s="33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48">
        <f t="shared" si="1"/>
        <v>46270</v>
      </c>
      <c r="B8" s="18"/>
      <c r="C8" s="17"/>
      <c r="D8" s="33"/>
      <c r="E8" s="16"/>
      <c r="F8" s="16"/>
      <c r="G8" s="82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48">
        <f t="shared" si="1"/>
        <v>46271</v>
      </c>
      <c r="B9" s="18"/>
      <c r="C9" s="17"/>
      <c r="D9" s="33"/>
      <c r="E9" s="16"/>
      <c r="F9" s="16"/>
      <c r="G9" s="82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48">
        <f t="shared" si="1"/>
        <v>46272</v>
      </c>
      <c r="B10" s="18"/>
      <c r="C10" s="17"/>
      <c r="D10" s="33"/>
      <c r="E10" s="16"/>
      <c r="F10" s="16"/>
      <c r="G10" s="82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48">
        <f t="shared" si="1"/>
        <v>46273</v>
      </c>
      <c r="B11" s="18"/>
      <c r="C11" s="17"/>
      <c r="D11" s="33"/>
      <c r="E11" s="16"/>
      <c r="F11" s="16"/>
      <c r="G11" s="82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48">
        <f t="shared" si="1"/>
        <v>46274</v>
      </c>
      <c r="B12" s="18"/>
      <c r="C12" s="17"/>
      <c r="D12" s="33"/>
      <c r="E12" s="16"/>
      <c r="F12" s="16"/>
      <c r="G12" s="82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48">
        <f t="shared" si="1"/>
        <v>46275</v>
      </c>
      <c r="B13" s="18"/>
      <c r="C13" s="17"/>
      <c r="D13" s="33"/>
      <c r="E13" s="16"/>
      <c r="F13" s="16"/>
      <c r="G13" s="82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48">
        <f t="shared" si="1"/>
        <v>46276</v>
      </c>
      <c r="B14" s="18"/>
      <c r="C14" s="17"/>
      <c r="D14" s="33"/>
      <c r="E14" s="16"/>
      <c r="F14" s="16"/>
      <c r="G14" s="82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48">
        <f t="shared" si="1"/>
        <v>46277</v>
      </c>
      <c r="B15" s="18"/>
      <c r="C15" s="17"/>
      <c r="D15" s="33"/>
      <c r="E15" s="16"/>
      <c r="F15" s="16"/>
      <c r="G15" s="82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48">
        <f t="shared" si="1"/>
        <v>46278</v>
      </c>
      <c r="B16" s="18"/>
      <c r="C16" s="17"/>
      <c r="D16" s="33"/>
      <c r="E16" s="16"/>
      <c r="F16" s="16"/>
      <c r="G16" s="82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48">
        <f t="shared" si="1"/>
        <v>46279</v>
      </c>
      <c r="B17" s="18"/>
      <c r="C17" s="17"/>
      <c r="D17" s="33"/>
      <c r="E17" s="16"/>
      <c r="F17" s="16"/>
      <c r="G17" s="82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48">
        <f t="shared" si="1"/>
        <v>46280</v>
      </c>
      <c r="B18" s="18"/>
      <c r="C18" s="17"/>
      <c r="D18" s="33"/>
      <c r="E18" s="16"/>
      <c r="F18" s="16"/>
      <c r="G18" s="82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48">
        <f t="shared" si="1"/>
        <v>46281</v>
      </c>
      <c r="B19" s="18"/>
      <c r="C19" s="17"/>
      <c r="D19" s="33"/>
      <c r="E19" s="16"/>
      <c r="F19" s="16"/>
      <c r="G19" s="82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48">
        <f t="shared" si="1"/>
        <v>46282</v>
      </c>
      <c r="B20" s="18"/>
      <c r="C20" s="17"/>
      <c r="D20" s="33"/>
      <c r="E20" s="16"/>
      <c r="F20" s="16"/>
      <c r="G20" s="82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48">
        <f t="shared" si="1"/>
        <v>46283</v>
      </c>
      <c r="B21" s="18"/>
      <c r="C21" s="17"/>
      <c r="D21" s="33"/>
      <c r="E21" s="16"/>
      <c r="F21" s="16"/>
      <c r="G21" s="82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48">
        <f t="shared" si="1"/>
        <v>46284</v>
      </c>
      <c r="B22" s="18"/>
      <c r="C22" s="17"/>
      <c r="D22" s="33"/>
      <c r="E22" s="16"/>
      <c r="F22" s="16"/>
      <c r="G22" s="82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48">
        <f t="shared" si="1"/>
        <v>46285</v>
      </c>
      <c r="B23" s="18"/>
      <c r="C23" s="17"/>
      <c r="D23" s="33"/>
      <c r="E23" s="16"/>
      <c r="F23" s="16"/>
      <c r="G23" s="82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48">
        <f t="shared" si="1"/>
        <v>46286</v>
      </c>
      <c r="B24" s="18"/>
      <c r="C24" s="17"/>
      <c r="D24" s="33"/>
      <c r="E24" s="16"/>
      <c r="F24" s="16"/>
      <c r="G24" s="82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48">
        <f t="shared" si="1"/>
        <v>46287</v>
      </c>
      <c r="B25" s="18"/>
      <c r="C25" s="17"/>
      <c r="D25" s="33"/>
      <c r="E25" s="16"/>
      <c r="F25" s="16"/>
      <c r="G25" s="82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48">
        <f t="shared" si="1"/>
        <v>46288</v>
      </c>
      <c r="B26" s="18"/>
      <c r="C26" s="17"/>
      <c r="D26" s="33"/>
      <c r="E26" s="16"/>
      <c r="F26" s="16"/>
      <c r="G26" s="82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48">
        <f t="shared" si="1"/>
        <v>46289</v>
      </c>
      <c r="B27" s="18"/>
      <c r="C27" s="17"/>
      <c r="D27" s="33"/>
      <c r="E27" s="16"/>
      <c r="F27" s="16"/>
      <c r="G27" s="82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48">
        <f t="shared" si="1"/>
        <v>46290</v>
      </c>
      <c r="B28" s="18"/>
      <c r="C28" s="17"/>
      <c r="D28" s="33"/>
      <c r="E28" s="16"/>
      <c r="F28" s="16"/>
      <c r="G28" s="82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48">
        <f t="shared" si="1"/>
        <v>46291</v>
      </c>
      <c r="B29" s="18"/>
      <c r="C29" s="17"/>
      <c r="D29" s="33"/>
      <c r="E29" s="16"/>
      <c r="F29" s="16"/>
      <c r="G29" s="82"/>
      <c r="H29" s="58">
        <f t="shared" ref="H29:H34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48">
        <f t="shared" si="1"/>
        <v>46292</v>
      </c>
      <c r="B30" s="18"/>
      <c r="C30" s="17"/>
      <c r="D30" s="33"/>
      <c r="E30" s="16"/>
      <c r="F30" s="16"/>
      <c r="G30" s="82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48">
        <f t="shared" si="1"/>
        <v>46293</v>
      </c>
      <c r="B31" s="39"/>
      <c r="C31" s="41"/>
      <c r="D31" s="37"/>
      <c r="E31" s="40"/>
      <c r="F31" s="40"/>
      <c r="G31" s="38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48">
        <f t="shared" si="1"/>
        <v>46294</v>
      </c>
      <c r="B32" s="39"/>
      <c r="C32" s="41"/>
      <c r="D32" s="37"/>
      <c r="E32" s="40"/>
      <c r="F32" s="40"/>
      <c r="G32" s="38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ht="15.75" thickBot="1" x14ac:dyDescent="0.3">
      <c r="A33" s="48">
        <f t="shared" si="1"/>
        <v>46295</v>
      </c>
      <c r="B33" s="39"/>
      <c r="C33" s="72"/>
      <c r="D33" s="37"/>
      <c r="E33" s="37"/>
      <c r="F33" s="37"/>
      <c r="G33" s="37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20.25" customHeight="1" thickBot="1" x14ac:dyDescent="0.3">
      <c r="A34" s="55" t="s">
        <v>13</v>
      </c>
      <c r="B34" s="56">
        <f t="shared" ref="B34:G34" si="3">SUM(B4:B33)</f>
        <v>0</v>
      </c>
      <c r="C34" s="56">
        <f t="shared" si="3"/>
        <v>0</v>
      </c>
      <c r="D34" s="56">
        <f t="shared" si="3"/>
        <v>0</v>
      </c>
      <c r="E34" s="56">
        <f t="shared" si="3"/>
        <v>0</v>
      </c>
      <c r="F34" s="56">
        <f t="shared" si="3"/>
        <v>0</v>
      </c>
      <c r="G34" s="56">
        <f t="shared" si="3"/>
        <v>0</v>
      </c>
      <c r="H34" s="59">
        <f t="shared" si="2"/>
        <v>0</v>
      </c>
      <c r="I34" s="49"/>
      <c r="J34" s="7" t="s">
        <v>13</v>
      </c>
      <c r="K34" s="8"/>
      <c r="L34" s="54">
        <f>SUM(L4:L33)</f>
        <v>0</v>
      </c>
      <c r="M34" s="8"/>
      <c r="N34" s="54">
        <f>SUM(N4:N33)</f>
        <v>0</v>
      </c>
      <c r="O34" s="11"/>
      <c r="P34" s="54">
        <f>SUM(P4:P33)</f>
        <v>0</v>
      </c>
      <c r="Q34" s="9"/>
      <c r="R34" s="54">
        <f>SUM(R4:R33)</f>
        <v>0</v>
      </c>
      <c r="S34" s="9"/>
      <c r="T34" s="54">
        <f>SUM(T4:T33)</f>
        <v>0</v>
      </c>
      <c r="U34" s="64"/>
      <c r="V34" s="65">
        <f>SUM(V4:V33)</f>
        <v>0</v>
      </c>
    </row>
    <row r="35" spans="1:22" ht="15.75" thickBot="1" x14ac:dyDescent="0.3"/>
    <row r="36" spans="1:22" ht="25.5" customHeight="1" thickBot="1" x14ac:dyDescent="0.3">
      <c r="J36" s="118" t="s">
        <v>12</v>
      </c>
      <c r="K36" s="119"/>
      <c r="L36" s="121"/>
      <c r="M36" s="116">
        <f>L34+N34+P34+R34+T34</f>
        <v>0</v>
      </c>
      <c r="N36" s="117"/>
    </row>
    <row r="37" spans="1:22" ht="33" customHeight="1" thickBot="1" x14ac:dyDescent="0.3">
      <c r="J37" s="111" t="s">
        <v>43</v>
      </c>
      <c r="K37" s="112"/>
      <c r="L37" s="113"/>
      <c r="M37" s="122">
        <f>M36-V34</f>
        <v>0</v>
      </c>
      <c r="N37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6:L36"/>
    <mergeCell ref="M36:N36"/>
    <mergeCell ref="J37:L37"/>
    <mergeCell ref="M37:N37"/>
  </mergeCells>
  <dataValidations count="1">
    <dataValidation type="list" allowBlank="1" showInputMessage="1" sqref="O4:O33 S4:S33 U4:U33 Q4:Q33" xr:uid="{37B2D29F-5019-44C4-8860-E9A999F66F14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4F461-CDC3-4342-92FB-352EFFB16E35}">
  <dimension ref="A1:W38"/>
  <sheetViews>
    <sheetView showGridLines="0" topLeftCell="A14" workbookViewId="0">
      <selection activeCell="H32" sqref="H32:H33"/>
    </sheetView>
  </sheetViews>
  <sheetFormatPr baseColWidth="10" defaultRowHeight="15" x14ac:dyDescent="0.25"/>
  <cols>
    <col min="1" max="1" width="28.710937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48">
        <f>DATE(An,10,1)</f>
        <v>46296</v>
      </c>
      <c r="B4" s="43"/>
      <c r="C4" s="42"/>
      <c r="D4" s="37"/>
      <c r="E4" s="40"/>
      <c r="F4" s="40"/>
      <c r="G4" s="38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46297</v>
      </c>
      <c r="B5" s="18"/>
      <c r="C5" s="17"/>
      <c r="D5" s="33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4" si="1">A5+1</f>
        <v>46298</v>
      </c>
      <c r="B6" s="18"/>
      <c r="C6" s="17"/>
      <c r="D6" s="33"/>
      <c r="E6" s="16"/>
      <c r="F6" s="16"/>
      <c r="G6" s="17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46299</v>
      </c>
      <c r="B7" s="18"/>
      <c r="C7" s="17"/>
      <c r="D7" s="33"/>
      <c r="E7" s="16"/>
      <c r="F7" s="16"/>
      <c r="G7" s="17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46300</v>
      </c>
      <c r="B8" s="18"/>
      <c r="C8" s="17"/>
      <c r="D8" s="33"/>
      <c r="E8" s="16"/>
      <c r="F8" s="16"/>
      <c r="G8" s="82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46301</v>
      </c>
      <c r="B9" s="18"/>
      <c r="C9" s="17"/>
      <c r="D9" s="33"/>
      <c r="E9" s="16"/>
      <c r="F9" s="16"/>
      <c r="G9" s="82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46302</v>
      </c>
      <c r="B10" s="18"/>
      <c r="C10" s="17"/>
      <c r="D10" s="33"/>
      <c r="E10" s="16"/>
      <c r="F10" s="16"/>
      <c r="G10" s="82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46303</v>
      </c>
      <c r="B11" s="18"/>
      <c r="C11" s="17"/>
      <c r="D11" s="33"/>
      <c r="E11" s="16"/>
      <c r="F11" s="16"/>
      <c r="G11" s="82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46304</v>
      </c>
      <c r="B12" s="18"/>
      <c r="C12" s="17"/>
      <c r="D12" s="33"/>
      <c r="E12" s="16"/>
      <c r="F12" s="16"/>
      <c r="G12" s="82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46305</v>
      </c>
      <c r="B13" s="18"/>
      <c r="C13" s="17"/>
      <c r="D13" s="33"/>
      <c r="E13" s="16"/>
      <c r="F13" s="16"/>
      <c r="G13" s="82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46306</v>
      </c>
      <c r="B14" s="18"/>
      <c r="C14" s="17"/>
      <c r="D14" s="33"/>
      <c r="E14" s="16"/>
      <c r="F14" s="16"/>
      <c r="G14" s="82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46307</v>
      </c>
      <c r="B15" s="18"/>
      <c r="C15" s="17"/>
      <c r="D15" s="33"/>
      <c r="E15" s="16"/>
      <c r="F15" s="16"/>
      <c r="G15" s="82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46308</v>
      </c>
      <c r="B16" s="18"/>
      <c r="C16" s="17"/>
      <c r="D16" s="33"/>
      <c r="E16" s="16"/>
      <c r="F16" s="16"/>
      <c r="G16" s="82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46309</v>
      </c>
      <c r="B17" s="18"/>
      <c r="C17" s="17"/>
      <c r="D17" s="33"/>
      <c r="E17" s="16"/>
      <c r="F17" s="16"/>
      <c r="G17" s="82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46310</v>
      </c>
      <c r="B18" s="18"/>
      <c r="C18" s="17"/>
      <c r="D18" s="33"/>
      <c r="E18" s="16"/>
      <c r="F18" s="16"/>
      <c r="G18" s="82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46311</v>
      </c>
      <c r="B19" s="18"/>
      <c r="C19" s="17"/>
      <c r="D19" s="33"/>
      <c r="E19" s="16"/>
      <c r="F19" s="16"/>
      <c r="G19" s="82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46312</v>
      </c>
      <c r="B20" s="18"/>
      <c r="C20" s="17"/>
      <c r="D20" s="33"/>
      <c r="E20" s="16"/>
      <c r="F20" s="16"/>
      <c r="G20" s="82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46313</v>
      </c>
      <c r="B21" s="18"/>
      <c r="C21" s="17"/>
      <c r="D21" s="33"/>
      <c r="E21" s="16"/>
      <c r="F21" s="16"/>
      <c r="G21" s="82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46314</v>
      </c>
      <c r="B22" s="18"/>
      <c r="C22" s="17"/>
      <c r="D22" s="33"/>
      <c r="E22" s="16"/>
      <c r="F22" s="16"/>
      <c r="G22" s="82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46315</v>
      </c>
      <c r="B23" s="18"/>
      <c r="C23" s="17"/>
      <c r="D23" s="33"/>
      <c r="E23" s="16"/>
      <c r="F23" s="16"/>
      <c r="G23" s="82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46316</v>
      </c>
      <c r="B24" s="18"/>
      <c r="C24" s="17"/>
      <c r="D24" s="33"/>
      <c r="E24" s="16"/>
      <c r="F24" s="16"/>
      <c r="G24" s="82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46317</v>
      </c>
      <c r="B25" s="18"/>
      <c r="C25" s="17"/>
      <c r="D25" s="33"/>
      <c r="E25" s="16"/>
      <c r="F25" s="16"/>
      <c r="G25" s="82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46318</v>
      </c>
      <c r="B26" s="18"/>
      <c r="C26" s="17"/>
      <c r="D26" s="33"/>
      <c r="E26" s="16"/>
      <c r="F26" s="16"/>
      <c r="G26" s="82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46319</v>
      </c>
      <c r="B27" s="18"/>
      <c r="C27" s="17"/>
      <c r="D27" s="33"/>
      <c r="E27" s="16"/>
      <c r="F27" s="16"/>
      <c r="G27" s="82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46320</v>
      </c>
      <c r="B28" s="18"/>
      <c r="C28" s="17"/>
      <c r="D28" s="33"/>
      <c r="E28" s="16"/>
      <c r="F28" s="16"/>
      <c r="G28" s="82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46321</v>
      </c>
      <c r="B29" s="18"/>
      <c r="C29" s="17"/>
      <c r="D29" s="33"/>
      <c r="E29" s="16"/>
      <c r="F29" s="16"/>
      <c r="G29" s="82"/>
      <c r="H29" s="58">
        <f t="shared" ref="H29:H35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46322</v>
      </c>
      <c r="B30" s="18"/>
      <c r="C30" s="17"/>
      <c r="D30" s="33"/>
      <c r="E30" s="16"/>
      <c r="F30" s="16"/>
      <c r="G30" s="82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46323</v>
      </c>
      <c r="B31" s="18"/>
      <c r="C31" s="17"/>
      <c r="D31" s="33"/>
      <c r="E31" s="16"/>
      <c r="F31" s="16"/>
      <c r="G31" s="82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46324</v>
      </c>
      <c r="B32" s="18"/>
      <c r="C32" s="17"/>
      <c r="D32" s="33"/>
      <c r="E32" s="16"/>
      <c r="F32" s="16"/>
      <c r="G32" s="82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x14ac:dyDescent="0.25">
      <c r="A33" s="81">
        <f t="shared" si="1"/>
        <v>46325</v>
      </c>
      <c r="B33" s="18"/>
      <c r="C33" s="17"/>
      <c r="D33" s="33"/>
      <c r="E33" s="16"/>
      <c r="F33" s="16"/>
      <c r="G33" s="82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15.75" thickBot="1" x14ac:dyDescent="0.3">
      <c r="A34" s="81">
        <f t="shared" si="1"/>
        <v>46326</v>
      </c>
      <c r="B34" s="18"/>
      <c r="C34" s="17"/>
      <c r="D34" s="33"/>
      <c r="E34" s="16"/>
      <c r="F34" s="16"/>
      <c r="G34" s="82"/>
      <c r="H34" s="58">
        <f t="shared" si="2"/>
        <v>0</v>
      </c>
      <c r="I34" s="49"/>
      <c r="J34" s="49"/>
      <c r="K34" s="50"/>
      <c r="L34" s="52"/>
      <c r="M34" s="50"/>
      <c r="N34" s="53"/>
      <c r="O34" s="6"/>
      <c r="P34" s="53"/>
      <c r="Q34" s="2"/>
      <c r="R34" s="53"/>
      <c r="S34" s="2"/>
      <c r="T34" s="53"/>
      <c r="U34" s="62"/>
      <c r="V34" s="63"/>
    </row>
    <row r="35" spans="1:22" ht="20.25" customHeight="1" thickBot="1" x14ac:dyDescent="0.3">
      <c r="A35" s="55" t="s">
        <v>13</v>
      </c>
      <c r="B35" s="56">
        <f t="shared" ref="B35:G35" si="3">SUM(B4:B34)</f>
        <v>0</v>
      </c>
      <c r="C35" s="56">
        <f t="shared" si="3"/>
        <v>0</v>
      </c>
      <c r="D35" s="56">
        <f t="shared" si="3"/>
        <v>0</v>
      </c>
      <c r="E35" s="56">
        <f t="shared" si="3"/>
        <v>0</v>
      </c>
      <c r="F35" s="56">
        <f t="shared" si="3"/>
        <v>0</v>
      </c>
      <c r="G35" s="56">
        <f t="shared" si="3"/>
        <v>0</v>
      </c>
      <c r="H35" s="59">
        <f t="shared" si="2"/>
        <v>0</v>
      </c>
      <c r="I35" s="49"/>
      <c r="J35" s="7" t="s">
        <v>13</v>
      </c>
      <c r="K35" s="8"/>
      <c r="L35" s="54">
        <f>SUM(L4:L34)</f>
        <v>0</v>
      </c>
      <c r="M35" s="8"/>
      <c r="N35" s="54">
        <f>SUM(N4:N34)</f>
        <v>0</v>
      </c>
      <c r="O35" s="11"/>
      <c r="P35" s="54">
        <f>SUM(P4:P34)</f>
        <v>0</v>
      </c>
      <c r="Q35" s="9"/>
      <c r="R35" s="54">
        <f>SUM(R4:R34)</f>
        <v>0</v>
      </c>
      <c r="S35" s="9"/>
      <c r="T35" s="54">
        <f>SUM(T4:T34)</f>
        <v>0</v>
      </c>
      <c r="U35" s="64"/>
      <c r="V35" s="65">
        <f>SUM(V4:V34)</f>
        <v>0</v>
      </c>
    </row>
    <row r="36" spans="1:22" ht="15.75" thickBot="1" x14ac:dyDescent="0.3"/>
    <row r="37" spans="1:22" ht="25.5" customHeight="1" thickBot="1" x14ac:dyDescent="0.3">
      <c r="J37" s="118" t="s">
        <v>12</v>
      </c>
      <c r="K37" s="119"/>
      <c r="L37" s="121"/>
      <c r="M37" s="116">
        <f>L35+N35+P35+R35+T35</f>
        <v>0</v>
      </c>
      <c r="N37" s="117"/>
    </row>
    <row r="38" spans="1:22" ht="33" customHeight="1" thickBot="1" x14ac:dyDescent="0.3">
      <c r="J38" s="111" t="s">
        <v>43</v>
      </c>
      <c r="K38" s="112"/>
      <c r="L38" s="113"/>
      <c r="M38" s="122">
        <f>M37-V35</f>
        <v>0</v>
      </c>
      <c r="N38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7:L37"/>
    <mergeCell ref="M37:N37"/>
    <mergeCell ref="J38:L38"/>
    <mergeCell ref="M38:N38"/>
  </mergeCells>
  <dataValidations disablePrompts="1" count="1">
    <dataValidation type="list" allowBlank="1" showInputMessage="1" sqref="O4:O34 S4:S34 U4:U34 Q4:Q34" xr:uid="{E8B1C83A-6E3A-49AF-9DEE-4059EDAFB378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C2FC5-2870-4819-93FF-84B1D5A90B17}">
  <dimension ref="A1:W37"/>
  <sheetViews>
    <sheetView showGridLines="0" topLeftCell="A14" workbookViewId="0">
      <selection activeCell="A5" sqref="A5:A33"/>
    </sheetView>
  </sheetViews>
  <sheetFormatPr baseColWidth="10" defaultRowHeight="15" x14ac:dyDescent="0.25"/>
  <cols>
    <col min="1" max="1" width="28.710937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81">
        <f>DATE(An,11,1)</f>
        <v>46327</v>
      </c>
      <c r="B4" s="34"/>
      <c r="C4" s="35"/>
      <c r="D4" s="33"/>
      <c r="E4" s="16"/>
      <c r="F4" s="16"/>
      <c r="G4" s="82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46328</v>
      </c>
      <c r="B5" s="18"/>
      <c r="C5" s="17"/>
      <c r="D5" s="33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3" si="1">A5+1</f>
        <v>46329</v>
      </c>
      <c r="B6" s="18"/>
      <c r="C6" s="17"/>
      <c r="D6" s="33"/>
      <c r="E6" s="16"/>
      <c r="F6" s="16"/>
      <c r="G6" s="82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46330</v>
      </c>
      <c r="B7" s="18"/>
      <c r="C7" s="17"/>
      <c r="D7" s="33"/>
      <c r="E7" s="16"/>
      <c r="F7" s="16"/>
      <c r="G7" s="82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46331</v>
      </c>
      <c r="B8" s="18"/>
      <c r="C8" s="17"/>
      <c r="D8" s="33"/>
      <c r="E8" s="16"/>
      <c r="F8" s="16"/>
      <c r="G8" s="82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46332</v>
      </c>
      <c r="B9" s="18"/>
      <c r="C9" s="17"/>
      <c r="D9" s="33"/>
      <c r="E9" s="16"/>
      <c r="F9" s="16"/>
      <c r="G9" s="82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46333</v>
      </c>
      <c r="B10" s="18"/>
      <c r="C10" s="17"/>
      <c r="D10" s="33"/>
      <c r="E10" s="16"/>
      <c r="F10" s="16"/>
      <c r="G10" s="82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46334</v>
      </c>
      <c r="B11" s="18"/>
      <c r="C11" s="17"/>
      <c r="D11" s="33"/>
      <c r="E11" s="16"/>
      <c r="F11" s="16"/>
      <c r="G11" s="82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46335</v>
      </c>
      <c r="B12" s="18"/>
      <c r="C12" s="17"/>
      <c r="D12" s="33"/>
      <c r="E12" s="16"/>
      <c r="F12" s="16"/>
      <c r="G12" s="82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46336</v>
      </c>
      <c r="B13" s="18"/>
      <c r="C13" s="17"/>
      <c r="D13" s="33"/>
      <c r="E13" s="16"/>
      <c r="F13" s="16"/>
      <c r="G13" s="82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46337</v>
      </c>
      <c r="B14" s="18"/>
      <c r="C14" s="17"/>
      <c r="D14" s="33"/>
      <c r="E14" s="16"/>
      <c r="F14" s="16"/>
      <c r="G14" s="82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46338</v>
      </c>
      <c r="B15" s="18"/>
      <c r="C15" s="17"/>
      <c r="D15" s="33"/>
      <c r="E15" s="16"/>
      <c r="F15" s="16"/>
      <c r="G15" s="82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46339</v>
      </c>
      <c r="B16" s="18"/>
      <c r="C16" s="17"/>
      <c r="D16" s="33"/>
      <c r="E16" s="16"/>
      <c r="F16" s="16"/>
      <c r="G16" s="82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46340</v>
      </c>
      <c r="B17" s="18"/>
      <c r="C17" s="17"/>
      <c r="D17" s="33"/>
      <c r="E17" s="16"/>
      <c r="F17" s="16"/>
      <c r="G17" s="82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46341</v>
      </c>
      <c r="B18" s="18"/>
      <c r="C18" s="17"/>
      <c r="D18" s="33"/>
      <c r="E18" s="16"/>
      <c r="F18" s="16"/>
      <c r="G18" s="82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46342</v>
      </c>
      <c r="B19" s="18"/>
      <c r="C19" s="17"/>
      <c r="D19" s="33"/>
      <c r="E19" s="16"/>
      <c r="F19" s="16"/>
      <c r="G19" s="82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46343</v>
      </c>
      <c r="B20" s="18"/>
      <c r="C20" s="17"/>
      <c r="D20" s="33"/>
      <c r="E20" s="16"/>
      <c r="F20" s="16"/>
      <c r="G20" s="82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46344</v>
      </c>
      <c r="B21" s="18"/>
      <c r="C21" s="17"/>
      <c r="D21" s="33"/>
      <c r="E21" s="16"/>
      <c r="F21" s="16"/>
      <c r="G21" s="82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46345</v>
      </c>
      <c r="B22" s="18"/>
      <c r="C22" s="17"/>
      <c r="D22" s="33"/>
      <c r="E22" s="16"/>
      <c r="F22" s="16"/>
      <c r="G22" s="82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46346</v>
      </c>
      <c r="B23" s="18"/>
      <c r="C23" s="17"/>
      <c r="D23" s="33"/>
      <c r="E23" s="16"/>
      <c r="F23" s="16"/>
      <c r="G23" s="82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46347</v>
      </c>
      <c r="B24" s="18"/>
      <c r="C24" s="17"/>
      <c r="D24" s="33"/>
      <c r="E24" s="16"/>
      <c r="F24" s="16"/>
      <c r="G24" s="82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46348</v>
      </c>
      <c r="B25" s="18"/>
      <c r="C25" s="17"/>
      <c r="D25" s="33"/>
      <c r="E25" s="16"/>
      <c r="F25" s="16"/>
      <c r="G25" s="82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46349</v>
      </c>
      <c r="B26" s="18"/>
      <c r="C26" s="17"/>
      <c r="D26" s="33"/>
      <c r="E26" s="16"/>
      <c r="F26" s="16"/>
      <c r="G26" s="82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46350</v>
      </c>
      <c r="B27" s="18"/>
      <c r="C27" s="17"/>
      <c r="D27" s="33"/>
      <c r="E27" s="16"/>
      <c r="F27" s="16"/>
      <c r="G27" s="82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46351</v>
      </c>
      <c r="B28" s="18"/>
      <c r="C28" s="17"/>
      <c r="D28" s="33"/>
      <c r="E28" s="16"/>
      <c r="F28" s="16"/>
      <c r="G28" s="82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46352</v>
      </c>
      <c r="B29" s="18"/>
      <c r="C29" s="17"/>
      <c r="D29" s="33"/>
      <c r="E29" s="16"/>
      <c r="F29" s="16"/>
      <c r="G29" s="82"/>
      <c r="H29" s="58">
        <f t="shared" ref="H29:H34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46353</v>
      </c>
      <c r="B30" s="18"/>
      <c r="C30" s="17"/>
      <c r="D30" s="33"/>
      <c r="E30" s="16"/>
      <c r="F30" s="16"/>
      <c r="G30" s="82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46354</v>
      </c>
      <c r="B31" s="18"/>
      <c r="C31" s="17"/>
      <c r="D31" s="33"/>
      <c r="E31" s="16"/>
      <c r="F31" s="16"/>
      <c r="G31" s="82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46355</v>
      </c>
      <c r="B32" s="18"/>
      <c r="C32" s="17"/>
      <c r="D32" s="33"/>
      <c r="E32" s="16"/>
      <c r="F32" s="16"/>
      <c r="G32" s="82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ht="15.75" thickBot="1" x14ac:dyDescent="0.3">
      <c r="A33" s="81">
        <f t="shared" si="1"/>
        <v>46356</v>
      </c>
      <c r="B33" s="39"/>
      <c r="C33" s="41"/>
      <c r="D33" s="37"/>
      <c r="E33" s="40"/>
      <c r="F33" s="40"/>
      <c r="G33" s="38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20.25" customHeight="1" thickBot="1" x14ac:dyDescent="0.3">
      <c r="A34" s="55" t="s">
        <v>13</v>
      </c>
      <c r="B34" s="56">
        <f t="shared" ref="B34:G34" si="3">SUM(B4:B33)</f>
        <v>0</v>
      </c>
      <c r="C34" s="56">
        <f t="shared" si="3"/>
        <v>0</v>
      </c>
      <c r="D34" s="56">
        <f t="shared" si="3"/>
        <v>0</v>
      </c>
      <c r="E34" s="56">
        <f t="shared" si="3"/>
        <v>0</v>
      </c>
      <c r="F34" s="56">
        <f t="shared" si="3"/>
        <v>0</v>
      </c>
      <c r="G34" s="56">
        <f t="shared" si="3"/>
        <v>0</v>
      </c>
      <c r="H34" s="59">
        <f t="shared" si="2"/>
        <v>0</v>
      </c>
      <c r="I34" s="49"/>
      <c r="J34" s="7" t="s">
        <v>13</v>
      </c>
      <c r="K34" s="8"/>
      <c r="L34" s="54">
        <f>SUM(L4:L33)</f>
        <v>0</v>
      </c>
      <c r="M34" s="8"/>
      <c r="N34" s="54">
        <f>SUM(N4:N33)</f>
        <v>0</v>
      </c>
      <c r="O34" s="11"/>
      <c r="P34" s="54">
        <f>SUM(P4:P33)</f>
        <v>0</v>
      </c>
      <c r="Q34" s="9"/>
      <c r="R34" s="54">
        <f>SUM(R4:R33)</f>
        <v>0</v>
      </c>
      <c r="S34" s="9"/>
      <c r="T34" s="54">
        <f>SUM(T4:T33)</f>
        <v>0</v>
      </c>
      <c r="U34" s="64"/>
      <c r="V34" s="65">
        <f>SUM(V4:V33)</f>
        <v>0</v>
      </c>
    </row>
    <row r="35" spans="1:22" ht="15.75" thickBot="1" x14ac:dyDescent="0.3"/>
    <row r="36" spans="1:22" ht="25.5" customHeight="1" thickBot="1" x14ac:dyDescent="0.3">
      <c r="J36" s="118" t="s">
        <v>12</v>
      </c>
      <c r="K36" s="119"/>
      <c r="L36" s="121"/>
      <c r="M36" s="116">
        <f>L34+N34+P34+R34+T34</f>
        <v>0</v>
      </c>
      <c r="N36" s="117"/>
    </row>
    <row r="37" spans="1:22" ht="33" customHeight="1" thickBot="1" x14ac:dyDescent="0.3">
      <c r="J37" s="111" t="s">
        <v>43</v>
      </c>
      <c r="K37" s="112"/>
      <c r="L37" s="113"/>
      <c r="M37" s="122">
        <f>M36-V34</f>
        <v>0</v>
      </c>
      <c r="N37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6:L36"/>
    <mergeCell ref="M36:N36"/>
    <mergeCell ref="J37:L37"/>
    <mergeCell ref="M37:N37"/>
  </mergeCells>
  <dataValidations disablePrompts="1" count="1">
    <dataValidation type="list" allowBlank="1" showInputMessage="1" sqref="O4:O33 S4:S33 U4:U33 Q4:Q33" xr:uid="{9E8AD2C8-36D5-42C2-AA49-C77634C7CD45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80F97-84BD-4D2A-B87D-A95F9F585A63}">
  <dimension ref="A1:W38"/>
  <sheetViews>
    <sheetView showGridLines="0" topLeftCell="A15" workbookViewId="0">
      <selection activeCell="H33" sqref="H33"/>
    </sheetView>
  </sheetViews>
  <sheetFormatPr baseColWidth="10" defaultRowHeight="15" x14ac:dyDescent="0.25"/>
  <cols>
    <col min="1" max="1" width="28.7109375" style="1" customWidth="1"/>
    <col min="2" max="2" width="7.85546875" style="1" customWidth="1"/>
    <col min="3" max="3" width="8.42578125" style="1" customWidth="1"/>
    <col min="4" max="4" width="7.85546875" style="1" customWidth="1"/>
    <col min="5" max="6" width="8.85546875" style="1" customWidth="1"/>
    <col min="7" max="7" width="8.42578125" style="1" customWidth="1"/>
    <col min="8" max="8" width="8.28515625" style="1" customWidth="1"/>
    <col min="9" max="9" width="2.5703125" style="1" customWidth="1"/>
    <col min="10" max="10" width="6.85546875" style="1" customWidth="1"/>
    <col min="11" max="11" width="13.7109375" style="1" customWidth="1"/>
    <col min="12" max="12" width="12.28515625" style="1" customWidth="1"/>
    <col min="13" max="13" width="13.7109375" style="1" customWidth="1"/>
    <col min="14" max="14" width="12.28515625" style="1" customWidth="1"/>
    <col min="15" max="15" width="13.7109375" style="1" customWidth="1"/>
    <col min="16" max="16" width="12.28515625" style="1" customWidth="1"/>
    <col min="17" max="17" width="13.7109375" style="1" customWidth="1"/>
    <col min="18" max="18" width="12.28515625" style="1" customWidth="1"/>
    <col min="19" max="19" width="13.7109375" style="1" customWidth="1"/>
    <col min="20" max="20" width="12.28515625" style="1" customWidth="1"/>
    <col min="21" max="21" width="13.7109375" style="1" customWidth="1"/>
    <col min="22" max="22" width="12.28515625" style="1" customWidth="1"/>
    <col min="23" max="23" width="14.42578125" style="1" customWidth="1"/>
    <col min="24" max="16384" width="11.42578125" style="1"/>
  </cols>
  <sheetData>
    <row r="1" spans="1:23" ht="16.5" customHeight="1" thickBot="1" x14ac:dyDescent="0.3">
      <c r="B1" s="97" t="s">
        <v>46</v>
      </c>
      <c r="C1" s="98"/>
      <c r="D1" s="98"/>
      <c r="E1" s="98"/>
      <c r="F1" s="98"/>
      <c r="G1" s="98"/>
      <c r="H1" s="100"/>
      <c r="K1" s="97" t="s">
        <v>4</v>
      </c>
      <c r="L1" s="98"/>
      <c r="M1" s="98"/>
      <c r="N1" s="98"/>
      <c r="O1" s="98"/>
      <c r="P1" s="98"/>
      <c r="Q1" s="98"/>
      <c r="R1" s="98"/>
      <c r="S1" s="98"/>
      <c r="T1" s="124"/>
    </row>
    <row r="2" spans="1:23" ht="15" customHeight="1" thickBot="1" x14ac:dyDescent="0.3">
      <c r="B2" s="101" t="s">
        <v>47</v>
      </c>
      <c r="C2" s="102"/>
      <c r="D2" s="101" t="s">
        <v>48</v>
      </c>
      <c r="E2" s="103"/>
      <c r="F2" s="103"/>
      <c r="G2" s="102"/>
      <c r="H2" s="107" t="s">
        <v>12</v>
      </c>
      <c r="K2" s="104" t="s">
        <v>5</v>
      </c>
      <c r="L2" s="125"/>
      <c r="M2" s="125"/>
      <c r="N2" s="126"/>
      <c r="O2" s="106" t="s">
        <v>9</v>
      </c>
      <c r="P2" s="120"/>
      <c r="Q2" s="104" t="s">
        <v>9</v>
      </c>
      <c r="R2" s="120"/>
      <c r="S2" s="104" t="s">
        <v>9</v>
      </c>
      <c r="T2" s="120"/>
      <c r="U2" s="109" t="s">
        <v>42</v>
      </c>
      <c r="V2" s="110"/>
    </row>
    <row r="3" spans="1:23" ht="35.25" customHeight="1" thickBot="1" x14ac:dyDescent="0.3">
      <c r="A3" s="36"/>
      <c r="B3" s="3" t="s">
        <v>0</v>
      </c>
      <c r="C3" s="4" t="s">
        <v>1</v>
      </c>
      <c r="D3" s="3" t="s">
        <v>2</v>
      </c>
      <c r="E3" s="5" t="s">
        <v>3</v>
      </c>
      <c r="F3" s="5" t="s">
        <v>0</v>
      </c>
      <c r="G3" s="4" t="s">
        <v>1</v>
      </c>
      <c r="H3" s="108"/>
      <c r="K3" s="12" t="s">
        <v>6</v>
      </c>
      <c r="L3" s="13" t="s">
        <v>7</v>
      </c>
      <c r="M3" s="12" t="s">
        <v>8</v>
      </c>
      <c r="N3" s="13" t="s">
        <v>7</v>
      </c>
      <c r="O3" s="14" t="s">
        <v>10</v>
      </c>
      <c r="P3" s="13" t="s">
        <v>11</v>
      </c>
      <c r="Q3" s="15" t="s">
        <v>10</v>
      </c>
      <c r="R3" s="13" t="s">
        <v>11</v>
      </c>
      <c r="S3" s="15" t="s">
        <v>10</v>
      </c>
      <c r="T3" s="13" t="s">
        <v>11</v>
      </c>
      <c r="U3" s="60" t="s">
        <v>10</v>
      </c>
      <c r="V3" s="61" t="s">
        <v>44</v>
      </c>
      <c r="W3" s="1" t="s">
        <v>45</v>
      </c>
    </row>
    <row r="4" spans="1:23" x14ac:dyDescent="0.25">
      <c r="A4" s="81">
        <f>DATE(An,12,1)</f>
        <v>46357</v>
      </c>
      <c r="B4" s="34"/>
      <c r="C4" s="35"/>
      <c r="D4" s="33"/>
      <c r="E4" s="16"/>
      <c r="F4" s="16"/>
      <c r="G4" s="82"/>
      <c r="H4" s="58">
        <f>SUM(B4:G4)</f>
        <v>0</v>
      </c>
      <c r="I4" s="49"/>
      <c r="J4" s="49"/>
      <c r="K4" s="50"/>
      <c r="L4" s="51"/>
      <c r="M4" s="50"/>
      <c r="N4" s="53"/>
      <c r="O4" s="6"/>
      <c r="P4" s="53"/>
      <c r="Q4" s="2"/>
      <c r="R4" s="53"/>
      <c r="S4" s="2"/>
      <c r="T4" s="53"/>
      <c r="U4" s="62"/>
      <c r="V4" s="63"/>
      <c r="W4" s="1" t="s">
        <v>18</v>
      </c>
    </row>
    <row r="5" spans="1:23" x14ac:dyDescent="0.25">
      <c r="A5" s="81">
        <f>A4+1</f>
        <v>46358</v>
      </c>
      <c r="B5" s="18"/>
      <c r="C5" s="17"/>
      <c r="D5" s="33"/>
      <c r="E5" s="16"/>
      <c r="F5" s="16"/>
      <c r="G5" s="82"/>
      <c r="H5" s="58">
        <f t="shared" ref="H5:H28" si="0">SUM(B5:G5)</f>
        <v>0</v>
      </c>
      <c r="I5" s="49"/>
      <c r="J5" s="49"/>
      <c r="K5" s="50"/>
      <c r="L5" s="52"/>
      <c r="M5" s="50"/>
      <c r="N5" s="53"/>
      <c r="O5" s="6"/>
      <c r="P5" s="53"/>
      <c r="Q5" s="2"/>
      <c r="R5" s="53"/>
      <c r="S5" s="2"/>
      <c r="T5" s="53"/>
      <c r="U5" s="62"/>
      <c r="V5" s="63"/>
      <c r="W5" s="1" t="s">
        <v>22</v>
      </c>
    </row>
    <row r="6" spans="1:23" x14ac:dyDescent="0.25">
      <c r="A6" s="81">
        <f t="shared" ref="A6:A34" si="1">A5+1</f>
        <v>46359</v>
      </c>
      <c r="B6" s="18"/>
      <c r="C6" s="17"/>
      <c r="D6" s="33"/>
      <c r="E6" s="16"/>
      <c r="F6" s="16"/>
      <c r="G6" s="82"/>
      <c r="H6" s="58">
        <f t="shared" si="0"/>
        <v>0</v>
      </c>
      <c r="I6" s="49"/>
      <c r="J6" s="49"/>
      <c r="K6" s="50"/>
      <c r="L6" s="52"/>
      <c r="M6" s="50"/>
      <c r="N6" s="53"/>
      <c r="O6" s="6"/>
      <c r="P6" s="53"/>
      <c r="Q6" s="2"/>
      <c r="R6" s="53"/>
      <c r="S6" s="2"/>
      <c r="T6" s="53"/>
      <c r="U6" s="62"/>
      <c r="V6" s="63"/>
      <c r="W6" s="1" t="s">
        <v>17</v>
      </c>
    </row>
    <row r="7" spans="1:23" ht="15" customHeight="1" x14ac:dyDescent="0.25">
      <c r="A7" s="81">
        <f t="shared" si="1"/>
        <v>46360</v>
      </c>
      <c r="B7" s="18"/>
      <c r="C7" s="17"/>
      <c r="D7" s="33"/>
      <c r="E7" s="16"/>
      <c r="F7" s="16"/>
      <c r="G7" s="82"/>
      <c r="H7" s="58">
        <f t="shared" si="0"/>
        <v>0</v>
      </c>
      <c r="I7" s="49"/>
      <c r="J7" s="49"/>
      <c r="K7" s="50"/>
      <c r="L7" s="52"/>
      <c r="M7" s="50"/>
      <c r="N7" s="53"/>
      <c r="O7" s="6"/>
      <c r="P7" s="53"/>
      <c r="Q7" s="2"/>
      <c r="R7" s="53"/>
      <c r="S7" s="2"/>
      <c r="T7" s="53"/>
      <c r="U7" s="62"/>
      <c r="V7" s="63"/>
      <c r="W7" s="1" t="s">
        <v>6</v>
      </c>
    </row>
    <row r="8" spans="1:23" x14ac:dyDescent="0.25">
      <c r="A8" s="81">
        <f t="shared" si="1"/>
        <v>46361</v>
      </c>
      <c r="B8" s="18"/>
      <c r="C8" s="17"/>
      <c r="D8" s="33"/>
      <c r="E8" s="16"/>
      <c r="F8" s="16"/>
      <c r="G8" s="82"/>
      <c r="H8" s="58">
        <f t="shared" si="0"/>
        <v>0</v>
      </c>
      <c r="I8" s="49"/>
      <c r="J8" s="49"/>
      <c r="K8" s="50"/>
      <c r="L8" s="52"/>
      <c r="M8" s="50"/>
      <c r="N8" s="53"/>
      <c r="O8" s="6"/>
      <c r="P8" s="53"/>
      <c r="Q8" s="2"/>
      <c r="R8" s="53"/>
      <c r="S8" s="2"/>
      <c r="T8" s="53"/>
      <c r="U8" s="62"/>
      <c r="V8" s="63"/>
      <c r="W8" s="1" t="s">
        <v>21</v>
      </c>
    </row>
    <row r="9" spans="1:23" x14ac:dyDescent="0.25">
      <c r="A9" s="81">
        <f t="shared" si="1"/>
        <v>46362</v>
      </c>
      <c r="B9" s="18"/>
      <c r="C9" s="17"/>
      <c r="D9" s="33"/>
      <c r="E9" s="16"/>
      <c r="F9" s="16"/>
      <c r="G9" s="82"/>
      <c r="H9" s="58">
        <f t="shared" si="0"/>
        <v>0</v>
      </c>
      <c r="I9" s="49"/>
      <c r="J9" s="49"/>
      <c r="K9" s="50"/>
      <c r="L9" s="52"/>
      <c r="M9" s="50"/>
      <c r="N9" s="53"/>
      <c r="O9" s="6"/>
      <c r="P9" s="53"/>
      <c r="Q9" s="2"/>
      <c r="R9" s="53"/>
      <c r="S9" s="2"/>
      <c r="T9" s="53"/>
      <c r="U9" s="62"/>
      <c r="V9" s="63"/>
      <c r="W9" s="1" t="s">
        <v>8</v>
      </c>
    </row>
    <row r="10" spans="1:23" x14ac:dyDescent="0.25">
      <c r="A10" s="81">
        <f t="shared" si="1"/>
        <v>46363</v>
      </c>
      <c r="B10" s="18"/>
      <c r="C10" s="17"/>
      <c r="D10" s="33"/>
      <c r="E10" s="16"/>
      <c r="F10" s="16"/>
      <c r="G10" s="82"/>
      <c r="H10" s="58">
        <f t="shared" si="0"/>
        <v>0</v>
      </c>
      <c r="I10" s="49"/>
      <c r="J10" s="49"/>
      <c r="K10" s="50"/>
      <c r="L10" s="52"/>
      <c r="M10" s="50"/>
      <c r="N10" s="53"/>
      <c r="O10" s="6"/>
      <c r="P10" s="53"/>
      <c r="Q10" s="2"/>
      <c r="R10" s="53"/>
      <c r="S10" s="2"/>
      <c r="T10" s="53"/>
      <c r="U10" s="62"/>
      <c r="V10" s="63"/>
      <c r="W10" s="1" t="s">
        <v>39</v>
      </c>
    </row>
    <row r="11" spans="1:23" x14ac:dyDescent="0.25">
      <c r="A11" s="81">
        <f t="shared" si="1"/>
        <v>46364</v>
      </c>
      <c r="B11" s="18"/>
      <c r="C11" s="17"/>
      <c r="D11" s="33"/>
      <c r="E11" s="16"/>
      <c r="F11" s="16"/>
      <c r="G11" s="82"/>
      <c r="H11" s="58">
        <f t="shared" si="0"/>
        <v>0</v>
      </c>
      <c r="I11" s="49"/>
      <c r="J11" s="49"/>
      <c r="K11" s="50"/>
      <c r="L11" s="52"/>
      <c r="M11" s="50"/>
      <c r="N11" s="53"/>
      <c r="O11" s="6"/>
      <c r="P11" s="53"/>
      <c r="Q11" s="2"/>
      <c r="R11" s="53"/>
      <c r="S11" s="2"/>
      <c r="T11" s="53"/>
      <c r="U11" s="62"/>
      <c r="V11" s="63"/>
      <c r="W11" s="1" t="s">
        <v>19</v>
      </c>
    </row>
    <row r="12" spans="1:23" x14ac:dyDescent="0.25">
      <c r="A12" s="81">
        <f t="shared" si="1"/>
        <v>46365</v>
      </c>
      <c r="B12" s="18"/>
      <c r="C12" s="17"/>
      <c r="D12" s="33"/>
      <c r="E12" s="16"/>
      <c r="F12" s="16"/>
      <c r="G12" s="82"/>
      <c r="H12" s="58">
        <f t="shared" si="0"/>
        <v>0</v>
      </c>
      <c r="I12" s="49"/>
      <c r="J12" s="49"/>
      <c r="K12" s="50"/>
      <c r="L12" s="52"/>
      <c r="M12" s="50"/>
      <c r="N12" s="53"/>
      <c r="O12" s="6"/>
      <c r="P12" s="53"/>
      <c r="Q12" s="2"/>
      <c r="R12" s="53"/>
      <c r="S12" s="2"/>
      <c r="T12" s="53"/>
      <c r="U12" s="62"/>
      <c r="V12" s="63"/>
      <c r="W12" s="1" t="s">
        <v>15</v>
      </c>
    </row>
    <row r="13" spans="1:23" x14ac:dyDescent="0.25">
      <c r="A13" s="81">
        <f t="shared" si="1"/>
        <v>46366</v>
      </c>
      <c r="B13" s="18"/>
      <c r="C13" s="17"/>
      <c r="D13" s="33"/>
      <c r="E13" s="16"/>
      <c r="F13" s="16"/>
      <c r="G13" s="82"/>
      <c r="H13" s="58">
        <f t="shared" si="0"/>
        <v>0</v>
      </c>
      <c r="I13" s="49"/>
      <c r="J13" s="49"/>
      <c r="K13" s="50"/>
      <c r="L13" s="52"/>
      <c r="M13" s="50"/>
      <c r="N13" s="53"/>
      <c r="O13" s="6"/>
      <c r="P13" s="53"/>
      <c r="Q13" s="2"/>
      <c r="R13" s="53"/>
      <c r="S13" s="2"/>
      <c r="T13" s="53"/>
      <c r="U13" s="62"/>
      <c r="V13" s="63"/>
      <c r="W13" s="1" t="s">
        <v>16</v>
      </c>
    </row>
    <row r="14" spans="1:23" x14ac:dyDescent="0.25">
      <c r="A14" s="81">
        <f t="shared" si="1"/>
        <v>46367</v>
      </c>
      <c r="B14" s="18"/>
      <c r="C14" s="17"/>
      <c r="D14" s="33"/>
      <c r="E14" s="16"/>
      <c r="F14" s="16"/>
      <c r="G14" s="82"/>
      <c r="H14" s="58">
        <f t="shared" si="0"/>
        <v>0</v>
      </c>
      <c r="I14" s="49"/>
      <c r="J14" s="49"/>
      <c r="K14" s="50"/>
      <c r="L14" s="52"/>
      <c r="M14" s="50"/>
      <c r="N14" s="53"/>
      <c r="O14" s="6"/>
      <c r="P14" s="53"/>
      <c r="Q14" s="2"/>
      <c r="R14" s="53"/>
      <c r="S14" s="2"/>
      <c r="T14" s="53"/>
      <c r="U14" s="62"/>
      <c r="V14" s="63"/>
      <c r="W14" s="1" t="s">
        <v>20</v>
      </c>
    </row>
    <row r="15" spans="1:23" x14ac:dyDescent="0.25">
      <c r="A15" s="81">
        <f t="shared" si="1"/>
        <v>46368</v>
      </c>
      <c r="B15" s="18"/>
      <c r="C15" s="17"/>
      <c r="D15" s="33"/>
      <c r="E15" s="16"/>
      <c r="F15" s="16"/>
      <c r="G15" s="82"/>
      <c r="H15" s="58">
        <f t="shared" si="0"/>
        <v>0</v>
      </c>
      <c r="I15" s="49"/>
      <c r="J15" s="49"/>
      <c r="K15" s="50"/>
      <c r="L15" s="52"/>
      <c r="M15" s="50"/>
      <c r="N15" s="53"/>
      <c r="O15" s="6"/>
      <c r="P15" s="53"/>
      <c r="Q15" s="2"/>
      <c r="R15" s="53"/>
      <c r="S15" s="2"/>
      <c r="T15" s="53"/>
      <c r="U15" s="62"/>
      <c r="V15" s="63"/>
      <c r="W15" s="1" t="s">
        <v>40</v>
      </c>
    </row>
    <row r="16" spans="1:23" x14ac:dyDescent="0.25">
      <c r="A16" s="81">
        <f t="shared" si="1"/>
        <v>46369</v>
      </c>
      <c r="B16" s="18"/>
      <c r="C16" s="17"/>
      <c r="D16" s="33"/>
      <c r="E16" s="16"/>
      <c r="F16" s="16"/>
      <c r="G16" s="82"/>
      <c r="H16" s="58">
        <f t="shared" si="0"/>
        <v>0</v>
      </c>
      <c r="I16" s="49"/>
      <c r="J16" s="49"/>
      <c r="K16" s="50"/>
      <c r="L16" s="52"/>
      <c r="M16" s="50"/>
      <c r="N16" s="53"/>
      <c r="O16" s="6"/>
      <c r="P16" s="53"/>
      <c r="Q16" s="2"/>
      <c r="R16" s="53"/>
      <c r="S16" s="2"/>
      <c r="T16" s="53"/>
      <c r="U16" s="62"/>
      <c r="V16" s="63"/>
      <c r="W16" s="1" t="s">
        <v>41</v>
      </c>
    </row>
    <row r="17" spans="1:22" x14ac:dyDescent="0.25">
      <c r="A17" s="81">
        <f t="shared" si="1"/>
        <v>46370</v>
      </c>
      <c r="B17" s="18"/>
      <c r="C17" s="17"/>
      <c r="D17" s="33"/>
      <c r="E17" s="16"/>
      <c r="F17" s="16"/>
      <c r="G17" s="82"/>
      <c r="H17" s="58">
        <f t="shared" si="0"/>
        <v>0</v>
      </c>
      <c r="I17" s="49"/>
      <c r="J17" s="49"/>
      <c r="K17" s="50"/>
      <c r="L17" s="52"/>
      <c r="M17" s="50"/>
      <c r="N17" s="53"/>
      <c r="O17" s="6"/>
      <c r="P17" s="53"/>
      <c r="Q17" s="2"/>
      <c r="R17" s="53"/>
      <c r="S17" s="2"/>
      <c r="T17" s="53"/>
      <c r="U17" s="62"/>
      <c r="V17" s="63"/>
    </row>
    <row r="18" spans="1:22" x14ac:dyDescent="0.25">
      <c r="A18" s="81">
        <f t="shared" si="1"/>
        <v>46371</v>
      </c>
      <c r="B18" s="18"/>
      <c r="C18" s="17"/>
      <c r="D18" s="33"/>
      <c r="E18" s="16"/>
      <c r="F18" s="16"/>
      <c r="G18" s="82"/>
      <c r="H18" s="58">
        <f t="shared" si="0"/>
        <v>0</v>
      </c>
      <c r="I18" s="49"/>
      <c r="J18" s="49"/>
      <c r="K18" s="50"/>
      <c r="L18" s="52"/>
      <c r="M18" s="50"/>
      <c r="N18" s="53"/>
      <c r="O18" s="6"/>
      <c r="P18" s="53"/>
      <c r="Q18" s="2"/>
      <c r="R18" s="53"/>
      <c r="S18" s="2"/>
      <c r="T18" s="53"/>
      <c r="U18" s="62"/>
      <c r="V18" s="63"/>
    </row>
    <row r="19" spans="1:22" x14ac:dyDescent="0.25">
      <c r="A19" s="81">
        <f t="shared" si="1"/>
        <v>46372</v>
      </c>
      <c r="B19" s="18"/>
      <c r="C19" s="17"/>
      <c r="D19" s="33"/>
      <c r="E19" s="16"/>
      <c r="F19" s="16"/>
      <c r="G19" s="82"/>
      <c r="H19" s="58">
        <f t="shared" si="0"/>
        <v>0</v>
      </c>
      <c r="I19" s="49"/>
      <c r="J19" s="49"/>
      <c r="K19" s="50"/>
      <c r="L19" s="52"/>
      <c r="M19" s="50"/>
      <c r="N19" s="53"/>
      <c r="O19" s="6"/>
      <c r="P19" s="53"/>
      <c r="Q19" s="2"/>
      <c r="R19" s="53"/>
      <c r="S19" s="2"/>
      <c r="T19" s="53"/>
      <c r="U19" s="62"/>
      <c r="V19" s="63"/>
    </row>
    <row r="20" spans="1:22" x14ac:dyDescent="0.25">
      <c r="A20" s="81">
        <f t="shared" si="1"/>
        <v>46373</v>
      </c>
      <c r="B20" s="18"/>
      <c r="C20" s="17"/>
      <c r="D20" s="33"/>
      <c r="E20" s="16"/>
      <c r="F20" s="16"/>
      <c r="G20" s="82"/>
      <c r="H20" s="58">
        <f t="shared" si="0"/>
        <v>0</v>
      </c>
      <c r="I20" s="49"/>
      <c r="J20" s="49"/>
      <c r="K20" s="50"/>
      <c r="L20" s="52"/>
      <c r="M20" s="50"/>
      <c r="N20" s="53"/>
      <c r="O20" s="6"/>
      <c r="P20" s="53"/>
      <c r="Q20" s="2"/>
      <c r="R20" s="53"/>
      <c r="S20" s="2"/>
      <c r="T20" s="53"/>
      <c r="U20" s="62"/>
      <c r="V20" s="63"/>
    </row>
    <row r="21" spans="1:22" x14ac:dyDescent="0.25">
      <c r="A21" s="81">
        <f t="shared" si="1"/>
        <v>46374</v>
      </c>
      <c r="B21" s="18"/>
      <c r="C21" s="17"/>
      <c r="D21" s="33"/>
      <c r="E21" s="16"/>
      <c r="F21" s="16"/>
      <c r="G21" s="82"/>
      <c r="H21" s="58">
        <f t="shared" si="0"/>
        <v>0</v>
      </c>
      <c r="I21" s="49"/>
      <c r="J21" s="49"/>
      <c r="K21" s="50"/>
      <c r="L21" s="52"/>
      <c r="M21" s="50"/>
      <c r="N21" s="53"/>
      <c r="O21" s="6"/>
      <c r="P21" s="53"/>
      <c r="Q21" s="2"/>
      <c r="R21" s="53"/>
      <c r="S21" s="2"/>
      <c r="T21" s="53"/>
      <c r="U21" s="62"/>
      <c r="V21" s="63"/>
    </row>
    <row r="22" spans="1:22" x14ac:dyDescent="0.25">
      <c r="A22" s="81">
        <f t="shared" si="1"/>
        <v>46375</v>
      </c>
      <c r="B22" s="18"/>
      <c r="C22" s="17"/>
      <c r="D22" s="33"/>
      <c r="E22" s="16"/>
      <c r="F22" s="16"/>
      <c r="G22" s="82"/>
      <c r="H22" s="58">
        <f t="shared" si="0"/>
        <v>0</v>
      </c>
      <c r="I22" s="49"/>
      <c r="J22" s="49"/>
      <c r="K22" s="50"/>
      <c r="L22" s="52"/>
      <c r="M22" s="50"/>
      <c r="N22" s="53"/>
      <c r="O22" s="6"/>
      <c r="P22" s="53"/>
      <c r="Q22" s="2"/>
      <c r="R22" s="53"/>
      <c r="S22" s="2"/>
      <c r="T22" s="53"/>
      <c r="U22" s="62"/>
      <c r="V22" s="63"/>
    </row>
    <row r="23" spans="1:22" x14ac:dyDescent="0.25">
      <c r="A23" s="81">
        <f t="shared" si="1"/>
        <v>46376</v>
      </c>
      <c r="B23" s="18"/>
      <c r="C23" s="17"/>
      <c r="D23" s="33"/>
      <c r="E23" s="16"/>
      <c r="F23" s="16"/>
      <c r="G23" s="82"/>
      <c r="H23" s="58">
        <f t="shared" si="0"/>
        <v>0</v>
      </c>
      <c r="I23" s="49"/>
      <c r="J23" s="49"/>
      <c r="K23" s="50"/>
      <c r="L23" s="52"/>
      <c r="M23" s="50"/>
      <c r="N23" s="53"/>
      <c r="O23" s="6"/>
      <c r="P23" s="53"/>
      <c r="Q23" s="2"/>
      <c r="R23" s="53"/>
      <c r="S23" s="2"/>
      <c r="T23" s="53"/>
      <c r="U23" s="62"/>
      <c r="V23" s="63"/>
    </row>
    <row r="24" spans="1:22" x14ac:dyDescent="0.25">
      <c r="A24" s="81">
        <f t="shared" si="1"/>
        <v>46377</v>
      </c>
      <c r="B24" s="18"/>
      <c r="C24" s="17"/>
      <c r="D24" s="33"/>
      <c r="E24" s="16"/>
      <c r="F24" s="16"/>
      <c r="G24" s="82"/>
      <c r="H24" s="58">
        <f t="shared" si="0"/>
        <v>0</v>
      </c>
      <c r="I24" s="49"/>
      <c r="J24" s="49"/>
      <c r="K24" s="50"/>
      <c r="L24" s="52"/>
      <c r="M24" s="50"/>
      <c r="N24" s="53"/>
      <c r="O24" s="6"/>
      <c r="P24" s="53"/>
      <c r="Q24" s="2"/>
      <c r="R24" s="53"/>
      <c r="S24" s="2"/>
      <c r="T24" s="53"/>
      <c r="U24" s="62"/>
      <c r="V24" s="63"/>
    </row>
    <row r="25" spans="1:22" x14ac:dyDescent="0.25">
      <c r="A25" s="81">
        <f t="shared" si="1"/>
        <v>46378</v>
      </c>
      <c r="B25" s="18"/>
      <c r="C25" s="17"/>
      <c r="D25" s="33"/>
      <c r="E25" s="16"/>
      <c r="F25" s="16"/>
      <c r="G25" s="82"/>
      <c r="H25" s="58">
        <f t="shared" si="0"/>
        <v>0</v>
      </c>
      <c r="I25" s="49"/>
      <c r="J25" s="49"/>
      <c r="K25" s="50"/>
      <c r="L25" s="52"/>
      <c r="M25" s="50"/>
      <c r="N25" s="53"/>
      <c r="O25" s="6"/>
      <c r="P25" s="53"/>
      <c r="Q25" s="2"/>
      <c r="R25" s="53"/>
      <c r="S25" s="2"/>
      <c r="T25" s="53"/>
      <c r="U25" s="62"/>
      <c r="V25" s="63"/>
    </row>
    <row r="26" spans="1:22" x14ac:dyDescent="0.25">
      <c r="A26" s="81">
        <f t="shared" si="1"/>
        <v>46379</v>
      </c>
      <c r="B26" s="18"/>
      <c r="C26" s="17"/>
      <c r="D26" s="33"/>
      <c r="E26" s="16"/>
      <c r="F26" s="16"/>
      <c r="G26" s="82"/>
      <c r="H26" s="58">
        <f t="shared" si="0"/>
        <v>0</v>
      </c>
      <c r="I26" s="49"/>
      <c r="J26" s="49"/>
      <c r="K26" s="50"/>
      <c r="L26" s="52"/>
      <c r="M26" s="50"/>
      <c r="N26" s="53"/>
      <c r="O26" s="6"/>
      <c r="P26" s="53"/>
      <c r="Q26" s="2"/>
      <c r="R26" s="53"/>
      <c r="S26" s="2"/>
      <c r="T26" s="53"/>
      <c r="U26" s="62"/>
      <c r="V26" s="63"/>
    </row>
    <row r="27" spans="1:22" x14ac:dyDescent="0.25">
      <c r="A27" s="81">
        <f t="shared" si="1"/>
        <v>46380</v>
      </c>
      <c r="B27" s="18"/>
      <c r="C27" s="17"/>
      <c r="D27" s="33"/>
      <c r="E27" s="16"/>
      <c r="F27" s="16"/>
      <c r="G27" s="82"/>
      <c r="H27" s="58">
        <f>SUM(B27:G27)</f>
        <v>0</v>
      </c>
      <c r="I27" s="49"/>
      <c r="J27" s="49"/>
      <c r="K27" s="50"/>
      <c r="L27" s="52"/>
      <c r="M27" s="50"/>
      <c r="N27" s="53"/>
      <c r="O27" s="6"/>
      <c r="P27" s="53"/>
      <c r="Q27" s="2"/>
      <c r="R27" s="53"/>
      <c r="S27" s="2"/>
      <c r="T27" s="53"/>
      <c r="U27" s="62"/>
      <c r="V27" s="63"/>
    </row>
    <row r="28" spans="1:22" x14ac:dyDescent="0.25">
      <c r="A28" s="81">
        <f t="shared" si="1"/>
        <v>46381</v>
      </c>
      <c r="B28" s="18"/>
      <c r="C28" s="17"/>
      <c r="D28" s="33"/>
      <c r="E28" s="16"/>
      <c r="F28" s="16"/>
      <c r="G28" s="82"/>
      <c r="H28" s="58">
        <f t="shared" si="0"/>
        <v>0</v>
      </c>
      <c r="I28" s="49"/>
      <c r="J28" s="49"/>
      <c r="K28" s="50"/>
      <c r="L28" s="52"/>
      <c r="M28" s="50"/>
      <c r="N28" s="53"/>
      <c r="O28" s="6"/>
      <c r="P28" s="53"/>
      <c r="Q28" s="2"/>
      <c r="R28" s="53"/>
      <c r="S28" s="2"/>
      <c r="T28" s="53"/>
      <c r="U28" s="62"/>
      <c r="V28" s="63"/>
    </row>
    <row r="29" spans="1:22" x14ac:dyDescent="0.25">
      <c r="A29" s="81">
        <f t="shared" si="1"/>
        <v>46382</v>
      </c>
      <c r="B29" s="18"/>
      <c r="C29" s="17"/>
      <c r="D29" s="33"/>
      <c r="E29" s="16"/>
      <c r="F29" s="16"/>
      <c r="G29" s="82"/>
      <c r="H29" s="58">
        <f t="shared" ref="H29:H35" si="2">SUM(B29:G29)</f>
        <v>0</v>
      </c>
      <c r="I29" s="49"/>
      <c r="J29" s="49"/>
      <c r="K29" s="50"/>
      <c r="L29" s="52"/>
      <c r="M29" s="50"/>
      <c r="N29" s="53"/>
      <c r="O29" s="6"/>
      <c r="P29" s="53"/>
      <c r="Q29" s="2"/>
      <c r="R29" s="53"/>
      <c r="S29" s="2"/>
      <c r="T29" s="53"/>
      <c r="U29" s="62"/>
      <c r="V29" s="63"/>
    </row>
    <row r="30" spans="1:22" x14ac:dyDescent="0.25">
      <c r="A30" s="81">
        <f t="shared" si="1"/>
        <v>46383</v>
      </c>
      <c r="B30" s="18"/>
      <c r="C30" s="17"/>
      <c r="D30" s="33"/>
      <c r="E30" s="16"/>
      <c r="F30" s="16"/>
      <c r="G30" s="82"/>
      <c r="H30" s="58">
        <f t="shared" si="2"/>
        <v>0</v>
      </c>
      <c r="I30" s="49"/>
      <c r="J30" s="49"/>
      <c r="K30" s="50"/>
      <c r="L30" s="52"/>
      <c r="M30" s="50"/>
      <c r="N30" s="53"/>
      <c r="O30" s="6"/>
      <c r="P30" s="53"/>
      <c r="Q30" s="2"/>
      <c r="R30" s="53"/>
      <c r="S30" s="2"/>
      <c r="T30" s="53"/>
      <c r="U30" s="62"/>
      <c r="V30" s="63"/>
    </row>
    <row r="31" spans="1:22" x14ac:dyDescent="0.25">
      <c r="A31" s="81">
        <f t="shared" si="1"/>
        <v>46384</v>
      </c>
      <c r="B31" s="18"/>
      <c r="C31" s="17"/>
      <c r="D31" s="33"/>
      <c r="E31" s="16"/>
      <c r="F31" s="16"/>
      <c r="G31" s="82"/>
      <c r="H31" s="58">
        <f t="shared" si="2"/>
        <v>0</v>
      </c>
      <c r="I31" s="49"/>
      <c r="J31" s="49"/>
      <c r="K31" s="50"/>
      <c r="L31" s="52"/>
      <c r="M31" s="50"/>
      <c r="N31" s="53"/>
      <c r="O31" s="6"/>
      <c r="P31" s="53"/>
      <c r="Q31" s="2"/>
      <c r="R31" s="53"/>
      <c r="S31" s="2"/>
      <c r="T31" s="53"/>
      <c r="U31" s="62"/>
      <c r="V31" s="63"/>
    </row>
    <row r="32" spans="1:22" x14ac:dyDescent="0.25">
      <c r="A32" s="81">
        <f t="shared" si="1"/>
        <v>46385</v>
      </c>
      <c r="B32" s="18"/>
      <c r="C32" s="17"/>
      <c r="D32" s="33"/>
      <c r="E32" s="16"/>
      <c r="F32" s="16"/>
      <c r="G32" s="82"/>
      <c r="H32" s="58">
        <f t="shared" si="2"/>
        <v>0</v>
      </c>
      <c r="I32" s="49"/>
      <c r="J32" s="49"/>
      <c r="K32" s="50"/>
      <c r="L32" s="52"/>
      <c r="M32" s="50"/>
      <c r="N32" s="53"/>
      <c r="O32" s="6"/>
      <c r="P32" s="53"/>
      <c r="Q32" s="2"/>
      <c r="R32" s="53"/>
      <c r="S32" s="2"/>
      <c r="T32" s="53"/>
      <c r="U32" s="62"/>
      <c r="V32" s="63"/>
    </row>
    <row r="33" spans="1:22" x14ac:dyDescent="0.25">
      <c r="A33" s="81">
        <f t="shared" si="1"/>
        <v>46386</v>
      </c>
      <c r="B33" s="18"/>
      <c r="C33" s="17"/>
      <c r="D33" s="33"/>
      <c r="E33" s="16"/>
      <c r="F33" s="16"/>
      <c r="G33" s="82"/>
      <c r="H33" s="58">
        <f t="shared" si="2"/>
        <v>0</v>
      </c>
      <c r="I33" s="49"/>
      <c r="J33" s="49"/>
      <c r="K33" s="50"/>
      <c r="L33" s="52"/>
      <c r="M33" s="50"/>
      <c r="N33" s="53"/>
      <c r="O33" s="6"/>
      <c r="P33" s="53"/>
      <c r="Q33" s="2"/>
      <c r="R33" s="53"/>
      <c r="S33" s="2"/>
      <c r="T33" s="53"/>
      <c r="U33" s="62"/>
      <c r="V33" s="63"/>
    </row>
    <row r="34" spans="1:22" ht="15.75" thickBot="1" x14ac:dyDescent="0.3">
      <c r="A34" s="81">
        <f t="shared" si="1"/>
        <v>46387</v>
      </c>
      <c r="B34" s="18"/>
      <c r="C34" s="17"/>
      <c r="D34" s="33"/>
      <c r="E34" s="16"/>
      <c r="F34" s="16"/>
      <c r="G34" s="82"/>
      <c r="H34" s="58">
        <f t="shared" si="2"/>
        <v>0</v>
      </c>
      <c r="I34" s="49"/>
      <c r="J34" s="49"/>
      <c r="K34" s="50"/>
      <c r="L34" s="52"/>
      <c r="M34" s="50"/>
      <c r="N34" s="53"/>
      <c r="O34" s="6"/>
      <c r="P34" s="53"/>
      <c r="Q34" s="2"/>
      <c r="R34" s="53"/>
      <c r="S34" s="2"/>
      <c r="T34" s="53"/>
      <c r="U34" s="62"/>
      <c r="V34" s="63"/>
    </row>
    <row r="35" spans="1:22" ht="20.25" customHeight="1" thickBot="1" x14ac:dyDescent="0.3">
      <c r="A35" s="55" t="s">
        <v>13</v>
      </c>
      <c r="B35" s="56">
        <f t="shared" ref="B35:G35" si="3">SUM(B4:B34)</f>
        <v>0</v>
      </c>
      <c r="C35" s="56">
        <f t="shared" si="3"/>
        <v>0</v>
      </c>
      <c r="D35" s="56">
        <f t="shared" si="3"/>
        <v>0</v>
      </c>
      <c r="E35" s="56">
        <f t="shared" si="3"/>
        <v>0</v>
      </c>
      <c r="F35" s="56">
        <f t="shared" si="3"/>
        <v>0</v>
      </c>
      <c r="G35" s="56">
        <f t="shared" si="3"/>
        <v>0</v>
      </c>
      <c r="H35" s="59">
        <f t="shared" si="2"/>
        <v>0</v>
      </c>
      <c r="I35" s="49"/>
      <c r="J35" s="7" t="s">
        <v>13</v>
      </c>
      <c r="K35" s="8"/>
      <c r="L35" s="54">
        <f>SUM(L4:L34)</f>
        <v>0</v>
      </c>
      <c r="M35" s="8"/>
      <c r="N35" s="54">
        <f>SUM(N4:N34)</f>
        <v>0</v>
      </c>
      <c r="O35" s="11"/>
      <c r="P35" s="54">
        <f>SUM(P4:P34)</f>
        <v>0</v>
      </c>
      <c r="Q35" s="9"/>
      <c r="R35" s="54">
        <f>SUM(R4:R34)</f>
        <v>0</v>
      </c>
      <c r="S35" s="9"/>
      <c r="T35" s="54">
        <f>SUM(T4:T34)</f>
        <v>0</v>
      </c>
      <c r="U35" s="64"/>
      <c r="V35" s="65">
        <f>SUM(V4:V34)</f>
        <v>0</v>
      </c>
    </row>
    <row r="36" spans="1:22" ht="15.75" thickBot="1" x14ac:dyDescent="0.3"/>
    <row r="37" spans="1:22" ht="25.5" customHeight="1" thickBot="1" x14ac:dyDescent="0.3">
      <c r="J37" s="118" t="s">
        <v>12</v>
      </c>
      <c r="K37" s="119"/>
      <c r="L37" s="121"/>
      <c r="M37" s="116">
        <f>L35+N35+P35+R35+T35</f>
        <v>0</v>
      </c>
      <c r="N37" s="117"/>
    </row>
    <row r="38" spans="1:22" ht="33" customHeight="1" thickBot="1" x14ac:dyDescent="0.3">
      <c r="J38" s="111" t="s">
        <v>43</v>
      </c>
      <c r="K38" s="112"/>
      <c r="L38" s="113"/>
      <c r="M38" s="122">
        <f>M37-V35</f>
        <v>0</v>
      </c>
      <c r="N38" s="123"/>
    </row>
  </sheetData>
  <mergeCells count="14">
    <mergeCell ref="B1:H1"/>
    <mergeCell ref="K1:T1"/>
    <mergeCell ref="B2:C2"/>
    <mergeCell ref="D2:G2"/>
    <mergeCell ref="H2:H3"/>
    <mergeCell ref="K2:N2"/>
    <mergeCell ref="O2:P2"/>
    <mergeCell ref="Q2:R2"/>
    <mergeCell ref="S2:T2"/>
    <mergeCell ref="U2:V2"/>
    <mergeCell ref="J37:L37"/>
    <mergeCell ref="M37:N37"/>
    <mergeCell ref="J38:L38"/>
    <mergeCell ref="M38:N38"/>
  </mergeCells>
  <dataValidations count="1">
    <dataValidation type="list" allowBlank="1" showInputMessage="1" sqref="O4:O34 S4:S34 U4:U34 Q4:Q34" xr:uid="{CCEB95D8-9465-4BED-8C2F-D66EB0267DAF}">
      <formula1>$W$4:$W$13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EFEDD-68FE-47DC-843E-CEDAE2EE4867}">
  <dimension ref="B1:K17"/>
  <sheetViews>
    <sheetView showGridLines="0" workbookViewId="0">
      <selection activeCell="C15" sqref="C15"/>
    </sheetView>
  </sheetViews>
  <sheetFormatPr baseColWidth="10" defaultRowHeight="15" x14ac:dyDescent="0.25"/>
  <cols>
    <col min="1" max="1" width="11.42578125" style="1"/>
    <col min="2" max="2" width="15.85546875" style="1" customWidth="1"/>
    <col min="3" max="3" width="18.140625" style="1" customWidth="1"/>
    <col min="4" max="16384" width="11.42578125" style="1"/>
  </cols>
  <sheetData>
    <row r="1" spans="2:11" ht="30" customHeight="1" thickBot="1" x14ac:dyDescent="0.3">
      <c r="B1" s="129" t="s">
        <v>37</v>
      </c>
      <c r="C1" s="129"/>
      <c r="E1" s="127" t="s">
        <v>38</v>
      </c>
      <c r="F1" s="128"/>
      <c r="G1" s="128"/>
      <c r="H1" s="128"/>
      <c r="I1" s="128"/>
      <c r="J1" s="128"/>
      <c r="K1" s="100"/>
    </row>
    <row r="2" spans="2:11" ht="30" customHeight="1" thickBot="1" x14ac:dyDescent="0.3">
      <c r="B2" s="130"/>
      <c r="C2" s="130"/>
      <c r="E2" s="131" t="s">
        <v>47</v>
      </c>
      <c r="F2" s="106"/>
      <c r="G2" s="131" t="s">
        <v>49</v>
      </c>
      <c r="H2" s="132"/>
      <c r="I2" s="132"/>
      <c r="J2" s="133"/>
      <c r="K2" s="134" t="s">
        <v>14</v>
      </c>
    </row>
    <row r="3" spans="2:11" ht="30.75" thickBot="1" x14ac:dyDescent="0.3">
      <c r="B3" s="83">
        <v>2026</v>
      </c>
      <c r="C3" s="19" t="s">
        <v>35</v>
      </c>
      <c r="E3" s="45" t="s">
        <v>0</v>
      </c>
      <c r="F3" s="44" t="s">
        <v>1</v>
      </c>
      <c r="G3" s="45" t="s">
        <v>2</v>
      </c>
      <c r="H3" s="46" t="s">
        <v>3</v>
      </c>
      <c r="I3" s="46" t="s">
        <v>0</v>
      </c>
      <c r="J3" s="47" t="s">
        <v>1</v>
      </c>
      <c r="K3" s="135"/>
    </row>
    <row r="4" spans="2:11" ht="20.100000000000001" customHeight="1" x14ac:dyDescent="0.25">
      <c r="B4" s="84" t="s">
        <v>23</v>
      </c>
      <c r="C4" s="85">
        <f>janv!M38</f>
        <v>0</v>
      </c>
      <c r="E4" s="22">
        <f>janv!B35</f>
        <v>0</v>
      </c>
      <c r="F4" s="23">
        <f>janv!C35</f>
        <v>0</v>
      </c>
      <c r="G4" s="23">
        <f>janv!D35</f>
        <v>0</v>
      </c>
      <c r="H4" s="23">
        <f>janv!E35</f>
        <v>0</v>
      </c>
      <c r="I4" s="23">
        <f>janv!F35</f>
        <v>0</v>
      </c>
      <c r="J4" s="23">
        <f>janv!G35</f>
        <v>0</v>
      </c>
      <c r="K4" s="29">
        <f>janv!H35</f>
        <v>0</v>
      </c>
    </row>
    <row r="5" spans="2:11" ht="20.100000000000001" customHeight="1" x14ac:dyDescent="0.25">
      <c r="B5" s="84" t="s">
        <v>24</v>
      </c>
      <c r="C5" s="85">
        <f>fév!M36</f>
        <v>0</v>
      </c>
      <c r="E5" s="24">
        <f>fév!B33</f>
        <v>0</v>
      </c>
      <c r="F5" s="21">
        <f>fév!C33</f>
        <v>0</v>
      </c>
      <c r="G5" s="21">
        <f>fév!D33</f>
        <v>0</v>
      </c>
      <c r="H5" s="21">
        <f>fév!E33</f>
        <v>0</v>
      </c>
      <c r="I5" s="21">
        <f>fév!F33</f>
        <v>0</v>
      </c>
      <c r="J5" s="21">
        <f>fév!G33</f>
        <v>0</v>
      </c>
      <c r="K5" s="30">
        <f>fév!H33</f>
        <v>0</v>
      </c>
    </row>
    <row r="6" spans="2:11" ht="20.100000000000001" customHeight="1" x14ac:dyDescent="0.25">
      <c r="B6" s="84" t="s">
        <v>25</v>
      </c>
      <c r="C6" s="85">
        <f>mars!M38</f>
        <v>0</v>
      </c>
      <c r="E6" s="25">
        <f>mars!B35</f>
        <v>0</v>
      </c>
      <c r="F6" s="25">
        <f>mars!C35</f>
        <v>0</v>
      </c>
      <c r="G6" s="25">
        <f>mars!D35</f>
        <v>0</v>
      </c>
      <c r="H6" s="25">
        <f>mars!E35</f>
        <v>0</v>
      </c>
      <c r="I6" s="25">
        <f>mars!F35</f>
        <v>0</v>
      </c>
      <c r="J6" s="25">
        <f>mars!G35</f>
        <v>0</v>
      </c>
      <c r="K6" s="31">
        <f>mars!H39</f>
        <v>0</v>
      </c>
    </row>
    <row r="7" spans="2:11" ht="20.100000000000001" customHeight="1" x14ac:dyDescent="0.25">
      <c r="B7" s="84" t="s">
        <v>26</v>
      </c>
      <c r="C7" s="85">
        <f>avril!M37</f>
        <v>0</v>
      </c>
      <c r="E7" s="25">
        <f>avril!B34</f>
        <v>0</v>
      </c>
      <c r="F7" s="25">
        <f>avril!C34</f>
        <v>0</v>
      </c>
      <c r="G7" s="25">
        <f>avril!D34</f>
        <v>0</v>
      </c>
      <c r="H7" s="25">
        <f>avril!E34</f>
        <v>0</v>
      </c>
      <c r="I7" s="25">
        <f>avril!F34</f>
        <v>0</v>
      </c>
      <c r="J7" s="25">
        <f>avril!G34</f>
        <v>0</v>
      </c>
      <c r="K7" s="31">
        <f>avril!H35</f>
        <v>0</v>
      </c>
    </row>
    <row r="8" spans="2:11" ht="20.100000000000001" customHeight="1" x14ac:dyDescent="0.25">
      <c r="B8" s="84" t="s">
        <v>27</v>
      </c>
      <c r="C8" s="85">
        <f>mai!M37</f>
        <v>0</v>
      </c>
      <c r="E8" s="25">
        <f>mai!B34</f>
        <v>0</v>
      </c>
      <c r="F8" s="25">
        <f>mai!C34</f>
        <v>0</v>
      </c>
      <c r="G8" s="25">
        <f>mai!D34</f>
        <v>0</v>
      </c>
      <c r="H8" s="25">
        <f>mai!E34</f>
        <v>0</v>
      </c>
      <c r="I8" s="25">
        <f>mai!F34</f>
        <v>0</v>
      </c>
      <c r="J8" s="25">
        <f>mai!G34</f>
        <v>0</v>
      </c>
      <c r="K8" s="31">
        <f>mai!H35</f>
        <v>0</v>
      </c>
    </row>
    <row r="9" spans="2:11" ht="20.100000000000001" customHeight="1" x14ac:dyDescent="0.25">
      <c r="B9" s="84" t="s">
        <v>28</v>
      </c>
      <c r="C9" s="85">
        <f>juin!M37</f>
        <v>0</v>
      </c>
      <c r="E9" s="25">
        <f>juin!B34</f>
        <v>0</v>
      </c>
      <c r="F9" s="25">
        <f>juin!C34</f>
        <v>0</v>
      </c>
      <c r="G9" s="25">
        <f>juin!D34</f>
        <v>0</v>
      </c>
      <c r="H9" s="25">
        <f>juin!E34</f>
        <v>0</v>
      </c>
      <c r="I9" s="25">
        <f>juin!F34</f>
        <v>0</v>
      </c>
      <c r="J9" s="25">
        <f>juin!G34</f>
        <v>0</v>
      </c>
      <c r="K9" s="31">
        <f>juin!H35</f>
        <v>0</v>
      </c>
    </row>
    <row r="10" spans="2:11" ht="20.100000000000001" customHeight="1" x14ac:dyDescent="0.25">
      <c r="B10" s="84" t="s">
        <v>29</v>
      </c>
      <c r="C10" s="85">
        <f>juill!M38</f>
        <v>0</v>
      </c>
      <c r="E10" s="25">
        <f>juill!B35</f>
        <v>0</v>
      </c>
      <c r="F10" s="25">
        <f>juill!C35</f>
        <v>0</v>
      </c>
      <c r="G10" s="25">
        <f>juill!D35</f>
        <v>0</v>
      </c>
      <c r="H10" s="25">
        <f>juill!E35</f>
        <v>0</v>
      </c>
      <c r="I10" s="25">
        <f>juill!F35</f>
        <v>0</v>
      </c>
      <c r="J10" s="25">
        <f>juill!G35</f>
        <v>0</v>
      </c>
      <c r="K10" s="31">
        <f>juill!H37</f>
        <v>0</v>
      </c>
    </row>
    <row r="11" spans="2:11" ht="20.100000000000001" customHeight="1" x14ac:dyDescent="0.25">
      <c r="B11" s="84" t="s">
        <v>30</v>
      </c>
      <c r="C11" s="85">
        <f>aout!M38</f>
        <v>0</v>
      </c>
      <c r="E11" s="25">
        <f>aout!B35</f>
        <v>0</v>
      </c>
      <c r="F11" s="25">
        <f>aout!C35</f>
        <v>0</v>
      </c>
      <c r="G11" s="25">
        <f>aout!D35</f>
        <v>0</v>
      </c>
      <c r="H11" s="25">
        <f>aout!E35</f>
        <v>0</v>
      </c>
      <c r="I11" s="25">
        <f>aout!F35</f>
        <v>0</v>
      </c>
      <c r="J11" s="25">
        <f>aout!G35</f>
        <v>0</v>
      </c>
      <c r="K11" s="31">
        <f>mai!H35</f>
        <v>0</v>
      </c>
    </row>
    <row r="12" spans="2:11" ht="20.100000000000001" customHeight="1" x14ac:dyDescent="0.25">
      <c r="B12" s="84" t="s">
        <v>31</v>
      </c>
      <c r="C12" s="85">
        <f>sept!M37</f>
        <v>0</v>
      </c>
      <c r="E12" s="25">
        <f>aout!B35</f>
        <v>0</v>
      </c>
      <c r="F12" s="25">
        <f>aout!C35</f>
        <v>0</v>
      </c>
      <c r="G12" s="25">
        <f>aout!D35</f>
        <v>0</v>
      </c>
      <c r="H12" s="25">
        <f>aout!E35</f>
        <v>0</v>
      </c>
      <c r="I12" s="25">
        <f>aout!F35</f>
        <v>0</v>
      </c>
      <c r="J12" s="25">
        <f>aout!G35</f>
        <v>0</v>
      </c>
      <c r="K12" s="31">
        <f>sept!H34</f>
        <v>0</v>
      </c>
    </row>
    <row r="13" spans="2:11" ht="20.100000000000001" customHeight="1" x14ac:dyDescent="0.25">
      <c r="B13" s="84" t="s">
        <v>32</v>
      </c>
      <c r="C13" s="85">
        <f>oct!M38</f>
        <v>0</v>
      </c>
      <c r="E13" s="25">
        <f>oct!B35</f>
        <v>0</v>
      </c>
      <c r="F13" s="25">
        <f>oct!C35</f>
        <v>0</v>
      </c>
      <c r="G13" s="25">
        <f>oct!D35</f>
        <v>0</v>
      </c>
      <c r="H13" s="25">
        <f>oct!E35</f>
        <v>0</v>
      </c>
      <c r="I13" s="25">
        <f>oct!F35</f>
        <v>0</v>
      </c>
      <c r="J13" s="25">
        <f>oct!G35</f>
        <v>0</v>
      </c>
      <c r="K13" s="31">
        <f>oct!H37</f>
        <v>0</v>
      </c>
    </row>
    <row r="14" spans="2:11" ht="20.100000000000001" customHeight="1" x14ac:dyDescent="0.25">
      <c r="B14" s="84" t="s">
        <v>33</v>
      </c>
      <c r="C14" s="85">
        <f>nov!M37</f>
        <v>0</v>
      </c>
      <c r="E14" s="25">
        <f>nov!B34</f>
        <v>0</v>
      </c>
      <c r="F14" s="25">
        <f>nov!C34</f>
        <v>0</v>
      </c>
      <c r="G14" s="25">
        <f>nov!D34</f>
        <v>0</v>
      </c>
      <c r="H14" s="25">
        <f>nov!E34</f>
        <v>0</v>
      </c>
      <c r="I14" s="25">
        <f>nov!F34</f>
        <v>0</v>
      </c>
      <c r="J14" s="25">
        <f>nov!G34</f>
        <v>0</v>
      </c>
      <c r="K14" s="31">
        <f>nov!H35</f>
        <v>0</v>
      </c>
    </row>
    <row r="15" spans="2:11" ht="20.100000000000001" customHeight="1" thickBot="1" x14ac:dyDescent="0.3">
      <c r="B15" s="86" t="s">
        <v>34</v>
      </c>
      <c r="C15" s="87">
        <f>déc!M38</f>
        <v>0</v>
      </c>
      <c r="E15" s="26">
        <f>déc!B35</f>
        <v>0</v>
      </c>
      <c r="F15" s="26">
        <f>déc!C35</f>
        <v>0</v>
      </c>
      <c r="G15" s="26">
        <f>déc!D35</f>
        <v>0</v>
      </c>
      <c r="H15" s="26">
        <f>déc!E35</f>
        <v>0</v>
      </c>
      <c r="I15" s="26">
        <f>déc!F35</f>
        <v>0</v>
      </c>
      <c r="J15" s="26">
        <f>déc!G35</f>
        <v>0</v>
      </c>
      <c r="K15" s="32">
        <f>déc!H37</f>
        <v>0</v>
      </c>
    </row>
    <row r="16" spans="2:11" ht="15.75" thickBot="1" x14ac:dyDescent="0.3"/>
    <row r="17" spans="2:11" ht="47.25" customHeight="1" thickBot="1" x14ac:dyDescent="0.3">
      <c r="B17" s="20" t="s">
        <v>36</v>
      </c>
      <c r="C17" s="88">
        <f>SUM(C4:C15)</f>
        <v>0</v>
      </c>
      <c r="J17" s="27" t="s">
        <v>36</v>
      </c>
      <c r="K17" s="28">
        <f>SUM(K4:K15)</f>
        <v>0</v>
      </c>
    </row>
  </sheetData>
  <mergeCells count="5">
    <mergeCell ref="E1:K1"/>
    <mergeCell ref="B1:C2"/>
    <mergeCell ref="E2:F2"/>
    <mergeCell ref="G2:J2"/>
    <mergeCell ref="K2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</vt:lpstr>
      <vt:lpstr>fév</vt:lpstr>
      <vt:lpstr>mars</vt:lpstr>
      <vt:lpstr>avril</vt:lpstr>
      <vt:lpstr>mai</vt:lpstr>
      <vt:lpstr>juin</vt:lpstr>
      <vt:lpstr>juill</vt:lpstr>
      <vt:lpstr>aout</vt:lpstr>
      <vt:lpstr>sept</vt:lpstr>
      <vt:lpstr>oct</vt:lpstr>
      <vt:lpstr>nov</vt:lpstr>
      <vt:lpstr>déc</vt:lpstr>
      <vt:lpstr>récap</vt:lpstr>
      <vt:lpstr>An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Dany</cp:lastModifiedBy>
  <dcterms:created xsi:type="dcterms:W3CDTF">2021-02-10T09:43:52Z</dcterms:created>
  <dcterms:modified xsi:type="dcterms:W3CDTF">2026-02-19T08:38:19Z</dcterms:modified>
</cp:coreProperties>
</file>