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7B1E4DE7-B467-44B6-B181-3051CE8D83AB}" xr6:coauthVersionLast="47" xr6:coauthVersionMax="47" xr10:uidLastSave="{00000000-0000-0000-0000-000000000000}"/>
  <bookViews>
    <workbookView xWindow="-120" yWindow="-120" windowWidth="20730" windowHeight="11160" activeTab="1" xr2:uid="{32DD88AD-96B5-41CB-AAB8-6B912A7B7B54}"/>
  </bookViews>
  <sheets>
    <sheet name="DONNEES" sheetId="2" r:id="rId1"/>
    <sheet name="POINTAGE" sheetId="4" r:id="rId2"/>
    <sheet name="HEURES" sheetId="3" r:id="rId3"/>
    <sheet name="Feuil1" sheetId="1" r:id="rId4"/>
  </sheets>
  <externalReferences>
    <externalReference r:id="rId5"/>
  </externalReferences>
  <definedNames>
    <definedName name="journee">Tableau4[DATE]</definedName>
    <definedName name="Prenom">Tableau3[PRENOM]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C4" i="2" s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F2" i="4"/>
  <c r="C2" i="4"/>
</calcChain>
</file>

<file path=xl/sharedStrings.xml><?xml version="1.0" encoding="utf-8"?>
<sst xmlns="http://schemas.openxmlformats.org/spreadsheetml/2006/main" count="64" uniqueCount="42">
  <si>
    <t>DATE</t>
  </si>
  <si>
    <t xml:space="preserve">OF EN COURS </t>
  </si>
  <si>
    <t>NOM</t>
  </si>
  <si>
    <t>PRENOM</t>
  </si>
  <si>
    <t>MATRICULE</t>
  </si>
  <si>
    <t>SEQUENCE</t>
  </si>
  <si>
    <t>DENOMINATION</t>
  </si>
  <si>
    <t>ACTIVITE</t>
  </si>
  <si>
    <t>Zakaria</t>
  </si>
  <si>
    <t>GROUPE</t>
  </si>
  <si>
    <t>NEUF</t>
  </si>
  <si>
    <t>Kévin</t>
  </si>
  <si>
    <t>ELEC</t>
  </si>
  <si>
    <t>REP CLIENT</t>
  </si>
  <si>
    <t>Tony</t>
  </si>
  <si>
    <t>ESSAIS</t>
  </si>
  <si>
    <t>RECONDITION</t>
  </si>
  <si>
    <t>Rafal</t>
  </si>
  <si>
    <t>LOGIST</t>
  </si>
  <si>
    <t>AUTRES ACTIVITES</t>
  </si>
  <si>
    <t>Stephane</t>
  </si>
  <si>
    <t>VIBRO</t>
  </si>
  <si>
    <t xml:space="preserve">NETTOYAGE </t>
  </si>
  <si>
    <t>Aristide</t>
  </si>
  <si>
    <t>PEINT</t>
  </si>
  <si>
    <t xml:space="preserve">FORMATION </t>
  </si>
  <si>
    <t>Matheo</t>
  </si>
  <si>
    <t>NON QUALITÉ</t>
  </si>
  <si>
    <t>David</t>
  </si>
  <si>
    <t>Abdellah</t>
  </si>
  <si>
    <t>Mohamed</t>
  </si>
  <si>
    <t>Arthur</t>
  </si>
  <si>
    <t>Ahamada</t>
  </si>
  <si>
    <t>Harry</t>
  </si>
  <si>
    <t>ACTIVITÉ</t>
  </si>
  <si>
    <t>N°OF
(ex: 90001234)</t>
  </si>
  <si>
    <t>SEQUENCE
(ex: 1011)</t>
  </si>
  <si>
    <t>NOM SEQUENCE</t>
  </si>
  <si>
    <t>COMMENTAIRE</t>
  </si>
  <si>
    <t>FEUILLE HORAIRE</t>
  </si>
  <si>
    <t>DUPONT</t>
  </si>
  <si>
    <t>Completer la date du 1er lundi du mois 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</si>
</sst>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26"/>
      <color theme="1"/>
      <name val="Aptos Narrow"/>
      <family val="2"/>
      <scheme val="minor"/>
    </font>
    <font>
      <b/>
      <sz val="36"/>
      <color theme="1"/>
      <name val="Aptos Narrow"/>
      <family val="2"/>
      <scheme val="minor"/>
    </font>
    <font>
      <sz val="11"/>
      <color rgb="FF000000"/>
      <name val="Aptos Narrow"/>
      <family val="2"/>
    </font>
    <font>
      <b/>
      <sz val="11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17" fontId="1" fillId="0" borderId="0" xfId="0" applyNumberFormat="1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164" fontId="3" fillId="0" borderId="0" xfId="0" applyNumberFormat="1" applyFont="1"/>
    <xf numFmtId="0" fontId="4" fillId="0" borderId="0" xfId="0" applyFont="1"/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7" fontId="1" fillId="2" borderId="3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14" fontId="5" fillId="0" borderId="4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3" fillId="3" borderId="0" xfId="0" applyNumberFormat="1" applyFont="1" applyFill="1"/>
    <xf numFmtId="0" fontId="8" fillId="0" borderId="0" xfId="0" applyFont="1" applyAlignment="1">
      <alignment horizontal="right"/>
    </xf>
  </cellXfs>
  <cellStyles count="1">
    <cellStyle name="Normal" xfId="0" builtinId="0"/>
  </cellStyles>
  <dxfs count="33"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F800]dddd\,\ mmmm\ dd\,\ yyyy"/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top style="medium">
          <color indexed="64"/>
        </top>
      </border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top style="medium">
          <color indexed="64"/>
        </top>
      </border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1</xdr:row>
          <xdr:rowOff>238125</xdr:rowOff>
        </xdr:from>
        <xdr:to>
          <xdr:col>9</xdr:col>
          <xdr:colOff>19050</xdr:colOff>
          <xdr:row>2</xdr:row>
          <xdr:rowOff>104775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Envoyez ses heures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fayatsas-my.sharepoint.com/personal/m_schorp_ptc_fayat_com/Documents/Mes%20documents/10-PROJETS/170-LAURENT/Planning%20de%20charge%20capacit&#233;%20PTC%20&#8211;%20S39%20-%2023.09.24%20&#8211;1.xlsm" TargetMode="External"/><Relationship Id="rId1" Type="http://schemas.openxmlformats.org/officeDocument/2006/relationships/externalLinkPath" Target="https://fayatsas-my.sharepoint.com/personal/m_schorp_ptc_fayat_com/Documents/Mes%20documents/10-PROJETS/170-LAURENT/Planning%20de%20charge%20capacit&#233;%20PTC%20&#8211;%20S39%20-%2023.09.24%20&#8211;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ONNEES"/>
      <sheetName val="POINTAGE"/>
      <sheetName val="HEURES"/>
      <sheetName val="Capacité Production"/>
      <sheetName val="Tab de charges"/>
      <sheetName val="calendrier presences"/>
      <sheetName val="Planning de charge capacité PTC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7BB609-791D-4EFB-A34E-C200C3A400FA}" name="Tableau5" displayName="Tableau5" ref="E1:E26" totalsRowShown="0" headerRowDxfId="32" dataDxfId="31">
  <autoFilter ref="E1:E26" xr:uid="{4136F080-6369-43C7-9BD7-F7868AB1AF5C}"/>
  <tableColumns count="1">
    <tableColumn id="1" xr3:uid="{E43F5C45-2F63-417C-B865-B807CC378A91}" name="OF EN COURS " dataDxfId="3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37FC27-94CE-426B-A850-14454117ACB1}" name="Tableau4" displayName="Tableau4" ref="C1:C23" totalsRowShown="0" headerRowDxfId="29" dataDxfId="27" headerRowBorderDxfId="28" tableBorderDxfId="26">
  <autoFilter ref="C1:C23" xr:uid="{4767F944-5A10-4711-A5FC-D8B85802B3A3}"/>
  <tableColumns count="1">
    <tableColumn id="1" xr3:uid="{73C976A2-4C79-4C83-84BC-59C1ECAB706F}" name="DATE" dataDxfId="25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0CC839E-8400-498C-883D-BBF09596D8B0}" name="Tableau3" displayName="Tableau3" ref="G1:I14" totalsRowShown="0" headerRowDxfId="24" dataDxfId="23" tableBorderDxfId="22">
  <autoFilter ref="G1:I14" xr:uid="{51CAB515-26A5-481B-A46C-3A9DD11E093B}"/>
  <tableColumns count="3">
    <tableColumn id="1" xr3:uid="{44B3599B-865F-449D-A69F-DD2B9D1A310C}" name="NOM" dataDxfId="21"/>
    <tableColumn id="2" xr3:uid="{D24FF595-5776-45B4-B4F3-1823F2F6F977}" name="PRENOM" dataDxfId="20"/>
    <tableColumn id="3" xr3:uid="{CCA6B385-C8F8-436D-AD2B-42EAD9F206D1}" name="MATRICULE" dataDxfId="19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422896B-07C7-47C6-9A95-E5F08D388282}" name="Tableau6" displayName="Tableau6" ref="K1:L7" totalsRowShown="0" headerRowDxfId="18" dataDxfId="17" tableBorderDxfId="16">
  <autoFilter ref="K1:L7" xr:uid="{F724247B-082D-4DE9-93D4-CCF55B62435B}"/>
  <tableColumns count="2">
    <tableColumn id="1" xr3:uid="{960FD254-DB5E-4FA7-B1AE-D43D75D8E365}" name="SEQUENCE" dataDxfId="15"/>
    <tableColumn id="2" xr3:uid="{1C6612EB-749F-4C06-B2B2-88F7CBA8BAE1}" name="DENOMINATION" dataDxfId="14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1A20770-8C97-4085-AA27-4D7895C8DE38}" name="Tableau7" displayName="Tableau7" ref="N1:N8" totalsRowShown="0" headerRowDxfId="13" dataDxfId="12" tableBorderDxfId="11">
  <autoFilter ref="N1:N8" xr:uid="{8F46627A-B1B7-4C0E-A095-C531D1B50B5F}"/>
  <tableColumns count="1">
    <tableColumn id="1" xr3:uid="{9A15CED8-7BDF-4681-B471-E8EEB3006FF0}" name="ACTIVITE" dataDxfId="10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C1F1EA6-B1A4-4E7A-80B9-6BEBA72F3D4B}" name="Tableau1" displayName="Tableau1" ref="A3:F4" insertRow="1" totalsRowShown="0" headerRowDxfId="9" dataDxfId="8">
  <autoFilter ref="A3:F4" xr:uid="{9D7CD717-5742-4485-BCC3-8465BA13F470}"/>
  <tableColumns count="6">
    <tableColumn id="1" xr3:uid="{2D55B75C-E58C-49B8-9E0A-87D7C77A3C6C}" name="DATE" dataDxfId="7"/>
    <tableColumn id="2" xr3:uid="{43523389-D7DB-4E10-8B64-3549607ECD10}" name="ACTIVITÉ" dataDxfId="6"/>
    <tableColumn id="6" xr3:uid="{FCB277EF-0988-4E63-94DD-3D21E163820D}" name="N°OF_x000a_(ex: 90001234)" dataDxfId="5"/>
    <tableColumn id="8" xr3:uid="{2F668126-7883-4A98-9897-10190C8ECB7C}" name="SEQUENCE_x000a_(ex: 1011)" dataDxfId="4"/>
    <tableColumn id="5" xr3:uid="{700B7DB2-A110-4250-ACB8-FA9310907696}" name="NOM SEQUENCE" dataDxfId="3">
      <calculatedColumnFormula array="1">_xlfn.XLOOKUP(Tableau1[[#This Row],[SEQUENCE
(ex: 1011)]],[1]!Tableau6[[#All],[SEQUENCE]],[1]!Tableau6[[#All],[DENOMINATION]])</calculatedColumnFormula>
    </tableColumn>
    <tableColumn id="4" xr3:uid="{D1323BCF-FB4D-4298-9DFB-F2238644DF9B}" name="COMMENTAIRE" dataDxfId="2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FF0EA90-4EF8-41F5-9302-8C6BBF770BCF}" name="Tableau2" displayName="Tableau2" ref="A1:I2" insertRow="1" totalsRowShown="0" headerRowDxfId="1" tableBorderDxfId="0">
  <autoFilter ref="A1:I2" xr:uid="{C24510BF-AC35-48CD-A6B0-B579ACBB1E80}"/>
  <tableColumns count="9">
    <tableColumn id="1" xr3:uid="{38812EDC-7BB9-42B3-A76F-58513A576A63}" name="NOM"/>
    <tableColumn id="2" xr3:uid="{B7473C56-14F4-49A2-94D1-E3810DA6DA70}" name="PRENOM"/>
    <tableColumn id="3" xr3:uid="{6ED5BE8E-2337-4AEB-BA34-04864D564698}" name="MATRICULE"/>
    <tableColumn id="4" xr3:uid="{961D44AF-DFEE-48CC-A4D8-6856363FE6C3}" name="DATE"/>
    <tableColumn id="5" xr3:uid="{7D5250BF-2736-49E9-A747-02786A10BDD0}" name="ACTIVITÉ"/>
    <tableColumn id="6" xr3:uid="{D776BFD1-9E8E-4059-9B8D-8E38AD9A3997}" name="N°OF_x000a_(ex: 90001234)"/>
    <tableColumn id="7" xr3:uid="{5BD69528-9EFE-47C8-B983-D1D5BDA3D645}" name="SEQUENCE_x000a_(ex: 1011)"/>
    <tableColumn id="8" xr3:uid="{DCFFDB10-D5C9-4931-AE98-6D918FFC2BAD}" name="NOM SEQUENCE"/>
    <tableColumn id="9" xr3:uid="{BF4C5E7A-350F-4327-958C-E5D8EBFBF972}" name="COMMENTAIR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externalLinkPath" Target="https://fayatsas-my.sharepoint.com/personal/m_schorp_ptc_fayat_com/Documents/Mes%20documents/10-PROJETS/170-LAURENT/test%20autopointage.xlsx" TargetMode="Externa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6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BCF58-9755-44AB-99B3-35FA1A16E4BE}">
  <sheetPr codeName="Feuil1"/>
  <dimension ref="B1:S36"/>
  <sheetViews>
    <sheetView topLeftCell="A3" workbookViewId="0">
      <selection activeCell="C2" sqref="C2"/>
    </sheetView>
  </sheetViews>
  <sheetFormatPr baseColWidth="10" defaultRowHeight="15" x14ac:dyDescent="0.25"/>
  <cols>
    <col min="1" max="1" width="17.42578125" style="4" customWidth="1"/>
    <col min="2" max="2" width="22" style="4" customWidth="1"/>
    <col min="3" max="3" width="26.85546875" style="6" bestFit="1" customWidth="1"/>
    <col min="4" max="4" width="7.140625" style="6" customWidth="1"/>
    <col min="5" max="5" width="27" style="6" customWidth="1"/>
    <col min="6" max="6" width="5.85546875" style="6" customWidth="1"/>
    <col min="7" max="7" width="14.5703125" style="6" bestFit="1" customWidth="1"/>
    <col min="8" max="8" width="11.7109375" style="6" customWidth="1"/>
    <col min="9" max="9" width="16" style="6" bestFit="1" customWidth="1"/>
    <col min="10" max="10" width="4.140625" style="6" customWidth="1"/>
    <col min="11" max="11" width="15.7109375" style="6" bestFit="1" customWidth="1"/>
    <col min="12" max="12" width="20.140625" style="6" bestFit="1" customWidth="1"/>
    <col min="13" max="13" width="3.85546875" style="6" customWidth="1"/>
    <col min="14" max="14" width="20.42578125" style="6" customWidth="1"/>
    <col min="15" max="16" width="11.42578125" style="4"/>
    <col min="17" max="17" width="14.140625" style="4" bestFit="1" customWidth="1"/>
    <col min="18" max="18" width="9.5703125" style="4" bestFit="1" customWidth="1"/>
    <col min="19" max="19" width="9" style="4" bestFit="1" customWidth="1"/>
    <col min="20" max="16384" width="11.42578125" style="4"/>
  </cols>
  <sheetData>
    <row r="1" spans="2:14" x14ac:dyDescent="0.25">
      <c r="C1" s="1" t="s">
        <v>0</v>
      </c>
      <c r="D1" s="2"/>
      <c r="E1" s="1" t="s">
        <v>1</v>
      </c>
      <c r="F1" s="2"/>
      <c r="G1" s="1" t="s">
        <v>2</v>
      </c>
      <c r="H1" s="1" t="s">
        <v>3</v>
      </c>
      <c r="I1" s="3" t="s">
        <v>4</v>
      </c>
      <c r="J1" s="2"/>
      <c r="K1" s="1" t="s">
        <v>5</v>
      </c>
      <c r="L1" s="1" t="s">
        <v>6</v>
      </c>
      <c r="M1" s="2"/>
      <c r="N1" s="1" t="s">
        <v>7</v>
      </c>
    </row>
    <row r="2" spans="2:14" x14ac:dyDescent="0.25">
      <c r="B2" s="29" t="s">
        <v>41</v>
      </c>
      <c r="C2" s="28">
        <v>45537</v>
      </c>
      <c r="E2" s="5">
        <v>1234</v>
      </c>
      <c r="G2" s="6" t="s">
        <v>40</v>
      </c>
      <c r="H2" s="6" t="s">
        <v>8</v>
      </c>
      <c r="I2" s="6">
        <v>43800052</v>
      </c>
      <c r="K2" s="6">
        <v>1011</v>
      </c>
      <c r="L2" s="6" t="s">
        <v>9</v>
      </c>
      <c r="N2" s="6" t="s">
        <v>10</v>
      </c>
    </row>
    <row r="3" spans="2:14" x14ac:dyDescent="0.25">
      <c r="C3" s="7">
        <f>IF(WEEKDAY(C2)=6, C2+3, C2+1)</f>
        <v>45538</v>
      </c>
      <c r="E3" s="5">
        <v>1235</v>
      </c>
      <c r="G3" s="6" t="s">
        <v>40</v>
      </c>
      <c r="H3" s="6" t="s">
        <v>11</v>
      </c>
      <c r="I3" s="6">
        <v>43800430</v>
      </c>
      <c r="K3" s="6">
        <v>1012</v>
      </c>
      <c r="L3" s="6" t="s">
        <v>12</v>
      </c>
      <c r="N3" s="6" t="s">
        <v>13</v>
      </c>
    </row>
    <row r="4" spans="2:14" x14ac:dyDescent="0.25">
      <c r="C4" s="7">
        <f t="shared" ref="C4:C23" si="0">IF(WEEKDAY(C3)=6, C3+3, C3+1)</f>
        <v>45539</v>
      </c>
      <c r="E4" s="5">
        <v>1236</v>
      </c>
      <c r="G4" s="6" t="s">
        <v>40</v>
      </c>
      <c r="H4" s="6" t="s">
        <v>14</v>
      </c>
      <c r="I4" s="6">
        <v>43801007</v>
      </c>
      <c r="K4" s="6">
        <v>1013</v>
      </c>
      <c r="L4" s="6" t="s">
        <v>15</v>
      </c>
      <c r="N4" s="6" t="s">
        <v>16</v>
      </c>
    </row>
    <row r="5" spans="2:14" x14ac:dyDescent="0.25">
      <c r="C5" s="7">
        <f t="shared" si="0"/>
        <v>45540</v>
      </c>
      <c r="E5" s="5">
        <v>1237</v>
      </c>
      <c r="G5" s="6" t="s">
        <v>40</v>
      </c>
      <c r="H5" s="6" t="s">
        <v>17</v>
      </c>
      <c r="I5" s="6">
        <v>43801055</v>
      </c>
      <c r="K5" s="6">
        <v>1014</v>
      </c>
      <c r="L5" s="6" t="s">
        <v>18</v>
      </c>
      <c r="N5" s="6" t="s">
        <v>19</v>
      </c>
    </row>
    <row r="6" spans="2:14" x14ac:dyDescent="0.25">
      <c r="C6" s="7">
        <f t="shared" si="0"/>
        <v>45541</v>
      </c>
      <c r="E6" s="5">
        <v>1238</v>
      </c>
      <c r="G6" s="6" t="s">
        <v>40</v>
      </c>
      <c r="H6" s="6" t="s">
        <v>20</v>
      </c>
      <c r="I6" s="6">
        <v>43801010</v>
      </c>
      <c r="K6" s="6">
        <v>1015</v>
      </c>
      <c r="L6" s="6" t="s">
        <v>21</v>
      </c>
      <c r="N6" s="6" t="s">
        <v>22</v>
      </c>
    </row>
    <row r="7" spans="2:14" x14ac:dyDescent="0.25">
      <c r="C7" s="7">
        <f t="shared" si="0"/>
        <v>45544</v>
      </c>
      <c r="E7" s="5">
        <v>1239</v>
      </c>
      <c r="G7" s="6" t="s">
        <v>40</v>
      </c>
      <c r="H7" s="6" t="s">
        <v>23</v>
      </c>
      <c r="I7" s="6">
        <v>43801056</v>
      </c>
      <c r="K7" s="6">
        <v>1016</v>
      </c>
      <c r="L7" s="6" t="s">
        <v>24</v>
      </c>
      <c r="N7" s="6" t="s">
        <v>25</v>
      </c>
    </row>
    <row r="8" spans="2:14" x14ac:dyDescent="0.25">
      <c r="C8" s="7">
        <f t="shared" si="0"/>
        <v>45545</v>
      </c>
      <c r="E8" s="5">
        <v>1240</v>
      </c>
      <c r="G8" s="6" t="s">
        <v>40</v>
      </c>
      <c r="H8" s="6" t="s">
        <v>26</v>
      </c>
      <c r="I8" s="6">
        <v>43800700</v>
      </c>
      <c r="N8" s="6" t="s">
        <v>27</v>
      </c>
    </row>
    <row r="9" spans="2:14" x14ac:dyDescent="0.25">
      <c r="C9" s="7">
        <f t="shared" si="0"/>
        <v>45546</v>
      </c>
      <c r="E9" s="5">
        <v>1241</v>
      </c>
      <c r="G9" s="6" t="s">
        <v>40</v>
      </c>
      <c r="H9" s="6" t="s">
        <v>28</v>
      </c>
      <c r="I9" s="6">
        <v>43800481</v>
      </c>
    </row>
    <row r="10" spans="2:14" x14ac:dyDescent="0.25">
      <c r="C10" s="7">
        <f t="shared" si="0"/>
        <v>45547</v>
      </c>
      <c r="E10" s="5">
        <v>1242</v>
      </c>
      <c r="G10" s="6" t="s">
        <v>40</v>
      </c>
      <c r="H10" s="6" t="s">
        <v>29</v>
      </c>
      <c r="I10" s="6">
        <v>43800076</v>
      </c>
    </row>
    <row r="11" spans="2:14" x14ac:dyDescent="0.25">
      <c r="C11" s="7">
        <f t="shared" si="0"/>
        <v>45548</v>
      </c>
      <c r="E11" s="5">
        <v>1243</v>
      </c>
      <c r="G11" s="6" t="s">
        <v>40</v>
      </c>
      <c r="H11" s="6" t="s">
        <v>30</v>
      </c>
      <c r="I11" s="6">
        <v>43800035</v>
      </c>
    </row>
    <row r="12" spans="2:14" x14ac:dyDescent="0.25">
      <c r="C12" s="7">
        <f t="shared" si="0"/>
        <v>45551</v>
      </c>
      <c r="E12" s="5">
        <v>1244</v>
      </c>
      <c r="G12" s="6" t="s">
        <v>40</v>
      </c>
      <c r="H12" s="6" t="s">
        <v>31</v>
      </c>
      <c r="I12" s="6">
        <v>43800009</v>
      </c>
    </row>
    <row r="13" spans="2:14" x14ac:dyDescent="0.25">
      <c r="C13" s="7">
        <f t="shared" si="0"/>
        <v>45552</v>
      </c>
      <c r="E13" s="5">
        <v>1245</v>
      </c>
      <c r="G13" s="6" t="s">
        <v>40</v>
      </c>
      <c r="H13" s="6" t="s">
        <v>32</v>
      </c>
      <c r="I13" s="6">
        <v>43800601</v>
      </c>
    </row>
    <row r="14" spans="2:14" x14ac:dyDescent="0.25">
      <c r="C14" s="7">
        <f t="shared" si="0"/>
        <v>45553</v>
      </c>
      <c r="E14" s="5">
        <v>1246</v>
      </c>
      <c r="G14" s="6" t="s">
        <v>40</v>
      </c>
      <c r="H14" s="6" t="s">
        <v>33</v>
      </c>
      <c r="I14" s="6">
        <v>43800050</v>
      </c>
    </row>
    <row r="15" spans="2:14" x14ac:dyDescent="0.25">
      <c r="C15" s="7">
        <f t="shared" si="0"/>
        <v>45554</v>
      </c>
      <c r="E15" s="5">
        <v>1247</v>
      </c>
    </row>
    <row r="16" spans="2:14" x14ac:dyDescent="0.25">
      <c r="C16" s="7">
        <f t="shared" si="0"/>
        <v>45555</v>
      </c>
      <c r="E16" s="5">
        <v>1248</v>
      </c>
    </row>
    <row r="17" spans="3:19" x14ac:dyDescent="0.25">
      <c r="C17" s="7">
        <f t="shared" si="0"/>
        <v>45558</v>
      </c>
      <c r="E17" s="5">
        <v>1249</v>
      </c>
    </row>
    <row r="18" spans="3:19" x14ac:dyDescent="0.25">
      <c r="C18" s="7">
        <f t="shared" si="0"/>
        <v>45559</v>
      </c>
      <c r="E18" s="5">
        <v>1250</v>
      </c>
    </row>
    <row r="19" spans="3:19" x14ac:dyDescent="0.25">
      <c r="C19" s="7">
        <f t="shared" si="0"/>
        <v>45560</v>
      </c>
      <c r="E19" s="5">
        <v>1251</v>
      </c>
    </row>
    <row r="20" spans="3:19" x14ac:dyDescent="0.25">
      <c r="C20" s="7">
        <f t="shared" si="0"/>
        <v>45561</v>
      </c>
      <c r="E20" s="5">
        <v>1252</v>
      </c>
    </row>
    <row r="21" spans="3:19" x14ac:dyDescent="0.25">
      <c r="C21" s="7">
        <f t="shared" si="0"/>
        <v>45562</v>
      </c>
      <c r="E21" s="5">
        <v>1253</v>
      </c>
    </row>
    <row r="22" spans="3:19" x14ac:dyDescent="0.25">
      <c r="C22" s="7">
        <f t="shared" si="0"/>
        <v>45565</v>
      </c>
      <c r="E22" s="5">
        <v>1254</v>
      </c>
    </row>
    <row r="23" spans="3:19" x14ac:dyDescent="0.25">
      <c r="C23" s="7">
        <f t="shared" si="0"/>
        <v>45566</v>
      </c>
      <c r="E23" s="5">
        <v>1255</v>
      </c>
    </row>
    <row r="24" spans="3:19" x14ac:dyDescent="0.25">
      <c r="E24" s="5">
        <v>1256</v>
      </c>
      <c r="Q24" s="8"/>
      <c r="R24" s="8"/>
      <c r="S24" s="8"/>
    </row>
    <row r="25" spans="3:19" x14ac:dyDescent="0.25">
      <c r="E25" s="5">
        <v>1257</v>
      </c>
      <c r="Q25" s="8"/>
      <c r="R25" s="8"/>
      <c r="S25" s="8"/>
    </row>
    <row r="26" spans="3:19" x14ac:dyDescent="0.25">
      <c r="E26" s="5">
        <v>1258</v>
      </c>
      <c r="Q26" s="8"/>
      <c r="R26" s="8"/>
      <c r="S26" s="8"/>
    </row>
    <row r="27" spans="3:19" x14ac:dyDescent="0.25">
      <c r="Q27" s="8"/>
      <c r="R27" s="8"/>
      <c r="S27" s="8"/>
    </row>
    <row r="28" spans="3:19" x14ac:dyDescent="0.25">
      <c r="Q28" s="8"/>
      <c r="R28" s="8"/>
      <c r="S28" s="8"/>
    </row>
    <row r="29" spans="3:19" x14ac:dyDescent="0.25">
      <c r="Q29" s="8"/>
      <c r="R29" s="8"/>
      <c r="S29" s="8"/>
    </row>
    <row r="30" spans="3:19" x14ac:dyDescent="0.25">
      <c r="Q30" s="8"/>
      <c r="R30" s="8"/>
      <c r="S30" s="8"/>
    </row>
    <row r="31" spans="3:19" x14ac:dyDescent="0.25">
      <c r="Q31" s="8"/>
      <c r="R31" s="8"/>
      <c r="S31" s="8"/>
    </row>
    <row r="32" spans="3:19" x14ac:dyDescent="0.25">
      <c r="Q32" s="8"/>
      <c r="R32" s="8"/>
      <c r="S32" s="8"/>
    </row>
    <row r="33" spans="17:19" x14ac:dyDescent="0.25">
      <c r="Q33" s="8"/>
      <c r="R33" s="8"/>
      <c r="S33" s="8"/>
    </row>
    <row r="34" spans="17:19" x14ac:dyDescent="0.25">
      <c r="Q34" s="8"/>
      <c r="R34" s="8"/>
      <c r="S34" s="8"/>
    </row>
    <row r="35" spans="17:19" x14ac:dyDescent="0.25">
      <c r="Q35" s="8"/>
      <c r="R35" s="8"/>
      <c r="S35" s="8"/>
    </row>
    <row r="36" spans="17:19" x14ac:dyDescent="0.25">
      <c r="Q36" s="8"/>
      <c r="R36" s="8"/>
      <c r="S36" s="8"/>
    </row>
  </sheetData>
  <dataConsolidate>
    <dataRefs count="1">
      <dataRef ref="D2:E3" sheet="données " r:id="rId1"/>
    </dataRefs>
  </dataConsolidate>
  <pageMargins left="0.7" right="0.7" top="0.75" bottom="0.75" header="0.3" footer="0.3"/>
  <tableParts count="5"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274A9-5E61-4FDD-882D-A6998E37585B}">
  <sheetPr codeName="Feuil2"/>
  <dimension ref="A1:F4"/>
  <sheetViews>
    <sheetView tabSelected="1" zoomScale="85" zoomScaleNormal="85" workbookViewId="0">
      <selection activeCell="C10" sqref="C10"/>
    </sheetView>
  </sheetViews>
  <sheetFormatPr baseColWidth="10" defaultRowHeight="15" x14ac:dyDescent="0.25"/>
  <cols>
    <col min="1" max="1" width="26.85546875" style="15" bestFit="1" customWidth="1"/>
    <col min="2" max="2" width="20" style="15" customWidth="1"/>
    <col min="3" max="3" width="29.140625" style="15" customWidth="1"/>
    <col min="4" max="5" width="20" style="15" customWidth="1"/>
    <col min="6" max="6" width="31.28515625" style="15" bestFit="1" customWidth="1"/>
  </cols>
  <sheetData>
    <row r="1" spans="1:6" ht="27.75" customHeight="1" thickBot="1" x14ac:dyDescent="0.3">
      <c r="A1" s="22" t="s">
        <v>39</v>
      </c>
      <c r="B1" s="23"/>
      <c r="C1" s="23"/>
      <c r="D1" s="23"/>
      <c r="E1" s="23"/>
      <c r="F1" s="24"/>
    </row>
    <row r="2" spans="1:6" ht="45.75" customHeight="1" thickBot="1" x14ac:dyDescent="0.3">
      <c r="A2" s="25"/>
      <c r="B2" s="26"/>
      <c r="C2" s="25" t="str">
        <f>IFERROR(INDEX(DONNEES!G2:I14,MATCH(A2,DONNEES!H2:H14,0),1),"")</f>
        <v/>
      </c>
      <c r="D2" s="27"/>
      <c r="E2" s="26"/>
      <c r="F2" s="21" t="str">
        <f>IFERROR(INDEX(DONNEES!G2:I14,MATCH(A2,DONNEES!H2:H14,0),3),"")</f>
        <v/>
      </c>
    </row>
    <row r="3" spans="1:6" s="15" customFormat="1" ht="39" customHeight="1" thickBot="1" x14ac:dyDescent="0.3">
      <c r="A3" s="15" t="s">
        <v>0</v>
      </c>
      <c r="B3" s="15" t="s">
        <v>34</v>
      </c>
      <c r="C3" s="16" t="s">
        <v>35</v>
      </c>
      <c r="D3" s="16" t="s">
        <v>36</v>
      </c>
      <c r="E3" s="16" t="s">
        <v>37</v>
      </c>
      <c r="F3" s="15" t="s">
        <v>38</v>
      </c>
    </row>
    <row r="4" spans="1:6" x14ac:dyDescent="0.25">
      <c r="A4" s="17"/>
      <c r="B4" s="18"/>
      <c r="C4" s="19"/>
      <c r="D4" s="18"/>
      <c r="E4" s="18"/>
      <c r="F4" s="20"/>
    </row>
  </sheetData>
  <mergeCells count="3">
    <mergeCell ref="A1:F1"/>
    <mergeCell ref="A2:B2"/>
    <mergeCell ref="C2:E2"/>
  </mergeCells>
  <dataValidations count="2">
    <dataValidation type="list" allowBlank="1" showInputMessage="1" showErrorMessage="1" sqref="A2:B2" xr:uid="{02BAA2D6-DAB1-482D-B969-CD06B6C45474}">
      <formula1>Prenom</formula1>
    </dataValidation>
    <dataValidation type="list" allowBlank="1" showInputMessage="1" showErrorMessage="1" sqref="A4" xr:uid="{549E8A96-6678-4F1B-8547-8F1993E55FD4}">
      <formula1>journee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generer_Click">
                <anchor moveWithCells="1" sizeWithCells="1">
                  <from>
                    <xdr:col>7</xdr:col>
                    <xdr:colOff>76200</xdr:colOff>
                    <xdr:row>1</xdr:row>
                    <xdr:rowOff>238125</xdr:rowOff>
                  </from>
                  <to>
                    <xdr:col>9</xdr:col>
                    <xdr:colOff>19050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6590D-C6FE-427F-B9FC-B30C0D796C97}">
  <sheetPr codeName="Feuil3"/>
  <dimension ref="A1:I2"/>
  <sheetViews>
    <sheetView workbookViewId="0">
      <selection activeCell="F10" sqref="F10"/>
    </sheetView>
  </sheetViews>
  <sheetFormatPr baseColWidth="10" defaultRowHeight="15" x14ac:dyDescent="0.25"/>
  <cols>
    <col min="1" max="1" width="10" bestFit="1" customWidth="1"/>
    <col min="2" max="2" width="13.5703125" bestFit="1" customWidth="1"/>
    <col min="3" max="3" width="16" bestFit="1" customWidth="1"/>
    <col min="4" max="4" width="25.85546875" customWidth="1"/>
    <col min="5" max="5" width="13.5703125" bestFit="1" customWidth="1"/>
    <col min="6" max="6" width="18.140625" bestFit="1" customWidth="1"/>
    <col min="7" max="7" width="15.7109375" bestFit="1" customWidth="1"/>
    <col min="8" max="8" width="20.7109375" bestFit="1" customWidth="1"/>
    <col min="9" max="9" width="19.28515625" bestFit="1" customWidth="1"/>
  </cols>
  <sheetData>
    <row r="1" spans="1:9" ht="30" x14ac:dyDescent="0.25">
      <c r="A1" s="9" t="s">
        <v>2</v>
      </c>
      <c r="B1" s="10" t="s">
        <v>3</v>
      </c>
      <c r="C1" s="11" t="s">
        <v>4</v>
      </c>
      <c r="D1" s="9" t="s">
        <v>0</v>
      </c>
      <c r="E1" s="10" t="s">
        <v>34</v>
      </c>
      <c r="F1" s="12" t="s">
        <v>35</v>
      </c>
      <c r="G1" s="12" t="s">
        <v>36</v>
      </c>
      <c r="H1" s="12" t="s">
        <v>37</v>
      </c>
      <c r="I1" s="13" t="s">
        <v>38</v>
      </c>
    </row>
    <row r="2" spans="1:9" x14ac:dyDescent="0.25">
      <c r="D2" s="14"/>
      <c r="E2" s="15"/>
      <c r="F2" s="15"/>
      <c r="G2" s="15"/>
      <c r="H2" s="15"/>
      <c r="I2" s="15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C9194-505E-4892-93D4-9B9F5140C675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DONNEES</vt:lpstr>
      <vt:lpstr>POINTAGE</vt:lpstr>
      <vt:lpstr>HEURES</vt:lpstr>
      <vt:lpstr>Feuil1</vt:lpstr>
      <vt:lpstr>journee</vt:lpstr>
      <vt:lpstr>Prenom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SCHORP Melvin</dc:creator>
  <cp:lastModifiedBy>Vinciane Olivier</cp:lastModifiedBy>
  <dcterms:created xsi:type="dcterms:W3CDTF">2024-09-26T12:52:11Z</dcterms:created>
  <dcterms:modified xsi:type="dcterms:W3CDTF">2024-09-27T09:18:50Z</dcterms:modified>
</cp:coreProperties>
</file>