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E66DE23-5844-4A2C-B7DF-10AEA653E0E9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Calcul1" sheetId="9" r:id="rId1"/>
    <sheet name="Calcul2" sheetId="8" r:id="rId2"/>
    <sheet name="Calcul3" sheetId="21" r:id="rId3"/>
    <sheet name="Calcul4" sheetId="22" r:id="rId4"/>
    <sheet name="Bdd" sheetId="11" r:id="rId5"/>
    <sheet name="Trame" sheetId="20" r:id="rId6"/>
  </sheets>
  <functionGroups builtInGroupCount="19"/>
  <definedNames>
    <definedName name="An_Ref1" localSheetId="0">Calcul1!$H$26</definedName>
    <definedName name="An_Ref1" localSheetId="3">Calcul4!$H$26</definedName>
    <definedName name="An_Ref2" localSheetId="1">Calcul2!$H$26</definedName>
    <definedName name="An_Ref2" localSheetId="2">Calcul3!$H$26</definedName>
    <definedName name="Cycle1">Bdd!$N$2:$O$8</definedName>
    <definedName name="Cycle2">Bdd!$AC$2:$AD$17</definedName>
    <definedName name="Cycle3">Bdd!$Z$2:$AA$17</definedName>
    <definedName name="Cycle4">Bdd!$Q$2:$R$8</definedName>
    <definedName name="Départ1" localSheetId="0">Calcul1!$B$22</definedName>
    <definedName name="Départ2" localSheetId="1">Calcul2!$D$25</definedName>
    <definedName name="Départ3" localSheetId="2">Calcul3!$D$25</definedName>
    <definedName name="Départ4" localSheetId="3">Calcul4!$B$22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20" l="1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43" i="20"/>
  <c r="N44" i="20"/>
  <c r="N45" i="20"/>
  <c r="N46" i="20"/>
  <c r="N47" i="20"/>
  <c r="N48" i="20"/>
  <c r="N49" i="20"/>
  <c r="N50" i="20"/>
  <c r="N51" i="20"/>
  <c r="N52" i="20"/>
  <c r="N53" i="20"/>
  <c r="N54" i="20"/>
  <c r="N55" i="20"/>
  <c r="N56" i="20"/>
  <c r="N57" i="20"/>
  <c r="N58" i="20"/>
  <c r="N59" i="20"/>
  <c r="N60" i="20"/>
  <c r="N61" i="20"/>
  <c r="N62" i="20"/>
  <c r="N63" i="20"/>
  <c r="N64" i="20"/>
  <c r="N65" i="20"/>
  <c r="N66" i="20"/>
  <c r="N67" i="20"/>
  <c r="N68" i="20"/>
  <c r="N69" i="20"/>
  <c r="N70" i="20"/>
  <c r="N71" i="20"/>
  <c r="N72" i="20"/>
  <c r="N73" i="20"/>
  <c r="N74" i="20"/>
  <c r="N75" i="20"/>
  <c r="N76" i="20"/>
  <c r="N77" i="20"/>
  <c r="N78" i="20"/>
  <c r="N79" i="20"/>
  <c r="N80" i="20"/>
  <c r="N81" i="20"/>
  <c r="N82" i="20"/>
  <c r="N83" i="20"/>
  <c r="N84" i="20"/>
  <c r="N85" i="20"/>
  <c r="N86" i="20"/>
  <c r="N87" i="20"/>
  <c r="N88" i="20"/>
  <c r="N89" i="20"/>
  <c r="N90" i="20"/>
  <c r="N91" i="20"/>
  <c r="N92" i="20"/>
  <c r="N93" i="20"/>
  <c r="N94" i="20"/>
  <c r="N95" i="20"/>
  <c r="N96" i="20"/>
  <c r="N97" i="20"/>
  <c r="N98" i="20"/>
  <c r="N99" i="20"/>
  <c r="N100" i="20"/>
  <c r="N101" i="20"/>
  <c r="N102" i="20"/>
  <c r="N103" i="20"/>
  <c r="N104" i="20"/>
  <c r="N105" i="20"/>
  <c r="N106" i="20"/>
  <c r="N107" i="20"/>
  <c r="N108" i="20"/>
  <c r="N109" i="20"/>
  <c r="N110" i="20"/>
  <c r="N111" i="20"/>
  <c r="N112" i="20"/>
  <c r="N113" i="20"/>
  <c r="N114" i="20"/>
  <c r="N115" i="20"/>
  <c r="N116" i="20"/>
  <c r="N117" i="20"/>
  <c r="N118" i="20"/>
  <c r="N119" i="20"/>
  <c r="N120" i="20"/>
  <c r="N121" i="20"/>
  <c r="N122" i="20"/>
  <c r="N123" i="20"/>
  <c r="N124" i="20"/>
  <c r="N125" i="20"/>
  <c r="N126" i="20"/>
  <c r="N127" i="20"/>
  <c r="N128" i="20"/>
  <c r="N129" i="20"/>
  <c r="N130" i="20"/>
  <c r="N131" i="20"/>
  <c r="N132" i="20"/>
  <c r="N133" i="20"/>
  <c r="N134" i="20"/>
  <c r="N135" i="20"/>
  <c r="N136" i="20"/>
  <c r="N137" i="20"/>
  <c r="N138" i="20"/>
  <c r="N139" i="20"/>
  <c r="N140" i="20"/>
  <c r="N141" i="20"/>
  <c r="N142" i="20"/>
  <c r="N143" i="20"/>
  <c r="N144" i="20"/>
  <c r="N145" i="20"/>
  <c r="N146" i="20"/>
  <c r="N147" i="20"/>
  <c r="N148" i="20"/>
  <c r="N149" i="20"/>
  <c r="N150" i="20"/>
  <c r="N151" i="20"/>
  <c r="N152" i="20"/>
  <c r="N153" i="20"/>
  <c r="N154" i="20"/>
  <c r="N155" i="20"/>
  <c r="N156" i="20"/>
  <c r="N157" i="20"/>
  <c r="N158" i="20"/>
  <c r="N159" i="20"/>
  <c r="N160" i="20"/>
  <c r="N161" i="20"/>
  <c r="N162" i="20"/>
  <c r="N163" i="20"/>
  <c r="N164" i="20"/>
  <c r="N165" i="20"/>
  <c r="N166" i="20"/>
  <c r="N167" i="20"/>
  <c r="N168" i="20"/>
  <c r="N169" i="20"/>
  <c r="N170" i="20"/>
  <c r="N171" i="20"/>
  <c r="N172" i="20"/>
  <c r="N173" i="20"/>
  <c r="N174" i="20"/>
  <c r="N175" i="20"/>
  <c r="N176" i="20"/>
  <c r="N177" i="20"/>
  <c r="N178" i="20"/>
  <c r="N179" i="20"/>
  <c r="N180" i="20"/>
  <c r="N181" i="20"/>
  <c r="N182" i="20"/>
  <c r="N183" i="20"/>
  <c r="N184" i="20"/>
  <c r="N185" i="20"/>
  <c r="N186" i="20"/>
  <c r="N187" i="20"/>
  <c r="N188" i="20"/>
  <c r="N189" i="20"/>
  <c r="N190" i="20"/>
  <c r="N191" i="20"/>
  <c r="N192" i="20"/>
  <c r="N193" i="20"/>
  <c r="N194" i="20"/>
  <c r="N195" i="20"/>
  <c r="N196" i="20"/>
  <c r="N197" i="20"/>
  <c r="N198" i="20"/>
  <c r="N199" i="20"/>
  <c r="N200" i="20"/>
  <c r="N201" i="20"/>
  <c r="N202" i="20"/>
  <c r="N203" i="20"/>
  <c r="N204" i="20"/>
  <c r="N205" i="20"/>
  <c r="N206" i="20"/>
  <c r="N207" i="20"/>
  <c r="N208" i="20"/>
  <c r="N209" i="20"/>
  <c r="N210" i="20"/>
  <c r="N211" i="20"/>
  <c r="N212" i="20"/>
  <c r="N213" i="20"/>
  <c r="N214" i="20"/>
  <c r="N215" i="20"/>
  <c r="N216" i="20"/>
  <c r="N217" i="20"/>
  <c r="N218" i="20"/>
  <c r="N219" i="20"/>
  <c r="N220" i="20"/>
  <c r="N221" i="20"/>
  <c r="N222" i="20"/>
  <c r="N223" i="20"/>
  <c r="N224" i="20"/>
  <c r="N225" i="20"/>
  <c r="N226" i="20"/>
  <c r="N227" i="20"/>
  <c r="N228" i="20"/>
  <c r="N229" i="20"/>
  <c r="N230" i="20"/>
  <c r="N231" i="20"/>
  <c r="N232" i="20"/>
  <c r="N233" i="20"/>
  <c r="N234" i="20"/>
  <c r="N235" i="20"/>
  <c r="N236" i="20"/>
  <c r="N237" i="20"/>
  <c r="N238" i="20"/>
  <c r="N239" i="20"/>
  <c r="N240" i="20"/>
  <c r="N241" i="20"/>
  <c r="N242" i="20"/>
  <c r="N243" i="20"/>
  <c r="N244" i="20"/>
  <c r="N245" i="20"/>
  <c r="N246" i="20"/>
  <c r="N247" i="20"/>
  <c r="N248" i="20"/>
  <c r="N249" i="20"/>
  <c r="N250" i="20"/>
  <c r="N251" i="20"/>
  <c r="N252" i="20"/>
  <c r="N253" i="20"/>
  <c r="N254" i="20"/>
  <c r="N255" i="20"/>
  <c r="N256" i="20"/>
  <c r="N257" i="20"/>
  <c r="N258" i="20"/>
  <c r="N259" i="20"/>
  <c r="N260" i="20"/>
  <c r="N261" i="20"/>
  <c r="N262" i="20"/>
  <c r="N263" i="20"/>
  <c r="N264" i="20"/>
  <c r="N265" i="20"/>
  <c r="N266" i="20"/>
  <c r="N267" i="20"/>
  <c r="N268" i="20"/>
  <c r="N269" i="20"/>
  <c r="N270" i="20"/>
  <c r="N271" i="20"/>
  <c r="N272" i="20"/>
  <c r="N273" i="20"/>
  <c r="N274" i="20"/>
  <c r="N275" i="20"/>
  <c r="N276" i="20"/>
  <c r="N277" i="20"/>
  <c r="N278" i="20"/>
  <c r="N279" i="20"/>
  <c r="N280" i="20"/>
  <c r="N281" i="20"/>
  <c r="N282" i="20"/>
  <c r="N283" i="20"/>
  <c r="N284" i="20"/>
  <c r="N285" i="20"/>
  <c r="N286" i="20"/>
  <c r="N287" i="20"/>
  <c r="N288" i="20"/>
  <c r="N289" i="20"/>
  <c r="N290" i="20"/>
  <c r="N291" i="20"/>
  <c r="N292" i="20"/>
  <c r="N293" i="20"/>
  <c r="N294" i="20"/>
  <c r="N295" i="20"/>
  <c r="N296" i="20"/>
  <c r="N297" i="20"/>
  <c r="N298" i="20"/>
  <c r="N299" i="20"/>
  <c r="N300" i="20"/>
  <c r="N301" i="20"/>
  <c r="N302" i="20"/>
  <c r="N303" i="20"/>
  <c r="N304" i="20"/>
  <c r="N305" i="20"/>
  <c r="N306" i="20"/>
  <c r="N307" i="20"/>
  <c r="N308" i="20"/>
  <c r="N309" i="20"/>
  <c r="N310" i="20"/>
  <c r="N311" i="20"/>
  <c r="N312" i="20"/>
  <c r="N313" i="20"/>
  <c r="N314" i="20"/>
  <c r="N315" i="20"/>
  <c r="N316" i="20"/>
  <c r="N317" i="20"/>
  <c r="N318" i="20"/>
  <c r="N319" i="20"/>
  <c r="N320" i="20"/>
  <c r="N321" i="20"/>
  <c r="N322" i="20"/>
  <c r="N323" i="20"/>
  <c r="N324" i="20"/>
  <c r="N325" i="20"/>
  <c r="N326" i="20"/>
  <c r="N327" i="20"/>
  <c r="N328" i="20"/>
  <c r="N329" i="20"/>
  <c r="N330" i="20"/>
  <c r="N331" i="20"/>
  <c r="N332" i="20"/>
  <c r="N333" i="20"/>
  <c r="N334" i="20"/>
  <c r="N335" i="20"/>
  <c r="N336" i="20"/>
  <c r="N337" i="20"/>
  <c r="N338" i="20"/>
  <c r="N339" i="20"/>
  <c r="N340" i="20"/>
  <c r="N341" i="20"/>
  <c r="N342" i="20"/>
  <c r="N343" i="20"/>
  <c r="N344" i="20"/>
  <c r="N345" i="20"/>
  <c r="N346" i="20"/>
  <c r="N347" i="20"/>
  <c r="N348" i="20"/>
  <c r="N349" i="20"/>
  <c r="N350" i="20"/>
  <c r="N351" i="20"/>
  <c r="N352" i="20"/>
  <c r="N353" i="20"/>
  <c r="N354" i="20"/>
  <c r="N355" i="20"/>
  <c r="N356" i="20"/>
  <c r="N357" i="20"/>
  <c r="N358" i="20"/>
  <c r="N359" i="20"/>
  <c r="N360" i="20"/>
  <c r="N361" i="20"/>
  <c r="N362" i="20"/>
  <c r="N363" i="20"/>
  <c r="N364" i="20"/>
  <c r="N365" i="20"/>
  <c r="N366" i="20"/>
  <c r="N367" i="20"/>
  <c r="N368" i="20"/>
  <c r="N369" i="20"/>
  <c r="N370" i="20"/>
  <c r="N371" i="20"/>
  <c r="N372" i="20"/>
  <c r="N373" i="20"/>
  <c r="N374" i="20"/>
  <c r="N375" i="20"/>
  <c r="N376" i="20"/>
  <c r="N377" i="20"/>
  <c r="N378" i="20"/>
  <c r="N379" i="20"/>
  <c r="N380" i="20"/>
  <c r="N381" i="20"/>
  <c r="N382" i="20"/>
  <c r="N383" i="20"/>
  <c r="N384" i="20"/>
  <c r="N385" i="20"/>
  <c r="N386" i="20"/>
  <c r="N387" i="20"/>
  <c r="N388" i="20"/>
  <c r="N389" i="20"/>
  <c r="N390" i="20"/>
  <c r="N391" i="20"/>
  <c r="N392" i="20"/>
  <c r="N393" i="20"/>
  <c r="N394" i="20"/>
  <c r="N395" i="20"/>
  <c r="N396" i="20"/>
  <c r="N397" i="20"/>
  <c r="N398" i="20"/>
  <c r="N399" i="20"/>
  <c r="N400" i="20"/>
  <c r="N401" i="20"/>
  <c r="N402" i="20"/>
  <c r="N403" i="20"/>
  <c r="N404" i="20"/>
  <c r="N405" i="20"/>
  <c r="N406" i="20"/>
  <c r="N407" i="20"/>
  <c r="N408" i="20"/>
  <c r="N409" i="20"/>
  <c r="N410" i="20"/>
  <c r="N411" i="20"/>
  <c r="N412" i="20"/>
  <c r="N413" i="20"/>
  <c r="N414" i="20"/>
  <c r="N415" i="20"/>
  <c r="N416" i="20"/>
  <c r="N417" i="20"/>
  <c r="N418" i="20"/>
  <c r="N419" i="20"/>
  <c r="N420" i="20"/>
  <c r="N421" i="20"/>
  <c r="N422" i="20"/>
  <c r="N423" i="20"/>
  <c r="N424" i="20"/>
  <c r="N425" i="20"/>
  <c r="N426" i="20"/>
  <c r="N427" i="20"/>
  <c r="N428" i="20"/>
  <c r="N429" i="20"/>
  <c r="N430" i="20"/>
  <c r="N431" i="20"/>
  <c r="N432" i="20"/>
  <c r="N433" i="20"/>
  <c r="N434" i="20"/>
  <c r="N435" i="20"/>
  <c r="N436" i="20"/>
  <c r="N437" i="20"/>
  <c r="N438" i="20"/>
  <c r="N439" i="20"/>
  <c r="N440" i="20"/>
  <c r="N441" i="20"/>
  <c r="N442" i="20"/>
  <c r="N443" i="20"/>
  <c r="N444" i="20"/>
  <c r="N445" i="20"/>
  <c r="N446" i="20"/>
  <c r="N447" i="20"/>
  <c r="N448" i="20"/>
  <c r="N449" i="20"/>
  <c r="N450" i="20"/>
  <c r="N451" i="20"/>
  <c r="N452" i="20"/>
  <c r="N453" i="20"/>
  <c r="N454" i="20"/>
  <c r="N455" i="20"/>
  <c r="N456" i="20"/>
  <c r="N457" i="20"/>
  <c r="N458" i="20"/>
  <c r="N459" i="20"/>
  <c r="N460" i="20"/>
  <c r="N461" i="20"/>
  <c r="N462" i="20"/>
  <c r="N463" i="20"/>
  <c r="N464" i="20"/>
  <c r="N465" i="20"/>
  <c r="N466" i="20"/>
  <c r="N467" i="20"/>
  <c r="N468" i="20"/>
  <c r="N469" i="20"/>
  <c r="N470" i="20"/>
  <c r="N471" i="20"/>
  <c r="N472" i="20"/>
  <c r="N473" i="20"/>
  <c r="N474" i="20"/>
  <c r="N475" i="20"/>
  <c r="N476" i="20"/>
  <c r="N477" i="20"/>
  <c r="N478" i="20"/>
  <c r="N479" i="20"/>
  <c r="N480" i="20"/>
  <c r="N481" i="20"/>
  <c r="N482" i="20"/>
  <c r="N483" i="20"/>
  <c r="N484" i="20"/>
  <c r="N485" i="20"/>
  <c r="N486" i="20"/>
  <c r="N487" i="20"/>
  <c r="N488" i="20"/>
  <c r="N489" i="20"/>
  <c r="N490" i="20"/>
  <c r="N491" i="20"/>
  <c r="N492" i="20"/>
  <c r="N493" i="20"/>
  <c r="N494" i="20"/>
  <c r="N495" i="20"/>
  <c r="N496" i="20"/>
  <c r="N497" i="20"/>
  <c r="N498" i="20"/>
  <c r="N499" i="20"/>
  <c r="N500" i="20"/>
  <c r="N501" i="20"/>
  <c r="N502" i="20"/>
  <c r="N503" i="20"/>
  <c r="N504" i="20"/>
  <c r="N505" i="20"/>
  <c r="N506" i="20"/>
  <c r="N507" i="20"/>
  <c r="N508" i="20"/>
  <c r="N509" i="20"/>
  <c r="N510" i="20"/>
  <c r="N511" i="20"/>
  <c r="N512" i="20"/>
  <c r="N513" i="20"/>
  <c r="N514" i="20"/>
  <c r="N515" i="20"/>
  <c r="N516" i="20"/>
  <c r="N517" i="20"/>
  <c r="N518" i="20"/>
  <c r="N519" i="20"/>
  <c r="N520" i="20"/>
  <c r="N521" i="20"/>
  <c r="N522" i="20"/>
  <c r="N523" i="20"/>
  <c r="N524" i="20"/>
  <c r="N525" i="20"/>
  <c r="N526" i="20"/>
  <c r="N527" i="20"/>
  <c r="N528" i="20"/>
  <c r="N529" i="20"/>
  <c r="N530" i="20"/>
  <c r="N531" i="20"/>
  <c r="N532" i="20"/>
  <c r="N533" i="20"/>
  <c r="N534" i="20"/>
  <c r="N535" i="20"/>
  <c r="N536" i="20"/>
  <c r="N537" i="20"/>
  <c r="N538" i="20"/>
  <c r="N539" i="20"/>
  <c r="N540" i="20"/>
  <c r="N541" i="20"/>
  <c r="N542" i="20"/>
  <c r="N543" i="20"/>
  <c r="N544" i="20"/>
  <c r="N545" i="20"/>
  <c r="N546" i="20"/>
  <c r="N547" i="20"/>
  <c r="N548" i="20"/>
  <c r="N549" i="20"/>
  <c r="N550" i="20"/>
  <c r="N551" i="20"/>
  <c r="N552" i="20"/>
  <c r="N553" i="20"/>
  <c r="N554" i="20"/>
  <c r="N555" i="20"/>
  <c r="N556" i="20"/>
  <c r="N557" i="20"/>
  <c r="N558" i="20"/>
  <c r="N559" i="20"/>
  <c r="N560" i="20"/>
  <c r="N561" i="20"/>
  <c r="N562" i="20"/>
  <c r="N563" i="20"/>
  <c r="N564" i="20"/>
  <c r="N565" i="20"/>
  <c r="N566" i="20"/>
  <c r="N567" i="20"/>
  <c r="N568" i="20"/>
  <c r="N569" i="20"/>
  <c r="N570" i="20"/>
  <c r="N571" i="20"/>
  <c r="N572" i="20"/>
  <c r="N573" i="20"/>
  <c r="N574" i="20"/>
  <c r="N575" i="20"/>
  <c r="N576" i="20"/>
  <c r="N577" i="20"/>
  <c r="N578" i="20"/>
  <c r="N579" i="20"/>
  <c r="N580" i="20"/>
  <c r="N581" i="20"/>
  <c r="N582" i="20"/>
  <c r="N583" i="20"/>
  <c r="N584" i="20"/>
  <c r="N585" i="20"/>
  <c r="N586" i="20"/>
  <c r="N587" i="20"/>
  <c r="N588" i="20"/>
  <c r="N589" i="20"/>
  <c r="N590" i="20"/>
  <c r="N591" i="20"/>
  <c r="N592" i="20"/>
  <c r="N593" i="20"/>
  <c r="N594" i="20"/>
  <c r="N595" i="20"/>
  <c r="N596" i="20"/>
  <c r="N597" i="20"/>
  <c r="N598" i="20"/>
  <c r="N599" i="20"/>
  <c r="N600" i="20"/>
  <c r="N601" i="20"/>
  <c r="N602" i="20"/>
  <c r="N603" i="20"/>
  <c r="N604" i="20"/>
  <c r="N605" i="20"/>
  <c r="N606" i="20"/>
  <c r="N607" i="20"/>
  <c r="N608" i="20"/>
  <c r="N609" i="20"/>
  <c r="N610" i="20"/>
  <c r="N611" i="20"/>
  <c r="N612" i="20"/>
  <c r="N613" i="20"/>
  <c r="N614" i="20"/>
  <c r="N615" i="20"/>
  <c r="N616" i="20"/>
  <c r="N617" i="20"/>
  <c r="N618" i="20"/>
  <c r="N619" i="20"/>
  <c r="N620" i="20"/>
  <c r="N621" i="20"/>
  <c r="N622" i="20"/>
  <c r="N623" i="20"/>
  <c r="N624" i="20"/>
  <c r="N625" i="20"/>
  <c r="N626" i="20"/>
  <c r="N627" i="20"/>
  <c r="N628" i="20"/>
  <c r="N629" i="20"/>
  <c r="N630" i="20"/>
  <c r="N631" i="20"/>
  <c r="N632" i="20"/>
  <c r="N633" i="20"/>
  <c r="N634" i="20"/>
  <c r="N635" i="20"/>
  <c r="N636" i="20"/>
  <c r="N637" i="20"/>
  <c r="N638" i="20"/>
  <c r="N639" i="20"/>
  <c r="N640" i="20"/>
  <c r="N641" i="20"/>
  <c r="N642" i="20"/>
  <c r="N643" i="20"/>
  <c r="N644" i="20"/>
  <c r="N645" i="20"/>
  <c r="N646" i="20"/>
  <c r="N647" i="20"/>
  <c r="N648" i="20"/>
  <c r="N649" i="20"/>
  <c r="N650" i="20"/>
  <c r="N651" i="20"/>
  <c r="N652" i="20"/>
  <c r="N653" i="20"/>
  <c r="N654" i="20"/>
  <c r="N655" i="20"/>
  <c r="N656" i="20"/>
  <c r="N657" i="20"/>
  <c r="N658" i="20"/>
  <c r="N659" i="20"/>
  <c r="N660" i="20"/>
  <c r="N661" i="20"/>
  <c r="N662" i="20"/>
  <c r="N663" i="20"/>
  <c r="N664" i="20"/>
  <c r="N665" i="20"/>
  <c r="N666" i="20"/>
  <c r="N667" i="20"/>
  <c r="N668" i="20"/>
  <c r="N669" i="20"/>
  <c r="N670" i="20"/>
  <c r="N671" i="20"/>
  <c r="N672" i="20"/>
  <c r="N673" i="20"/>
  <c r="N674" i="20"/>
  <c r="N675" i="20"/>
  <c r="N676" i="20"/>
  <c r="N677" i="20"/>
  <c r="N678" i="20"/>
  <c r="N679" i="20"/>
  <c r="N680" i="20"/>
  <c r="N681" i="20"/>
  <c r="N682" i="20"/>
  <c r="N683" i="20"/>
  <c r="N684" i="20"/>
  <c r="N685" i="20"/>
  <c r="N686" i="20"/>
  <c r="N687" i="20"/>
  <c r="N688" i="20"/>
  <c r="N689" i="20"/>
  <c r="N690" i="20"/>
  <c r="N691" i="20"/>
  <c r="N692" i="20"/>
  <c r="N693" i="20"/>
  <c r="N694" i="20"/>
  <c r="N695" i="20"/>
  <c r="N696" i="20"/>
  <c r="N697" i="20"/>
  <c r="N698" i="20"/>
  <c r="N699" i="20"/>
  <c r="N700" i="20"/>
  <c r="N701" i="20"/>
  <c r="N702" i="20"/>
  <c r="N703" i="20"/>
  <c r="N704" i="20"/>
  <c r="N705" i="20"/>
  <c r="N706" i="20"/>
  <c r="N707" i="20"/>
  <c r="N708" i="20"/>
  <c r="N709" i="20"/>
  <c r="N710" i="20"/>
  <c r="N711" i="20"/>
  <c r="N712" i="20"/>
  <c r="N713" i="20"/>
  <c r="N714" i="20"/>
  <c r="N715" i="20"/>
  <c r="N716" i="20"/>
  <c r="N717" i="20"/>
  <c r="N718" i="20"/>
  <c r="N719" i="20"/>
  <c r="N720" i="20"/>
  <c r="N721" i="20"/>
  <c r="N722" i="20"/>
  <c r="N723" i="20"/>
  <c r="N724" i="20"/>
  <c r="N725" i="20"/>
  <c r="N726" i="20"/>
  <c r="N727" i="20"/>
  <c r="N728" i="20"/>
  <c r="N729" i="20"/>
  <c r="N730" i="20"/>
  <c r="N731" i="20"/>
  <c r="N2" i="20"/>
  <c r="N3" i="20"/>
  <c r="N4" i="20"/>
  <c r="N5" i="20"/>
  <c r="N1" i="20"/>
  <c r="B1" i="20"/>
  <c r="J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0" i="20"/>
  <c r="J311" i="20"/>
  <c r="J312" i="20"/>
  <c r="J313" i="20"/>
  <c r="J314" i="20"/>
  <c r="J315" i="20"/>
  <c r="J316" i="20"/>
  <c r="J317" i="20"/>
  <c r="J318" i="20"/>
  <c r="J319" i="20"/>
  <c r="J320" i="20"/>
  <c r="J321" i="20"/>
  <c r="J322" i="20"/>
  <c r="J323" i="20"/>
  <c r="J324" i="20"/>
  <c r="J325" i="20"/>
  <c r="J326" i="20"/>
  <c r="J327" i="20"/>
  <c r="J328" i="20"/>
  <c r="J329" i="20"/>
  <c r="J330" i="20"/>
  <c r="J331" i="20"/>
  <c r="J332" i="20"/>
  <c r="J333" i="20"/>
  <c r="J334" i="20"/>
  <c r="J335" i="20"/>
  <c r="J336" i="20"/>
  <c r="J337" i="20"/>
  <c r="J338" i="20"/>
  <c r="J339" i="20"/>
  <c r="J340" i="20"/>
  <c r="J341" i="20"/>
  <c r="J342" i="20"/>
  <c r="J343" i="20"/>
  <c r="J344" i="20"/>
  <c r="J345" i="20"/>
  <c r="J346" i="20"/>
  <c r="J347" i="20"/>
  <c r="J348" i="20"/>
  <c r="J349" i="20"/>
  <c r="J350" i="20"/>
  <c r="J351" i="20"/>
  <c r="J352" i="20"/>
  <c r="J353" i="20"/>
  <c r="J354" i="20"/>
  <c r="J355" i="20"/>
  <c r="J356" i="20"/>
  <c r="J357" i="20"/>
  <c r="J358" i="20"/>
  <c r="J359" i="20"/>
  <c r="J360" i="20"/>
  <c r="J361" i="20"/>
  <c r="J362" i="20"/>
  <c r="J363" i="20"/>
  <c r="J364" i="20"/>
  <c r="J365" i="20"/>
  <c r="J366" i="20"/>
  <c r="J367" i="20"/>
  <c r="J368" i="20"/>
  <c r="J369" i="20"/>
  <c r="J370" i="20"/>
  <c r="J371" i="20"/>
  <c r="J372" i="20"/>
  <c r="J373" i="20"/>
  <c r="J374" i="20"/>
  <c r="J375" i="20"/>
  <c r="J376" i="20"/>
  <c r="J377" i="20"/>
  <c r="J378" i="20"/>
  <c r="J379" i="20"/>
  <c r="J380" i="20"/>
  <c r="J381" i="20"/>
  <c r="J382" i="20"/>
  <c r="J383" i="20"/>
  <c r="J384" i="20"/>
  <c r="J385" i="20"/>
  <c r="J386" i="20"/>
  <c r="J387" i="20"/>
  <c r="J388" i="20"/>
  <c r="J389" i="20"/>
  <c r="J390" i="20"/>
  <c r="J391" i="20"/>
  <c r="J392" i="20"/>
  <c r="J393" i="20"/>
  <c r="J394" i="20"/>
  <c r="J395" i="20"/>
  <c r="J396" i="20"/>
  <c r="J397" i="20"/>
  <c r="J398" i="20"/>
  <c r="J399" i="20"/>
  <c r="J400" i="20"/>
  <c r="J401" i="20"/>
  <c r="J402" i="20"/>
  <c r="J403" i="20"/>
  <c r="J404" i="20"/>
  <c r="J405" i="20"/>
  <c r="J406" i="20"/>
  <c r="J407" i="20"/>
  <c r="J408" i="20"/>
  <c r="J409" i="20"/>
  <c r="J410" i="20"/>
  <c r="J411" i="20"/>
  <c r="J412" i="20"/>
  <c r="J413" i="20"/>
  <c r="J414" i="20"/>
  <c r="J415" i="20"/>
  <c r="J416" i="20"/>
  <c r="J417" i="20"/>
  <c r="J418" i="20"/>
  <c r="J419" i="20"/>
  <c r="J420" i="20"/>
  <c r="J421" i="20"/>
  <c r="J422" i="20"/>
  <c r="J423" i="20"/>
  <c r="J424" i="20"/>
  <c r="J425" i="20"/>
  <c r="J426" i="20"/>
  <c r="J427" i="20"/>
  <c r="J428" i="20"/>
  <c r="J429" i="20"/>
  <c r="J430" i="20"/>
  <c r="J431" i="20"/>
  <c r="J432" i="20"/>
  <c r="J433" i="20"/>
  <c r="J434" i="20"/>
  <c r="J435" i="20"/>
  <c r="J436" i="20"/>
  <c r="J437" i="20"/>
  <c r="J438" i="20"/>
  <c r="J439" i="20"/>
  <c r="J440" i="20"/>
  <c r="J441" i="20"/>
  <c r="J442" i="20"/>
  <c r="J443" i="20"/>
  <c r="J444" i="20"/>
  <c r="J445" i="20"/>
  <c r="J446" i="20"/>
  <c r="J447" i="20"/>
  <c r="J448" i="20"/>
  <c r="J449" i="20"/>
  <c r="J450" i="20"/>
  <c r="J451" i="20"/>
  <c r="J452" i="20"/>
  <c r="J453" i="20"/>
  <c r="J454" i="20"/>
  <c r="J455" i="20"/>
  <c r="J456" i="20"/>
  <c r="J457" i="20"/>
  <c r="J458" i="20"/>
  <c r="J459" i="20"/>
  <c r="J460" i="20"/>
  <c r="J461" i="20"/>
  <c r="J462" i="20"/>
  <c r="J463" i="20"/>
  <c r="J464" i="20"/>
  <c r="J465" i="20"/>
  <c r="J466" i="20"/>
  <c r="J467" i="20"/>
  <c r="J468" i="20"/>
  <c r="J469" i="20"/>
  <c r="J470" i="20"/>
  <c r="J471" i="20"/>
  <c r="J472" i="20"/>
  <c r="J473" i="20"/>
  <c r="J474" i="20"/>
  <c r="J475" i="20"/>
  <c r="J476" i="20"/>
  <c r="J477" i="20"/>
  <c r="J478" i="20"/>
  <c r="J479" i="20"/>
  <c r="J480" i="20"/>
  <c r="J481" i="20"/>
  <c r="J482" i="20"/>
  <c r="J483" i="20"/>
  <c r="J484" i="20"/>
  <c r="J485" i="20"/>
  <c r="J486" i="20"/>
  <c r="J487" i="20"/>
  <c r="J488" i="20"/>
  <c r="J489" i="20"/>
  <c r="J490" i="20"/>
  <c r="J491" i="20"/>
  <c r="J492" i="20"/>
  <c r="J493" i="20"/>
  <c r="J494" i="20"/>
  <c r="J495" i="20"/>
  <c r="J496" i="20"/>
  <c r="J497" i="20"/>
  <c r="J498" i="20"/>
  <c r="J499" i="20"/>
  <c r="J500" i="20"/>
  <c r="J501" i="20"/>
  <c r="J502" i="20"/>
  <c r="J503" i="20"/>
  <c r="J504" i="20"/>
  <c r="J505" i="20"/>
  <c r="J506" i="20"/>
  <c r="J507" i="20"/>
  <c r="J508" i="20"/>
  <c r="J509" i="20"/>
  <c r="J510" i="20"/>
  <c r="J511" i="20"/>
  <c r="J512" i="20"/>
  <c r="J513" i="20"/>
  <c r="J514" i="20"/>
  <c r="J515" i="20"/>
  <c r="J516" i="20"/>
  <c r="J517" i="20"/>
  <c r="J518" i="20"/>
  <c r="J519" i="20"/>
  <c r="J520" i="20"/>
  <c r="J521" i="20"/>
  <c r="J522" i="20"/>
  <c r="J523" i="20"/>
  <c r="J524" i="20"/>
  <c r="J525" i="20"/>
  <c r="J526" i="20"/>
  <c r="J527" i="20"/>
  <c r="J528" i="20"/>
  <c r="J529" i="20"/>
  <c r="J530" i="20"/>
  <c r="J531" i="20"/>
  <c r="J532" i="20"/>
  <c r="J533" i="20"/>
  <c r="J534" i="20"/>
  <c r="J535" i="20"/>
  <c r="J536" i="20"/>
  <c r="J537" i="20"/>
  <c r="J538" i="20"/>
  <c r="J539" i="20"/>
  <c r="J540" i="20"/>
  <c r="J541" i="20"/>
  <c r="J542" i="20"/>
  <c r="J543" i="20"/>
  <c r="J544" i="20"/>
  <c r="J545" i="20"/>
  <c r="J546" i="20"/>
  <c r="J547" i="20"/>
  <c r="J548" i="20"/>
  <c r="J549" i="20"/>
  <c r="J550" i="20"/>
  <c r="J551" i="20"/>
  <c r="J552" i="20"/>
  <c r="J553" i="20"/>
  <c r="J554" i="20"/>
  <c r="J555" i="20"/>
  <c r="J556" i="20"/>
  <c r="J557" i="20"/>
  <c r="J558" i="20"/>
  <c r="J559" i="20"/>
  <c r="J560" i="20"/>
  <c r="J561" i="20"/>
  <c r="J562" i="20"/>
  <c r="J563" i="20"/>
  <c r="J564" i="20"/>
  <c r="J565" i="20"/>
  <c r="J566" i="20"/>
  <c r="J567" i="20"/>
  <c r="J568" i="20"/>
  <c r="J569" i="20"/>
  <c r="J570" i="20"/>
  <c r="J571" i="20"/>
  <c r="J572" i="20"/>
  <c r="J573" i="20"/>
  <c r="J574" i="20"/>
  <c r="J575" i="20"/>
  <c r="J576" i="20"/>
  <c r="J577" i="20"/>
  <c r="J578" i="20"/>
  <c r="J579" i="20"/>
  <c r="J580" i="20"/>
  <c r="J581" i="20"/>
  <c r="J582" i="20"/>
  <c r="J583" i="20"/>
  <c r="J584" i="20"/>
  <c r="J585" i="20"/>
  <c r="J586" i="20"/>
  <c r="J587" i="20"/>
  <c r="J588" i="20"/>
  <c r="J589" i="20"/>
  <c r="J590" i="20"/>
  <c r="J591" i="20"/>
  <c r="J592" i="20"/>
  <c r="J593" i="20"/>
  <c r="J594" i="20"/>
  <c r="J595" i="20"/>
  <c r="J596" i="20"/>
  <c r="J597" i="20"/>
  <c r="J598" i="20"/>
  <c r="J599" i="20"/>
  <c r="J600" i="20"/>
  <c r="J601" i="20"/>
  <c r="J602" i="20"/>
  <c r="J603" i="20"/>
  <c r="J604" i="20"/>
  <c r="J605" i="20"/>
  <c r="J606" i="20"/>
  <c r="J607" i="20"/>
  <c r="J608" i="20"/>
  <c r="J609" i="20"/>
  <c r="J610" i="20"/>
  <c r="J611" i="20"/>
  <c r="J612" i="20"/>
  <c r="J613" i="20"/>
  <c r="J614" i="20"/>
  <c r="J615" i="20"/>
  <c r="J616" i="20"/>
  <c r="J617" i="20"/>
  <c r="J618" i="20"/>
  <c r="J619" i="20"/>
  <c r="J620" i="20"/>
  <c r="J621" i="20"/>
  <c r="J622" i="20"/>
  <c r="J623" i="20"/>
  <c r="J624" i="20"/>
  <c r="J625" i="20"/>
  <c r="J626" i="20"/>
  <c r="J627" i="20"/>
  <c r="J628" i="20"/>
  <c r="J629" i="20"/>
  <c r="J630" i="20"/>
  <c r="J631" i="20"/>
  <c r="J632" i="20"/>
  <c r="J633" i="20"/>
  <c r="J634" i="20"/>
  <c r="J635" i="20"/>
  <c r="J636" i="20"/>
  <c r="J637" i="20"/>
  <c r="J638" i="20"/>
  <c r="J639" i="20"/>
  <c r="J640" i="20"/>
  <c r="J641" i="20"/>
  <c r="J642" i="20"/>
  <c r="J643" i="20"/>
  <c r="J644" i="20"/>
  <c r="J645" i="20"/>
  <c r="J646" i="20"/>
  <c r="J647" i="20"/>
  <c r="J648" i="20"/>
  <c r="J649" i="20"/>
  <c r="J650" i="20"/>
  <c r="J651" i="20"/>
  <c r="J652" i="20"/>
  <c r="J653" i="20"/>
  <c r="J654" i="20"/>
  <c r="J655" i="20"/>
  <c r="J656" i="20"/>
  <c r="J657" i="20"/>
  <c r="J658" i="20"/>
  <c r="J659" i="20"/>
  <c r="J660" i="20"/>
  <c r="J661" i="20"/>
  <c r="J662" i="20"/>
  <c r="J663" i="20"/>
  <c r="J664" i="20"/>
  <c r="J665" i="20"/>
  <c r="J666" i="20"/>
  <c r="J667" i="20"/>
  <c r="J668" i="20"/>
  <c r="J669" i="20"/>
  <c r="J670" i="20"/>
  <c r="J671" i="20"/>
  <c r="J672" i="20"/>
  <c r="J673" i="20"/>
  <c r="J674" i="20"/>
  <c r="J675" i="20"/>
  <c r="J676" i="20"/>
  <c r="J677" i="20"/>
  <c r="J678" i="20"/>
  <c r="J679" i="20"/>
  <c r="J680" i="20"/>
  <c r="J681" i="20"/>
  <c r="J682" i="20"/>
  <c r="J683" i="20"/>
  <c r="J684" i="20"/>
  <c r="J685" i="20"/>
  <c r="J686" i="20"/>
  <c r="J687" i="20"/>
  <c r="J688" i="20"/>
  <c r="J689" i="20"/>
  <c r="J690" i="20"/>
  <c r="J691" i="20"/>
  <c r="J692" i="20"/>
  <c r="J693" i="20"/>
  <c r="J694" i="20"/>
  <c r="J695" i="20"/>
  <c r="J696" i="20"/>
  <c r="J697" i="20"/>
  <c r="J698" i="20"/>
  <c r="J699" i="20"/>
  <c r="J700" i="20"/>
  <c r="J701" i="20"/>
  <c r="J702" i="20"/>
  <c r="J703" i="20"/>
  <c r="J704" i="20"/>
  <c r="J705" i="20"/>
  <c r="J706" i="20"/>
  <c r="J707" i="20"/>
  <c r="J708" i="20"/>
  <c r="J709" i="20"/>
  <c r="J710" i="20"/>
  <c r="J711" i="20"/>
  <c r="J712" i="20"/>
  <c r="J713" i="20"/>
  <c r="J714" i="20"/>
  <c r="J715" i="20"/>
  <c r="J716" i="20"/>
  <c r="J717" i="20"/>
  <c r="J718" i="20"/>
  <c r="J719" i="20"/>
  <c r="J720" i="20"/>
  <c r="J721" i="20"/>
  <c r="J722" i="20"/>
  <c r="J723" i="20"/>
  <c r="J724" i="20"/>
  <c r="J725" i="20"/>
  <c r="J726" i="20"/>
  <c r="J727" i="20"/>
  <c r="J728" i="20"/>
  <c r="J729" i="20"/>
  <c r="J730" i="20"/>
  <c r="J731" i="20"/>
  <c r="J1" i="20"/>
  <c r="F1" i="20"/>
  <c r="AF5" i="21"/>
  <c r="Z5" i="21"/>
  <c r="W4" i="21"/>
  <c r="N5" i="21"/>
  <c r="N6" i="21"/>
  <c r="CA3" i="22"/>
  <c r="CA4" i="22" s="1"/>
  <c r="BX3" i="22"/>
  <c r="BX4" i="22" s="1"/>
  <c r="BU3" i="22"/>
  <c r="BU4" i="22" s="1"/>
  <c r="BR3" i="22"/>
  <c r="BR4" i="22" s="1"/>
  <c r="BO3" i="22"/>
  <c r="BO4" i="22" s="1"/>
  <c r="BL3" i="22"/>
  <c r="BL4" i="22" s="1"/>
  <c r="BI3" i="22"/>
  <c r="BI4" i="22" s="1"/>
  <c r="BF3" i="22"/>
  <c r="BF4" i="22" s="1"/>
  <c r="BC3" i="22"/>
  <c r="BC4" i="22" s="1"/>
  <c r="AZ3" i="22"/>
  <c r="AZ4" i="22" s="1"/>
  <c r="AW3" i="22"/>
  <c r="AW4" i="22" s="1"/>
  <c r="AT3" i="22"/>
  <c r="AT4" i="22" s="1"/>
  <c r="AU4" i="22" s="1"/>
  <c r="AQ3" i="22"/>
  <c r="AQ4" i="22" s="1"/>
  <c r="AR4" i="22" s="1"/>
  <c r="AN3" i="22"/>
  <c r="AN4" i="22" s="1"/>
  <c r="AO4" i="22" s="1"/>
  <c r="AK3" i="22"/>
  <c r="AK4" i="22" s="1"/>
  <c r="AL4" i="22" s="1"/>
  <c r="AH3" i="22"/>
  <c r="AH4" i="22" s="1"/>
  <c r="AI4" i="22" s="1"/>
  <c r="AE3" i="22"/>
  <c r="AE4" i="22" s="1"/>
  <c r="AF4" i="22" s="1"/>
  <c r="AB3" i="22"/>
  <c r="AB4" i="22" s="1"/>
  <c r="AC4" i="22" s="1"/>
  <c r="Y3" i="22"/>
  <c r="Y4" i="22" s="1"/>
  <c r="Z4" i="22" s="1"/>
  <c r="V3" i="22"/>
  <c r="V4" i="22" s="1"/>
  <c r="W4" i="22" s="1"/>
  <c r="S3" i="22"/>
  <c r="S4" i="22" s="1"/>
  <c r="T4" i="22" s="1"/>
  <c r="P3" i="22"/>
  <c r="P4" i="22" s="1"/>
  <c r="Q4" i="22" s="1"/>
  <c r="M3" i="22"/>
  <c r="M4" i="22" s="1"/>
  <c r="N4" i="22" s="1"/>
  <c r="J3" i="22"/>
  <c r="J4" i="22" s="1"/>
  <c r="M1" i="20" s="1"/>
  <c r="CA2" i="22"/>
  <c r="BX2" i="22"/>
  <c r="BU2" i="22"/>
  <c r="BR2" i="22"/>
  <c r="BO2" i="22"/>
  <c r="BL2" i="22"/>
  <c r="BI2" i="22"/>
  <c r="BF2" i="22"/>
  <c r="BC2" i="22"/>
  <c r="AZ2" i="22"/>
  <c r="AW2" i="22"/>
  <c r="AT2" i="22"/>
  <c r="AQ2" i="22"/>
  <c r="AN2" i="22"/>
  <c r="AK2" i="22"/>
  <c r="AH2" i="22"/>
  <c r="AE2" i="22"/>
  <c r="AB2" i="22"/>
  <c r="Y2" i="22"/>
  <c r="V2" i="22"/>
  <c r="S2" i="22"/>
  <c r="P2" i="22"/>
  <c r="M2" i="22"/>
  <c r="J2" i="22"/>
  <c r="CA3" i="21"/>
  <c r="CA4" i="21" s="1"/>
  <c r="BX3" i="21"/>
  <c r="BX4" i="21" s="1"/>
  <c r="BU3" i="21"/>
  <c r="BU4" i="21" s="1"/>
  <c r="BR3" i="21"/>
  <c r="BR4" i="21" s="1"/>
  <c r="BO3" i="21"/>
  <c r="BO4" i="21" s="1"/>
  <c r="BL3" i="21"/>
  <c r="BL4" i="21" s="1"/>
  <c r="BI3" i="21"/>
  <c r="BI4" i="21" s="1"/>
  <c r="BF3" i="21"/>
  <c r="BF4" i="21" s="1"/>
  <c r="BC3" i="21"/>
  <c r="BC4" i="21" s="1"/>
  <c r="BC5" i="21" s="1"/>
  <c r="AZ3" i="21"/>
  <c r="AZ4" i="21" s="1"/>
  <c r="AW3" i="21"/>
  <c r="AW4" i="21" s="1"/>
  <c r="AT3" i="21"/>
  <c r="AT4" i="21" s="1"/>
  <c r="AQ3" i="21"/>
  <c r="AQ4" i="21" s="1"/>
  <c r="AQ5" i="21" s="1"/>
  <c r="AQ6" i="21" s="1"/>
  <c r="AR6" i="21" s="1"/>
  <c r="AN3" i="21"/>
  <c r="AN4" i="21" s="1"/>
  <c r="AO4" i="21" s="1"/>
  <c r="AK3" i="21"/>
  <c r="AK4" i="21" s="1"/>
  <c r="AH3" i="21"/>
  <c r="AH4" i="21" s="1"/>
  <c r="AI4" i="21" s="1"/>
  <c r="AE3" i="21"/>
  <c r="AE4" i="21" s="1"/>
  <c r="AE5" i="21" s="1"/>
  <c r="AE6" i="21" s="1"/>
  <c r="AF6" i="21" s="1"/>
  <c r="AB3" i="21"/>
  <c r="AB4" i="21" s="1"/>
  <c r="AC4" i="21" s="1"/>
  <c r="Y3" i="21"/>
  <c r="Y4" i="21" s="1"/>
  <c r="Y5" i="21" s="1"/>
  <c r="Y6" i="21" s="1"/>
  <c r="Z6" i="21" s="1"/>
  <c r="V3" i="21"/>
  <c r="V4" i="21" s="1"/>
  <c r="S3" i="21"/>
  <c r="S4" i="21" s="1"/>
  <c r="S5" i="21" s="1"/>
  <c r="S6" i="21" s="1"/>
  <c r="T6" i="21" s="1"/>
  <c r="P3" i="21"/>
  <c r="P4" i="21" s="1"/>
  <c r="Q4" i="21" s="1"/>
  <c r="M3" i="21"/>
  <c r="M4" i="21" s="1"/>
  <c r="M5" i="21" s="1"/>
  <c r="M6" i="21" s="1"/>
  <c r="J3" i="21"/>
  <c r="J4" i="21" s="1"/>
  <c r="CA2" i="21"/>
  <c r="BX2" i="21"/>
  <c r="BU2" i="21"/>
  <c r="BR2" i="21"/>
  <c r="BO2" i="21"/>
  <c r="BL2" i="21"/>
  <c r="BI2" i="21"/>
  <c r="BF2" i="21"/>
  <c r="BC2" i="21"/>
  <c r="AZ2" i="21"/>
  <c r="AW2" i="21"/>
  <c r="AT2" i="21"/>
  <c r="AQ2" i="21"/>
  <c r="AN2" i="21"/>
  <c r="AK2" i="21"/>
  <c r="AH2" i="21"/>
  <c r="AE2" i="21"/>
  <c r="AB2" i="21"/>
  <c r="Y2" i="21"/>
  <c r="V2" i="21"/>
  <c r="S2" i="21"/>
  <c r="P2" i="21"/>
  <c r="M2" i="21"/>
  <c r="J2" i="21"/>
  <c r="CA3" i="9"/>
  <c r="CA4" i="9" s="1"/>
  <c r="CB4" i="9" s="1"/>
  <c r="CA2" i="9"/>
  <c r="BX3" i="9"/>
  <c r="BX4" i="9" s="1"/>
  <c r="BY4" i="9" s="1"/>
  <c r="BX2" i="9"/>
  <c r="BU3" i="9"/>
  <c r="BU4" i="9" s="1"/>
  <c r="BU2" i="9"/>
  <c r="BR3" i="9"/>
  <c r="BR4" i="9" s="1"/>
  <c r="BS4" i="9" s="1"/>
  <c r="BR2" i="9"/>
  <c r="BO3" i="9"/>
  <c r="BO4" i="9" s="1"/>
  <c r="BO2" i="9"/>
  <c r="BL3" i="9"/>
  <c r="BL4" i="9" s="1"/>
  <c r="BL2" i="9"/>
  <c r="BI3" i="9"/>
  <c r="BI4" i="9" s="1"/>
  <c r="BJ4" i="9" s="1"/>
  <c r="BI2" i="9"/>
  <c r="BF3" i="9"/>
  <c r="BF4" i="9" s="1"/>
  <c r="BF2" i="9"/>
  <c r="BC3" i="9"/>
  <c r="BC4" i="9" s="1"/>
  <c r="BC2" i="9"/>
  <c r="AZ3" i="9"/>
  <c r="AZ4" i="9" s="1"/>
  <c r="AZ2" i="9"/>
  <c r="AW3" i="9"/>
  <c r="AW4" i="9" s="1"/>
  <c r="AX4" i="9" s="1"/>
  <c r="AW2" i="9"/>
  <c r="AT3" i="9"/>
  <c r="AT4" i="9" s="1"/>
  <c r="AU4" i="9" s="1"/>
  <c r="AT2" i="9"/>
  <c r="AQ2" i="9"/>
  <c r="CA2" i="8"/>
  <c r="CA3" i="8"/>
  <c r="CA4" i="8" s="1"/>
  <c r="AT5" i="22" l="1"/>
  <c r="BM4" i="22"/>
  <c r="BL5" i="22"/>
  <c r="BP4" i="22"/>
  <c r="BO5" i="22"/>
  <c r="BY4" i="22"/>
  <c r="BX5" i="22"/>
  <c r="BC5" i="22"/>
  <c r="BD4" i="22"/>
  <c r="CB4" i="22"/>
  <c r="CA5" i="22"/>
  <c r="BA4" i="22"/>
  <c r="AZ5" i="22"/>
  <c r="BG4" i="22"/>
  <c r="BF5" i="22"/>
  <c r="BS4" i="22"/>
  <c r="BR5" i="22"/>
  <c r="AW5" i="22"/>
  <c r="AX4" i="22"/>
  <c r="BI5" i="22"/>
  <c r="BJ4" i="22"/>
  <c r="BV4" i="22"/>
  <c r="BU5" i="22"/>
  <c r="K4" i="22"/>
  <c r="BY4" i="21"/>
  <c r="BX5" i="21"/>
  <c r="BA4" i="21"/>
  <c r="AZ5" i="21"/>
  <c r="BM4" i="21"/>
  <c r="BL5" i="21"/>
  <c r="BP4" i="21"/>
  <c r="BO5" i="21"/>
  <c r="AF4" i="21"/>
  <c r="AR5" i="21"/>
  <c r="K4" i="21"/>
  <c r="I1" i="20"/>
  <c r="I2" i="20" s="1"/>
  <c r="AT5" i="21"/>
  <c r="AU4" i="21"/>
  <c r="BG4" i="21"/>
  <c r="BF5" i="21"/>
  <c r="BS4" i="21"/>
  <c r="BR5" i="21"/>
  <c r="N4" i="21"/>
  <c r="T4" i="21"/>
  <c r="AR4" i="21"/>
  <c r="BC6" i="21"/>
  <c r="BD5" i="21"/>
  <c r="CA5" i="21"/>
  <c r="CB4" i="21"/>
  <c r="BD4" i="21"/>
  <c r="AK5" i="21"/>
  <c r="AL4" i="21"/>
  <c r="AW5" i="21"/>
  <c r="AX4" i="21"/>
  <c r="BJ4" i="21"/>
  <c r="BI5" i="21"/>
  <c r="BU5" i="21"/>
  <c r="BV4" i="21"/>
  <c r="T5" i="21"/>
  <c r="Z4" i="21"/>
  <c r="AW6" i="22"/>
  <c r="AX5" i="22"/>
  <c r="V5" i="22"/>
  <c r="W5" i="22" s="1"/>
  <c r="AH5" i="22"/>
  <c r="AI5" i="22" s="1"/>
  <c r="S5" i="22"/>
  <c r="T5" i="22" s="1"/>
  <c r="AQ5" i="22"/>
  <c r="AR5" i="22" s="1"/>
  <c r="M5" i="22"/>
  <c r="N5" i="22" s="1"/>
  <c r="Y5" i="22"/>
  <c r="Z5" i="22" s="1"/>
  <c r="AK5" i="22"/>
  <c r="AL5" i="22" s="1"/>
  <c r="AE5" i="22"/>
  <c r="AF5" i="22" s="1"/>
  <c r="J5" i="22"/>
  <c r="K5" i="22" s="1"/>
  <c r="P5" i="22"/>
  <c r="Q5" i="22" s="1"/>
  <c r="AB5" i="22"/>
  <c r="AC5" i="22" s="1"/>
  <c r="AN5" i="22"/>
  <c r="AO5" i="22" s="1"/>
  <c r="P5" i="21"/>
  <c r="Q5" i="21" s="1"/>
  <c r="S7" i="21"/>
  <c r="T7" i="21" s="1"/>
  <c r="AE7" i="21"/>
  <c r="AF7" i="21" s="1"/>
  <c r="AQ7" i="21"/>
  <c r="AR7" i="21" s="1"/>
  <c r="AN5" i="21"/>
  <c r="AO5" i="21" s="1"/>
  <c r="J5" i="21"/>
  <c r="K5" i="21" s="1"/>
  <c r="V5" i="21"/>
  <c r="W5" i="21" s="1"/>
  <c r="AH5" i="21"/>
  <c r="AI5" i="21" s="1"/>
  <c r="AB5" i="21"/>
  <c r="AC5" i="21" s="1"/>
  <c r="M7" i="21"/>
  <c r="N7" i="21" s="1"/>
  <c r="Y7" i="21"/>
  <c r="Z7" i="21" s="1"/>
  <c r="M2" i="20"/>
  <c r="CB4" i="8"/>
  <c r="CA5" i="8"/>
  <c r="BR5" i="9"/>
  <c r="CA5" i="9"/>
  <c r="BX5" i="9"/>
  <c r="BY5" i="9" s="1"/>
  <c r="BO5" i="9"/>
  <c r="BP4" i="9"/>
  <c r="BM4" i="9"/>
  <c r="BL5" i="9"/>
  <c r="BM5" i="9" s="1"/>
  <c r="BG4" i="9"/>
  <c r="BF5" i="9"/>
  <c r="BD4" i="9"/>
  <c r="BC5" i="9"/>
  <c r="BA4" i="9"/>
  <c r="AZ5" i="9"/>
  <c r="BA5" i="9" s="1"/>
  <c r="BV4" i="9"/>
  <c r="BU5" i="9"/>
  <c r="BI5" i="9"/>
  <c r="AW5" i="9"/>
  <c r="AT5" i="9"/>
  <c r="AQ3" i="9"/>
  <c r="AQ4" i="9" s="1"/>
  <c r="AR4" i="9" s="1"/>
  <c r="AN3" i="9"/>
  <c r="AN4" i="9" s="1"/>
  <c r="AO4" i="9" s="1"/>
  <c r="AK3" i="9"/>
  <c r="AK4" i="9" s="1"/>
  <c r="AH3" i="9"/>
  <c r="AH4" i="9" s="1"/>
  <c r="AI4" i="9" s="1"/>
  <c r="AE3" i="9"/>
  <c r="AE4" i="9" s="1"/>
  <c r="AF4" i="9" s="1"/>
  <c r="AB3" i="9"/>
  <c r="AB4" i="9" s="1"/>
  <c r="AC4" i="9" s="1"/>
  <c r="Y3" i="9"/>
  <c r="Y4" i="9" s="1"/>
  <c r="Z4" i="9" s="1"/>
  <c r="V3" i="9"/>
  <c r="V4" i="9" s="1"/>
  <c r="W4" i="9" s="1"/>
  <c r="S3" i="9"/>
  <c r="S4" i="9" s="1"/>
  <c r="T4" i="9" s="1"/>
  <c r="P3" i="9"/>
  <c r="P4" i="9" s="1"/>
  <c r="Q4" i="9" s="1"/>
  <c r="M3" i="9"/>
  <c r="M4" i="9" s="1"/>
  <c r="N4" i="9" s="1"/>
  <c r="J3" i="9"/>
  <c r="J4" i="9" s="1"/>
  <c r="K4" i="9" s="1"/>
  <c r="AN2" i="9"/>
  <c r="AK2" i="9"/>
  <c r="AH2" i="9"/>
  <c r="AE2" i="9"/>
  <c r="AB2" i="9"/>
  <c r="Y2" i="9"/>
  <c r="V2" i="9"/>
  <c r="S2" i="9"/>
  <c r="P2" i="9"/>
  <c r="M2" i="9"/>
  <c r="J2" i="9"/>
  <c r="BX3" i="8"/>
  <c r="BX4" i="8" s="1"/>
  <c r="BU3" i="8"/>
  <c r="BU4" i="8" s="1"/>
  <c r="BR3" i="8"/>
  <c r="BR4" i="8" s="1"/>
  <c r="BO3" i="8"/>
  <c r="BO4" i="8" s="1"/>
  <c r="BL3" i="8"/>
  <c r="BL4" i="8" s="1"/>
  <c r="BI3" i="8"/>
  <c r="BI4" i="8" s="1"/>
  <c r="BF3" i="8"/>
  <c r="BF4" i="8" s="1"/>
  <c r="BC3" i="8"/>
  <c r="BC4" i="8" s="1"/>
  <c r="AZ3" i="8"/>
  <c r="AZ4" i="8" s="1"/>
  <c r="AW3" i="8"/>
  <c r="AW4" i="8" s="1"/>
  <c r="AT3" i="8"/>
  <c r="AT4" i="8" s="1"/>
  <c r="AQ3" i="8"/>
  <c r="AQ4" i="8" s="1"/>
  <c r="AR4" i="8" s="1"/>
  <c r="AN3" i="8"/>
  <c r="AN4" i="8" s="1"/>
  <c r="AO4" i="8" s="1"/>
  <c r="AK3" i="8"/>
  <c r="AK4" i="8" s="1"/>
  <c r="AL4" i="8" s="1"/>
  <c r="AH3" i="8"/>
  <c r="AH4" i="8" s="1"/>
  <c r="AI4" i="8" s="1"/>
  <c r="AE3" i="8"/>
  <c r="AE4" i="8" s="1"/>
  <c r="AF4" i="8" s="1"/>
  <c r="AB3" i="8"/>
  <c r="AB4" i="8" s="1"/>
  <c r="AC4" i="8" s="1"/>
  <c r="Y3" i="8"/>
  <c r="Y4" i="8" s="1"/>
  <c r="Z4" i="8" s="1"/>
  <c r="V3" i="8"/>
  <c r="V4" i="8" s="1"/>
  <c r="W4" i="8" s="1"/>
  <c r="S3" i="8"/>
  <c r="S4" i="8" s="1"/>
  <c r="T4" i="8" s="1"/>
  <c r="P3" i="8"/>
  <c r="P4" i="8" s="1"/>
  <c r="Q4" i="8" s="1"/>
  <c r="M3" i="8"/>
  <c r="M4" i="8" s="1"/>
  <c r="N4" i="8" s="1"/>
  <c r="J3" i="8"/>
  <c r="J4" i="8" s="1"/>
  <c r="BX2" i="8"/>
  <c r="BU2" i="8"/>
  <c r="BR2" i="8"/>
  <c r="BO2" i="8"/>
  <c r="BL2" i="8"/>
  <c r="BI2" i="8"/>
  <c r="BF2" i="8"/>
  <c r="BC2" i="8"/>
  <c r="AZ2" i="8"/>
  <c r="AW2" i="8"/>
  <c r="AT2" i="8"/>
  <c r="AQ2" i="8"/>
  <c r="AN2" i="8"/>
  <c r="AK2" i="8"/>
  <c r="AH2" i="8"/>
  <c r="AE2" i="8"/>
  <c r="AB2" i="8"/>
  <c r="Y2" i="8"/>
  <c r="V2" i="8"/>
  <c r="S2" i="8"/>
  <c r="P2" i="8"/>
  <c r="M2" i="8"/>
  <c r="J2" i="8"/>
  <c r="AU5" i="22" l="1"/>
  <c r="AT6" i="22"/>
  <c r="BV5" i="22"/>
  <c r="BU6" i="22"/>
  <c r="BG5" i="22"/>
  <c r="BF6" i="22"/>
  <c r="BA5" i="22"/>
  <c r="AZ6" i="22"/>
  <c r="BP5" i="22"/>
  <c r="BO6" i="22"/>
  <c r="BD5" i="22"/>
  <c r="BC6" i="22"/>
  <c r="BS5" i="22"/>
  <c r="BR6" i="22"/>
  <c r="CB5" i="22"/>
  <c r="CA6" i="22"/>
  <c r="BY5" i="22"/>
  <c r="BX6" i="22"/>
  <c r="BM5" i="22"/>
  <c r="BL6" i="22"/>
  <c r="BJ5" i="22"/>
  <c r="BI6" i="22"/>
  <c r="BI6" i="21"/>
  <c r="BJ5" i="21"/>
  <c r="AK6" i="21"/>
  <c r="AL5" i="21"/>
  <c r="BG5" i="21"/>
  <c r="BF6" i="21"/>
  <c r="BA5" i="21"/>
  <c r="AZ6" i="21"/>
  <c r="BD6" i="21"/>
  <c r="BC7" i="21"/>
  <c r="BS5" i="21"/>
  <c r="BR6" i="21"/>
  <c r="BM5" i="21"/>
  <c r="BL6" i="21"/>
  <c r="BY5" i="21"/>
  <c r="BX6" i="21"/>
  <c r="CA6" i="21"/>
  <c r="CB5" i="21"/>
  <c r="BO6" i="21"/>
  <c r="BP5" i="21"/>
  <c r="BU6" i="21"/>
  <c r="BV5" i="21"/>
  <c r="AW6" i="21"/>
  <c r="AX5" i="21"/>
  <c r="AU5" i="21"/>
  <c r="AT6" i="21"/>
  <c r="AW7" i="22"/>
  <c r="AX6" i="22"/>
  <c r="Y6" i="22"/>
  <c r="Z6" i="22" s="1"/>
  <c r="AB6" i="22"/>
  <c r="AC6" i="22" s="1"/>
  <c r="J6" i="22"/>
  <c r="K6" i="22" s="1"/>
  <c r="AQ6" i="22"/>
  <c r="AR6" i="22" s="1"/>
  <c r="V6" i="22"/>
  <c r="W6" i="22" s="1"/>
  <c r="AN6" i="22"/>
  <c r="AO6" i="22" s="1"/>
  <c r="P6" i="22"/>
  <c r="Q6" i="22" s="1"/>
  <c r="AE6" i="22"/>
  <c r="AF6" i="22" s="1"/>
  <c r="AK6" i="22"/>
  <c r="AL6" i="22" s="1"/>
  <c r="M6" i="22"/>
  <c r="N6" i="22" s="1"/>
  <c r="S6" i="22"/>
  <c r="T6" i="22" s="1"/>
  <c r="AH6" i="22"/>
  <c r="AI6" i="22" s="1"/>
  <c r="Y8" i="21"/>
  <c r="Z8" i="21" s="1"/>
  <c r="V6" i="21"/>
  <c r="W6" i="21" s="1"/>
  <c r="AB6" i="21"/>
  <c r="AC6" i="21" s="1"/>
  <c r="AE8" i="21"/>
  <c r="AF8" i="21" s="1"/>
  <c r="M8" i="21"/>
  <c r="N8" i="21" s="1"/>
  <c r="AH6" i="21"/>
  <c r="AI6" i="21" s="1"/>
  <c r="J6" i="21"/>
  <c r="K6" i="21" s="1"/>
  <c r="AN6" i="21"/>
  <c r="AO6" i="21" s="1"/>
  <c r="P6" i="21"/>
  <c r="Q6" i="21" s="1"/>
  <c r="AQ8" i="21"/>
  <c r="AR8" i="21" s="1"/>
  <c r="S8" i="21"/>
  <c r="T8" i="21" s="1"/>
  <c r="M3" i="20"/>
  <c r="I3" i="20"/>
  <c r="AZ6" i="9"/>
  <c r="BL6" i="9"/>
  <c r="K4" i="8"/>
  <c r="E1" i="20"/>
  <c r="CB5" i="8"/>
  <c r="CA6" i="8"/>
  <c r="BR6" i="9"/>
  <c r="BS5" i="9"/>
  <c r="CB5" i="9"/>
  <c r="CA6" i="9"/>
  <c r="BX6" i="9"/>
  <c r="BY6" i="9" s="1"/>
  <c r="BP5" i="9"/>
  <c r="BO6" i="9"/>
  <c r="BG5" i="9"/>
  <c r="BF6" i="9"/>
  <c r="BD5" i="9"/>
  <c r="BC6" i="9"/>
  <c r="BJ5" i="9"/>
  <c r="BI6" i="9"/>
  <c r="BA6" i="9"/>
  <c r="AZ7" i="9"/>
  <c r="BM6" i="9"/>
  <c r="BL7" i="9"/>
  <c r="BV5" i="9"/>
  <c r="BU6" i="9"/>
  <c r="AX5" i="9"/>
  <c r="AW6" i="9"/>
  <c r="AT6" i="9"/>
  <c r="AU5" i="9"/>
  <c r="AW5" i="8"/>
  <c r="AX4" i="8"/>
  <c r="BI5" i="8"/>
  <c r="BJ4" i="8"/>
  <c r="BU5" i="8"/>
  <c r="BV4" i="8"/>
  <c r="BA4" i="8"/>
  <c r="AZ5" i="8"/>
  <c r="BM4" i="8"/>
  <c r="BL5" i="8"/>
  <c r="BY4" i="8"/>
  <c r="BX5" i="8"/>
  <c r="BD4" i="8"/>
  <c r="BC5" i="8"/>
  <c r="BP4" i="8"/>
  <c r="BO5" i="8"/>
  <c r="AU4" i="8"/>
  <c r="AT5" i="8"/>
  <c r="BG4" i="8"/>
  <c r="BF5" i="8"/>
  <c r="BS4" i="8"/>
  <c r="BR5" i="8"/>
  <c r="A1" i="20"/>
  <c r="AB5" i="8"/>
  <c r="AC5" i="8" s="1"/>
  <c r="AN5" i="8"/>
  <c r="AO5" i="8" s="1"/>
  <c r="V5" i="8"/>
  <c r="W5" i="8" s="1"/>
  <c r="AH5" i="8"/>
  <c r="AI5" i="8" s="1"/>
  <c r="P5" i="8"/>
  <c r="Q5" i="8" s="1"/>
  <c r="J5" i="9"/>
  <c r="K5" i="9" s="1"/>
  <c r="V5" i="9"/>
  <c r="W5" i="9" s="1"/>
  <c r="AH5" i="9"/>
  <c r="AI5" i="9" s="1"/>
  <c r="M5" i="9"/>
  <c r="N5" i="9" s="1"/>
  <c r="Y5" i="9"/>
  <c r="Z5" i="9" s="1"/>
  <c r="AL4" i="9"/>
  <c r="AK5" i="9"/>
  <c r="P5" i="9"/>
  <c r="Q5" i="9" s="1"/>
  <c r="AB5" i="9"/>
  <c r="AC5" i="9" s="1"/>
  <c r="AN5" i="9"/>
  <c r="AO5" i="9" s="1"/>
  <c r="S5" i="9"/>
  <c r="T5" i="9" s="1"/>
  <c r="AE5" i="9"/>
  <c r="AF5" i="9" s="1"/>
  <c r="AQ5" i="9"/>
  <c r="AR5" i="9" s="1"/>
  <c r="M5" i="8"/>
  <c r="N5" i="8" s="1"/>
  <c r="Y5" i="8"/>
  <c r="Z5" i="8" s="1"/>
  <c r="AK5" i="8"/>
  <c r="AL5" i="8" s="1"/>
  <c r="S5" i="8"/>
  <c r="T5" i="8" s="1"/>
  <c r="AE5" i="8"/>
  <c r="AF5" i="8" s="1"/>
  <c r="AQ5" i="8"/>
  <c r="AR5" i="8" s="1"/>
  <c r="J5" i="8"/>
  <c r="K5" i="8" s="1"/>
  <c r="AU6" i="22" l="1"/>
  <c r="AT7" i="22"/>
  <c r="CB6" i="22"/>
  <c r="CA7" i="22"/>
  <c r="BS6" i="22"/>
  <c r="BR7" i="22"/>
  <c r="BP6" i="22"/>
  <c r="BO7" i="22"/>
  <c r="BG6" i="22"/>
  <c r="BF7" i="22"/>
  <c r="BJ6" i="22"/>
  <c r="BI7" i="22"/>
  <c r="BY6" i="22"/>
  <c r="BX7" i="22"/>
  <c r="BD6" i="22"/>
  <c r="BC7" i="22"/>
  <c r="BA6" i="22"/>
  <c r="AZ7" i="22"/>
  <c r="BV6" i="22"/>
  <c r="BU7" i="22"/>
  <c r="BM6" i="22"/>
  <c r="BL7" i="22"/>
  <c r="BX7" i="21"/>
  <c r="BY6" i="21"/>
  <c r="BR7" i="21"/>
  <c r="BS6" i="21"/>
  <c r="AX6" i="21"/>
  <c r="AW7" i="21"/>
  <c r="BP6" i="21"/>
  <c r="BO7" i="21"/>
  <c r="AL6" i="21"/>
  <c r="AK7" i="21"/>
  <c r="AU6" i="21"/>
  <c r="AT7" i="21"/>
  <c r="BL7" i="21"/>
  <c r="BM6" i="21"/>
  <c r="BD7" i="21"/>
  <c r="BC8" i="21"/>
  <c r="BF7" i="21"/>
  <c r="BG6" i="21"/>
  <c r="AZ7" i="21"/>
  <c r="BA6" i="21"/>
  <c r="BV6" i="21"/>
  <c r="BU7" i="21"/>
  <c r="CB6" i="21"/>
  <c r="CA7" i="21"/>
  <c r="BJ6" i="21"/>
  <c r="BI7" i="21"/>
  <c r="AW8" i="22"/>
  <c r="AX7" i="22"/>
  <c r="V7" i="22"/>
  <c r="W7" i="22" s="1"/>
  <c r="AK7" i="22"/>
  <c r="AL7" i="22" s="1"/>
  <c r="AE7" i="22"/>
  <c r="AF7" i="22" s="1"/>
  <c r="Y7" i="22"/>
  <c r="Z7" i="22" s="1"/>
  <c r="S7" i="22"/>
  <c r="T7" i="22" s="1"/>
  <c r="AN7" i="22"/>
  <c r="AO7" i="22" s="1"/>
  <c r="J7" i="22"/>
  <c r="K7" i="22" s="1"/>
  <c r="AH7" i="22"/>
  <c r="AI7" i="22" s="1"/>
  <c r="P7" i="22"/>
  <c r="Q7" i="22" s="1"/>
  <c r="AQ7" i="22"/>
  <c r="AR7" i="22" s="1"/>
  <c r="AB7" i="22"/>
  <c r="AC7" i="22" s="1"/>
  <c r="M7" i="22"/>
  <c r="N7" i="22" s="1"/>
  <c r="AB7" i="21"/>
  <c r="AC7" i="21" s="1"/>
  <c r="S9" i="21"/>
  <c r="T9" i="21" s="1"/>
  <c r="M9" i="21"/>
  <c r="N9" i="21" s="1"/>
  <c r="Y9" i="21"/>
  <c r="Z9" i="21" s="1"/>
  <c r="AN7" i="21"/>
  <c r="AO7" i="21" s="1"/>
  <c r="AH7" i="21"/>
  <c r="AI7" i="21" s="1"/>
  <c r="P7" i="21"/>
  <c r="Q7" i="21" s="1"/>
  <c r="J7" i="21"/>
  <c r="K7" i="21" s="1"/>
  <c r="V7" i="21"/>
  <c r="W7" i="21" s="1"/>
  <c r="AQ9" i="21"/>
  <c r="AR9" i="21" s="1"/>
  <c r="AE9" i="21"/>
  <c r="AF9" i="21" s="1"/>
  <c r="I4" i="20"/>
  <c r="M4" i="20"/>
  <c r="BX7" i="9"/>
  <c r="BY7" i="9" s="1"/>
  <c r="CB6" i="8"/>
  <c r="CA7" i="8"/>
  <c r="E2" i="20"/>
  <c r="BR7" i="9"/>
  <c r="BS6" i="9"/>
  <c r="CB6" i="9"/>
  <c r="CA7" i="9"/>
  <c r="BP6" i="9"/>
  <c r="BO7" i="9"/>
  <c r="BG6" i="9"/>
  <c r="BF7" i="9"/>
  <c r="BD6" i="9"/>
  <c r="BC7" i="9"/>
  <c r="BV6" i="9"/>
  <c r="BU7" i="9"/>
  <c r="BM7" i="9"/>
  <c r="BL8" i="9"/>
  <c r="BJ6" i="9"/>
  <c r="BI7" i="9"/>
  <c r="BA7" i="9"/>
  <c r="AZ8" i="9"/>
  <c r="AX6" i="9"/>
  <c r="AW7" i="9"/>
  <c r="AU6" i="9"/>
  <c r="AT7" i="9"/>
  <c r="BG5" i="8"/>
  <c r="BF6" i="8"/>
  <c r="BP5" i="8"/>
  <c r="BO6" i="8"/>
  <c r="BM5" i="8"/>
  <c r="BL6" i="8"/>
  <c r="BJ5" i="8"/>
  <c r="BI6" i="8"/>
  <c r="BS5" i="8"/>
  <c r="BR6" i="8"/>
  <c r="AU5" i="8"/>
  <c r="AT6" i="8"/>
  <c r="BD5" i="8"/>
  <c r="BC6" i="8"/>
  <c r="BY5" i="8"/>
  <c r="BX6" i="8"/>
  <c r="BA5" i="8"/>
  <c r="AZ6" i="8"/>
  <c r="BV5" i="8"/>
  <c r="BU6" i="8"/>
  <c r="AX5" i="8"/>
  <c r="AW6" i="8"/>
  <c r="A2" i="20"/>
  <c r="B2" i="20" s="1"/>
  <c r="V6" i="8"/>
  <c r="W6" i="8" s="1"/>
  <c r="AH6" i="8"/>
  <c r="AI6" i="8" s="1"/>
  <c r="AB6" i="8"/>
  <c r="AC6" i="8" s="1"/>
  <c r="P6" i="8"/>
  <c r="Q6" i="8" s="1"/>
  <c r="AN6" i="8"/>
  <c r="AO6" i="8" s="1"/>
  <c r="AE6" i="9"/>
  <c r="AF6" i="9" s="1"/>
  <c r="AN6" i="9"/>
  <c r="AO6" i="9" s="1"/>
  <c r="P6" i="9"/>
  <c r="Q6" i="9" s="1"/>
  <c r="Y6" i="9"/>
  <c r="Z6" i="9" s="1"/>
  <c r="AH6" i="9"/>
  <c r="AI6" i="9" s="1"/>
  <c r="J6" i="9"/>
  <c r="K6" i="9" s="1"/>
  <c r="AQ6" i="9"/>
  <c r="AR6" i="9" s="1"/>
  <c r="S6" i="9"/>
  <c r="T6" i="9" s="1"/>
  <c r="AB6" i="9"/>
  <c r="AC6" i="9" s="1"/>
  <c r="AK6" i="9"/>
  <c r="AL5" i="9"/>
  <c r="M6" i="9"/>
  <c r="N6" i="9" s="1"/>
  <c r="V6" i="9"/>
  <c r="W6" i="9" s="1"/>
  <c r="AK6" i="8"/>
  <c r="AL6" i="8" s="1"/>
  <c r="M6" i="8"/>
  <c r="N6" i="8" s="1"/>
  <c r="AQ6" i="8"/>
  <c r="AR6" i="8" s="1"/>
  <c r="S6" i="8"/>
  <c r="T6" i="8" s="1"/>
  <c r="Y6" i="8"/>
  <c r="Z6" i="8" s="1"/>
  <c r="J6" i="8"/>
  <c r="K6" i="8" s="1"/>
  <c r="AE6" i="8"/>
  <c r="AF6" i="8" s="1"/>
  <c r="AU7" i="22" l="1"/>
  <c r="AT8" i="22"/>
  <c r="BV7" i="22"/>
  <c r="BU8" i="22"/>
  <c r="BD7" i="22"/>
  <c r="BC8" i="22"/>
  <c r="BY7" i="22"/>
  <c r="BX8" i="22"/>
  <c r="BS7" i="22"/>
  <c r="BR8" i="22"/>
  <c r="BM7" i="22"/>
  <c r="BL8" i="22"/>
  <c r="BA7" i="22"/>
  <c r="AZ8" i="22"/>
  <c r="BJ7" i="22"/>
  <c r="BI8" i="22"/>
  <c r="BP7" i="22"/>
  <c r="BO8" i="22"/>
  <c r="CB7" i="22"/>
  <c r="CA8" i="22"/>
  <c r="BG7" i="22"/>
  <c r="BF8" i="22"/>
  <c r="AT8" i="21"/>
  <c r="AU7" i="21"/>
  <c r="BP7" i="21"/>
  <c r="BO8" i="21"/>
  <c r="AZ8" i="21"/>
  <c r="BA7" i="21"/>
  <c r="BR8" i="21"/>
  <c r="BS7" i="21"/>
  <c r="CB7" i="21"/>
  <c r="CA8" i="21"/>
  <c r="BJ7" i="21"/>
  <c r="BI8" i="21"/>
  <c r="BV7" i="21"/>
  <c r="BU8" i="21"/>
  <c r="AL7" i="21"/>
  <c r="AK8" i="21"/>
  <c r="AX7" i="21"/>
  <c r="AW8" i="21"/>
  <c r="BC9" i="21"/>
  <c r="BD8" i="21"/>
  <c r="BF8" i="21"/>
  <c r="BG7" i="21"/>
  <c r="BL8" i="21"/>
  <c r="BM7" i="21"/>
  <c r="BX8" i="21"/>
  <c r="BY7" i="21"/>
  <c r="AW9" i="22"/>
  <c r="AX8" i="22"/>
  <c r="P8" i="22"/>
  <c r="Q8" i="22" s="1"/>
  <c r="J8" i="22"/>
  <c r="K8" i="22" s="1"/>
  <c r="AK8" i="22"/>
  <c r="AL8" i="22" s="1"/>
  <c r="AQ8" i="22"/>
  <c r="AR8" i="22" s="1"/>
  <c r="M8" i="22"/>
  <c r="N8" i="22" s="1"/>
  <c r="AB8" i="22"/>
  <c r="AC8" i="22" s="1"/>
  <c r="AH8" i="22"/>
  <c r="AI8" i="22" s="1"/>
  <c r="AN8" i="22"/>
  <c r="AO8" i="22" s="1"/>
  <c r="S8" i="22"/>
  <c r="T8" i="22" s="1"/>
  <c r="AE8" i="22"/>
  <c r="AF8" i="22" s="1"/>
  <c r="V8" i="22"/>
  <c r="W8" i="22" s="1"/>
  <c r="Y8" i="22"/>
  <c r="Z8" i="22" s="1"/>
  <c r="V8" i="21"/>
  <c r="W8" i="21" s="1"/>
  <c r="P8" i="21"/>
  <c r="Q8" i="21" s="1"/>
  <c r="AN8" i="21"/>
  <c r="AO8" i="21" s="1"/>
  <c r="BX8" i="9"/>
  <c r="BX9" i="9" s="1"/>
  <c r="AE10" i="21"/>
  <c r="AF10" i="21" s="1"/>
  <c r="AQ10" i="21"/>
  <c r="AR10" i="21" s="1"/>
  <c r="M10" i="21"/>
  <c r="N10" i="21" s="1"/>
  <c r="J8" i="21"/>
  <c r="K8" i="21" s="1"/>
  <c r="AH8" i="21"/>
  <c r="AI8" i="21" s="1"/>
  <c r="AB8" i="21"/>
  <c r="AC8" i="21" s="1"/>
  <c r="Y10" i="21"/>
  <c r="Z10" i="21" s="1"/>
  <c r="S10" i="21"/>
  <c r="T10" i="21" s="1"/>
  <c r="M5" i="20"/>
  <c r="I5" i="20"/>
  <c r="E3" i="20"/>
  <c r="F2" i="20"/>
  <c r="CB7" i="8"/>
  <c r="CA8" i="8"/>
  <c r="BS7" i="9"/>
  <c r="BR8" i="9"/>
  <c r="CB7" i="9"/>
  <c r="CA8" i="9"/>
  <c r="BO8" i="9"/>
  <c r="BP7" i="9"/>
  <c r="BG7" i="9"/>
  <c r="BF8" i="9"/>
  <c r="BC8" i="9"/>
  <c r="BD7" i="9"/>
  <c r="BY8" i="9"/>
  <c r="BV7" i="9"/>
  <c r="BU8" i="9"/>
  <c r="BA8" i="9"/>
  <c r="AZ9" i="9"/>
  <c r="BJ7" i="9"/>
  <c r="BI8" i="9"/>
  <c r="BM8" i="9"/>
  <c r="BL9" i="9"/>
  <c r="AX7" i="9"/>
  <c r="AW8" i="9"/>
  <c r="AU7" i="9"/>
  <c r="AT8" i="9"/>
  <c r="BU7" i="8"/>
  <c r="BV6" i="8"/>
  <c r="BA6" i="8"/>
  <c r="AZ7" i="8"/>
  <c r="BD6" i="8"/>
  <c r="BC7" i="8"/>
  <c r="BS6" i="8"/>
  <c r="BR7" i="8"/>
  <c r="BJ6" i="8"/>
  <c r="BI7" i="8"/>
  <c r="BP6" i="8"/>
  <c r="BO7" i="8"/>
  <c r="BG6" i="8"/>
  <c r="BF7" i="8"/>
  <c r="AX6" i="8"/>
  <c r="AW7" i="8"/>
  <c r="BY6" i="8"/>
  <c r="BX7" i="8"/>
  <c r="AT7" i="8"/>
  <c r="AU6" i="8"/>
  <c r="BL7" i="8"/>
  <c r="BM6" i="8"/>
  <c r="V7" i="8"/>
  <c r="W7" i="8" s="1"/>
  <c r="AH7" i="8"/>
  <c r="AI7" i="8" s="1"/>
  <c r="A3" i="20"/>
  <c r="B3" i="20" s="1"/>
  <c r="AB7" i="8"/>
  <c r="AC7" i="8" s="1"/>
  <c r="AN7" i="8"/>
  <c r="AO7" i="8" s="1"/>
  <c r="P7" i="8"/>
  <c r="Q7" i="8" s="1"/>
  <c r="V7" i="9"/>
  <c r="W7" i="9" s="1"/>
  <c r="AK7" i="9"/>
  <c r="AL6" i="9"/>
  <c r="S7" i="9"/>
  <c r="T7" i="9" s="1"/>
  <c r="Y7" i="9"/>
  <c r="Z7" i="9" s="1"/>
  <c r="AN7" i="9"/>
  <c r="AO7" i="9" s="1"/>
  <c r="M7" i="9"/>
  <c r="N7" i="9" s="1"/>
  <c r="AB7" i="9"/>
  <c r="AC7" i="9" s="1"/>
  <c r="AQ7" i="9"/>
  <c r="AR7" i="9" s="1"/>
  <c r="J7" i="9"/>
  <c r="K7" i="9" s="1"/>
  <c r="AH7" i="9"/>
  <c r="AI7" i="9" s="1"/>
  <c r="P7" i="9"/>
  <c r="Q7" i="9" s="1"/>
  <c r="AE7" i="9"/>
  <c r="AF7" i="9" s="1"/>
  <c r="Y7" i="8"/>
  <c r="Z7" i="8" s="1"/>
  <c r="M7" i="8"/>
  <c r="N7" i="8" s="1"/>
  <c r="S7" i="8"/>
  <c r="T7" i="8" s="1"/>
  <c r="AE7" i="8"/>
  <c r="AF7" i="8" s="1"/>
  <c r="AK7" i="8"/>
  <c r="AL7" i="8" s="1"/>
  <c r="J7" i="8"/>
  <c r="K7" i="8" s="1"/>
  <c r="AQ7" i="8"/>
  <c r="AR7" i="8" s="1"/>
  <c r="AT9" i="22" l="1"/>
  <c r="AU8" i="22"/>
  <c r="CB8" i="22"/>
  <c r="CA9" i="22"/>
  <c r="BJ8" i="22"/>
  <c r="BI9" i="22"/>
  <c r="BA8" i="22"/>
  <c r="AZ9" i="22"/>
  <c r="BS8" i="22"/>
  <c r="BR9" i="22"/>
  <c r="BD8" i="22"/>
  <c r="BC9" i="22"/>
  <c r="BG8" i="22"/>
  <c r="BF9" i="22"/>
  <c r="BP8" i="22"/>
  <c r="BO9" i="22"/>
  <c r="BM8" i="22"/>
  <c r="BL9" i="22"/>
  <c r="BY8" i="22"/>
  <c r="BX9" i="22"/>
  <c r="BV8" i="22"/>
  <c r="BU9" i="22"/>
  <c r="BO9" i="21"/>
  <c r="BP8" i="21"/>
  <c r="BM8" i="21"/>
  <c r="BL9" i="21"/>
  <c r="BC10" i="21"/>
  <c r="BD9" i="21"/>
  <c r="BS8" i="21"/>
  <c r="BR9" i="21"/>
  <c r="AL8" i="21"/>
  <c r="AK9" i="21"/>
  <c r="BI9" i="21"/>
  <c r="BJ8" i="21"/>
  <c r="AW9" i="21"/>
  <c r="AX8" i="21"/>
  <c r="BU9" i="21"/>
  <c r="BV8" i="21"/>
  <c r="CA9" i="21"/>
  <c r="CB8" i="21"/>
  <c r="BY8" i="21"/>
  <c r="BX9" i="21"/>
  <c r="BG8" i="21"/>
  <c r="BF9" i="21"/>
  <c r="BA8" i="21"/>
  <c r="AZ9" i="21"/>
  <c r="AU8" i="21"/>
  <c r="AT9" i="21"/>
  <c r="AX9" i="22"/>
  <c r="AW10" i="22"/>
  <c r="Y9" i="22"/>
  <c r="Z9" i="22" s="1"/>
  <c r="AN9" i="22"/>
  <c r="AO9" i="22" s="1"/>
  <c r="AQ9" i="22"/>
  <c r="AR9" i="22" s="1"/>
  <c r="P9" i="22"/>
  <c r="Q9" i="22" s="1"/>
  <c r="AE9" i="22"/>
  <c r="AF9" i="22" s="1"/>
  <c r="S9" i="22"/>
  <c r="T9" i="22" s="1"/>
  <c r="M9" i="22"/>
  <c r="N9" i="22" s="1"/>
  <c r="AK9" i="22"/>
  <c r="AL9" i="22" s="1"/>
  <c r="J9" i="22"/>
  <c r="K9" i="22" s="1"/>
  <c r="V9" i="22"/>
  <c r="W9" i="22" s="1"/>
  <c r="AH9" i="22"/>
  <c r="AI9" i="22" s="1"/>
  <c r="AB9" i="22"/>
  <c r="AC9" i="22" s="1"/>
  <c r="AH9" i="21"/>
  <c r="AI9" i="21" s="1"/>
  <c r="J9" i="21"/>
  <c r="K9" i="21" s="1"/>
  <c r="Y11" i="21"/>
  <c r="Z11" i="21" s="1"/>
  <c r="M11" i="21"/>
  <c r="N11" i="21" s="1"/>
  <c r="AQ11" i="21"/>
  <c r="AR11" i="21" s="1"/>
  <c r="AN9" i="21"/>
  <c r="AO9" i="21" s="1"/>
  <c r="P9" i="21"/>
  <c r="Q9" i="21" s="1"/>
  <c r="V9" i="21"/>
  <c r="W9" i="21" s="1"/>
  <c r="S11" i="21"/>
  <c r="T11" i="21" s="1"/>
  <c r="AE11" i="21"/>
  <c r="AF11" i="21" s="1"/>
  <c r="AB9" i="21"/>
  <c r="AC9" i="21" s="1"/>
  <c r="M6" i="20"/>
  <c r="I6" i="20"/>
  <c r="CB8" i="8"/>
  <c r="CA9" i="8"/>
  <c r="F3" i="20"/>
  <c r="E4" i="20"/>
  <c r="BS8" i="9"/>
  <c r="BR9" i="9"/>
  <c r="CA9" i="9"/>
  <c r="CB8" i="9"/>
  <c r="BO9" i="9"/>
  <c r="BP8" i="9"/>
  <c r="BG8" i="9"/>
  <c r="BF9" i="9"/>
  <c r="BC9" i="9"/>
  <c r="BD8" i="9"/>
  <c r="BJ8" i="9"/>
  <c r="BI9" i="9"/>
  <c r="BY9" i="9"/>
  <c r="BX10" i="9"/>
  <c r="BM9" i="9"/>
  <c r="BL10" i="9"/>
  <c r="BA9" i="9"/>
  <c r="AZ10" i="9"/>
  <c r="BV8" i="9"/>
  <c r="BU9" i="9"/>
  <c r="AX8" i="9"/>
  <c r="AW9" i="9"/>
  <c r="AU8" i="9"/>
  <c r="AT9" i="9"/>
  <c r="BG7" i="8"/>
  <c r="BF8" i="8"/>
  <c r="BD7" i="8"/>
  <c r="BC8" i="8"/>
  <c r="BM7" i="8"/>
  <c r="BL8" i="8"/>
  <c r="BY7" i="8"/>
  <c r="BX8" i="8"/>
  <c r="AU7" i="8"/>
  <c r="AT8" i="8"/>
  <c r="BO8" i="8"/>
  <c r="BP7" i="8"/>
  <c r="BJ7" i="8"/>
  <c r="BI8" i="8"/>
  <c r="BS7" i="8"/>
  <c r="BR8" i="8"/>
  <c r="BA7" i="8"/>
  <c r="AZ8" i="8"/>
  <c r="AX7" i="8"/>
  <c r="AW8" i="8"/>
  <c r="BV7" i="8"/>
  <c r="BU8" i="8"/>
  <c r="AH8" i="8"/>
  <c r="AI8" i="8" s="1"/>
  <c r="V8" i="8"/>
  <c r="W8" i="8" s="1"/>
  <c r="A4" i="20"/>
  <c r="B4" i="20" s="1"/>
  <c r="P8" i="8"/>
  <c r="Q8" i="8" s="1"/>
  <c r="AB8" i="8"/>
  <c r="AC8" i="8" s="1"/>
  <c r="AN8" i="8"/>
  <c r="AO8" i="8" s="1"/>
  <c r="AE8" i="9"/>
  <c r="AF8" i="9" s="1"/>
  <c r="P8" i="9"/>
  <c r="Q8" i="9" s="1"/>
  <c r="J8" i="9"/>
  <c r="K8" i="9" s="1"/>
  <c r="AQ8" i="9"/>
  <c r="AR8" i="9" s="1"/>
  <c r="AB8" i="9"/>
  <c r="AC8" i="9" s="1"/>
  <c r="M8" i="9"/>
  <c r="N8" i="9" s="1"/>
  <c r="AL7" i="9"/>
  <c r="AK8" i="9"/>
  <c r="V8" i="9"/>
  <c r="W8" i="9" s="1"/>
  <c r="AH8" i="9"/>
  <c r="AI8" i="9" s="1"/>
  <c r="AN8" i="9"/>
  <c r="AO8" i="9" s="1"/>
  <c r="Y8" i="9"/>
  <c r="Z8" i="9" s="1"/>
  <c r="S8" i="9"/>
  <c r="T8" i="9" s="1"/>
  <c r="J8" i="8"/>
  <c r="K8" i="8" s="1"/>
  <c r="AK8" i="8"/>
  <c r="AL8" i="8" s="1"/>
  <c r="AQ8" i="8"/>
  <c r="AR8" i="8" s="1"/>
  <c r="AE8" i="8"/>
  <c r="AF8" i="8" s="1"/>
  <c r="M8" i="8"/>
  <c r="N8" i="8" s="1"/>
  <c r="Y8" i="8"/>
  <c r="Z8" i="8" s="1"/>
  <c r="S8" i="8"/>
  <c r="T8" i="8" s="1"/>
  <c r="AT10" i="22" l="1"/>
  <c r="AU9" i="22"/>
  <c r="BG9" i="22"/>
  <c r="BF10" i="22"/>
  <c r="BS9" i="22"/>
  <c r="BR10" i="22"/>
  <c r="BV9" i="22"/>
  <c r="BU10" i="22"/>
  <c r="BM9" i="22"/>
  <c r="BL10" i="22"/>
  <c r="BP9" i="22"/>
  <c r="BO10" i="22"/>
  <c r="BD9" i="22"/>
  <c r="BC10" i="22"/>
  <c r="BA9" i="22"/>
  <c r="AZ10" i="22"/>
  <c r="CB9" i="22"/>
  <c r="CA10" i="22"/>
  <c r="BY9" i="22"/>
  <c r="BX10" i="22"/>
  <c r="BJ9" i="22"/>
  <c r="BI10" i="22"/>
  <c r="BS9" i="21"/>
  <c r="BR10" i="21"/>
  <c r="BU10" i="21"/>
  <c r="BV9" i="21"/>
  <c r="BI10" i="21"/>
  <c r="BJ9" i="21"/>
  <c r="BA9" i="21"/>
  <c r="AZ10" i="21"/>
  <c r="BM9" i="21"/>
  <c r="BL10" i="21"/>
  <c r="AU9" i="21"/>
  <c r="AT10" i="21"/>
  <c r="BG9" i="21"/>
  <c r="BF10" i="21"/>
  <c r="AL9" i="21"/>
  <c r="AK10" i="21"/>
  <c r="BY9" i="21"/>
  <c r="BX10" i="21"/>
  <c r="CA10" i="21"/>
  <c r="CB9" i="21"/>
  <c r="AW10" i="21"/>
  <c r="AX9" i="21"/>
  <c r="BD10" i="21"/>
  <c r="BC11" i="21"/>
  <c r="BO10" i="21"/>
  <c r="BP9" i="21"/>
  <c r="AW11" i="22"/>
  <c r="AX10" i="22"/>
  <c r="V10" i="22"/>
  <c r="W10" i="22" s="1"/>
  <c r="AK10" i="22"/>
  <c r="AL10" i="22" s="1"/>
  <c r="AE10" i="22"/>
  <c r="AF10" i="22" s="1"/>
  <c r="P10" i="22"/>
  <c r="Q10" i="22" s="1"/>
  <c r="J10" i="22"/>
  <c r="K10" i="22" s="1"/>
  <c r="AQ10" i="22"/>
  <c r="AR10" i="22" s="1"/>
  <c r="AB10" i="22"/>
  <c r="AC10" i="22" s="1"/>
  <c r="AH10" i="22"/>
  <c r="AI10" i="22" s="1"/>
  <c r="M10" i="22"/>
  <c r="N10" i="22" s="1"/>
  <c r="S10" i="22"/>
  <c r="T10" i="22" s="1"/>
  <c r="AN10" i="22"/>
  <c r="AO10" i="22" s="1"/>
  <c r="Y10" i="22"/>
  <c r="Z10" i="22" s="1"/>
  <c r="AN10" i="21"/>
  <c r="AO10" i="21" s="1"/>
  <c r="AE12" i="21"/>
  <c r="AF12" i="21" s="1"/>
  <c r="AB10" i="21"/>
  <c r="AC10" i="21" s="1"/>
  <c r="V10" i="21"/>
  <c r="W10" i="21" s="1"/>
  <c r="P10" i="21"/>
  <c r="Q10" i="21" s="1"/>
  <c r="J10" i="21"/>
  <c r="K10" i="21" s="1"/>
  <c r="AQ12" i="21"/>
  <c r="AR12" i="21" s="1"/>
  <c r="AH10" i="21"/>
  <c r="AI10" i="21" s="1"/>
  <c r="S12" i="21"/>
  <c r="T12" i="21" s="1"/>
  <c r="M12" i="21"/>
  <c r="N12" i="21" s="1"/>
  <c r="Y12" i="21"/>
  <c r="Z12" i="21" s="1"/>
  <c r="I7" i="20"/>
  <c r="M7" i="20"/>
  <c r="E5" i="20"/>
  <c r="F4" i="20"/>
  <c r="CB9" i="8"/>
  <c r="CA10" i="8"/>
  <c r="BS9" i="9"/>
  <c r="BR10" i="9"/>
  <c r="CB9" i="9"/>
  <c r="CA10" i="9"/>
  <c r="BP9" i="9"/>
  <c r="BO10" i="9"/>
  <c r="BG9" i="9"/>
  <c r="BF10" i="9"/>
  <c r="BC10" i="9"/>
  <c r="BD9" i="9"/>
  <c r="BV9" i="9"/>
  <c r="BU10" i="9"/>
  <c r="BM10" i="9"/>
  <c r="BL11" i="9"/>
  <c r="BJ9" i="9"/>
  <c r="BI10" i="9"/>
  <c r="BA10" i="9"/>
  <c r="AZ11" i="9"/>
  <c r="BY10" i="9"/>
  <c r="BX11" i="9"/>
  <c r="AX9" i="9"/>
  <c r="AW10" i="9"/>
  <c r="AT10" i="9"/>
  <c r="AU9" i="9"/>
  <c r="AH9" i="8"/>
  <c r="AI9" i="8" s="1"/>
  <c r="BA8" i="8"/>
  <c r="AZ9" i="8"/>
  <c r="AU8" i="8"/>
  <c r="AT9" i="8"/>
  <c r="BY8" i="8"/>
  <c r="BX9" i="8"/>
  <c r="BG8" i="8"/>
  <c r="BF9" i="8"/>
  <c r="BP8" i="8"/>
  <c r="BO9" i="8"/>
  <c r="BV8" i="8"/>
  <c r="BU9" i="8"/>
  <c r="V9" i="8"/>
  <c r="W9" i="8" s="1"/>
  <c r="AX8" i="8"/>
  <c r="AW9" i="8"/>
  <c r="BS8" i="8"/>
  <c r="BR9" i="8"/>
  <c r="BI9" i="8"/>
  <c r="BJ8" i="8"/>
  <c r="BL9" i="8"/>
  <c r="BM8" i="8"/>
  <c r="BD8" i="8"/>
  <c r="BC9" i="8"/>
  <c r="A5" i="20"/>
  <c r="B5" i="20" s="1"/>
  <c r="AN9" i="8"/>
  <c r="AO9" i="8" s="1"/>
  <c r="P9" i="8"/>
  <c r="Q9" i="8" s="1"/>
  <c r="AB9" i="8"/>
  <c r="AC9" i="8" s="1"/>
  <c r="AH9" i="9"/>
  <c r="AI9" i="9" s="1"/>
  <c r="AK9" i="9"/>
  <c r="AL8" i="9"/>
  <c r="J9" i="9"/>
  <c r="K9" i="9" s="1"/>
  <c r="P9" i="9"/>
  <c r="Q9" i="9" s="1"/>
  <c r="AE9" i="9"/>
  <c r="AF9" i="9" s="1"/>
  <c r="S9" i="9"/>
  <c r="T9" i="9" s="1"/>
  <c r="Y9" i="9"/>
  <c r="Z9" i="9" s="1"/>
  <c r="V9" i="9"/>
  <c r="W9" i="9" s="1"/>
  <c r="M9" i="9"/>
  <c r="N9" i="9" s="1"/>
  <c r="AN9" i="9"/>
  <c r="AO9" i="9" s="1"/>
  <c r="AB9" i="9"/>
  <c r="AC9" i="9" s="1"/>
  <c r="AQ9" i="9"/>
  <c r="AR9" i="9" s="1"/>
  <c r="J9" i="8"/>
  <c r="K9" i="8" s="1"/>
  <c r="S9" i="8"/>
  <c r="T9" i="8" s="1"/>
  <c r="Y9" i="8"/>
  <c r="Z9" i="8" s="1"/>
  <c r="M9" i="8"/>
  <c r="N9" i="8" s="1"/>
  <c r="AE9" i="8"/>
  <c r="AF9" i="8" s="1"/>
  <c r="AK9" i="8"/>
  <c r="AL9" i="8" s="1"/>
  <c r="AQ9" i="8"/>
  <c r="AR9" i="8" s="1"/>
  <c r="AU10" i="22" l="1"/>
  <c r="AT11" i="22"/>
  <c r="CB10" i="22"/>
  <c r="CA11" i="22"/>
  <c r="BD10" i="22"/>
  <c r="BC11" i="22"/>
  <c r="BS10" i="22"/>
  <c r="BR11" i="22"/>
  <c r="BM10" i="22"/>
  <c r="BL11" i="22"/>
  <c r="BJ10" i="22"/>
  <c r="BI11" i="22"/>
  <c r="BY10" i="22"/>
  <c r="BX11" i="22"/>
  <c r="BA10" i="22"/>
  <c r="AZ11" i="22"/>
  <c r="BP10" i="22"/>
  <c r="BO11" i="22"/>
  <c r="BV10" i="22"/>
  <c r="BU11" i="22"/>
  <c r="BG10" i="22"/>
  <c r="BF11" i="22"/>
  <c r="AL10" i="21"/>
  <c r="AK11" i="21"/>
  <c r="AU10" i="21"/>
  <c r="AT11" i="21"/>
  <c r="AZ11" i="21"/>
  <c r="BA10" i="21"/>
  <c r="CB10" i="21"/>
  <c r="CA11" i="21"/>
  <c r="BV10" i="21"/>
  <c r="BU11" i="21"/>
  <c r="BD11" i="21"/>
  <c r="BC12" i="21"/>
  <c r="BX11" i="21"/>
  <c r="BY10" i="21"/>
  <c r="BF11" i="21"/>
  <c r="BG10" i="21"/>
  <c r="BL11" i="21"/>
  <c r="BM10" i="21"/>
  <c r="BR11" i="21"/>
  <c r="BS10" i="21"/>
  <c r="BP10" i="21"/>
  <c r="BO11" i="21"/>
  <c r="AX10" i="21"/>
  <c r="AW11" i="21"/>
  <c r="BJ10" i="21"/>
  <c r="BI11" i="21"/>
  <c r="AW12" i="22"/>
  <c r="AX11" i="22"/>
  <c r="AQ11" i="22"/>
  <c r="AR11" i="22" s="1"/>
  <c r="J11" i="22"/>
  <c r="K11" i="22" s="1"/>
  <c r="Y11" i="22"/>
  <c r="Z11" i="22" s="1"/>
  <c r="AH11" i="22"/>
  <c r="AI11" i="22" s="1"/>
  <c r="V11" i="22"/>
  <c r="W11" i="22" s="1"/>
  <c r="AN11" i="22"/>
  <c r="AO11" i="22" s="1"/>
  <c r="S11" i="22"/>
  <c r="T11" i="22" s="1"/>
  <c r="M11" i="22"/>
  <c r="N11" i="22" s="1"/>
  <c r="AB11" i="22"/>
  <c r="AC11" i="22" s="1"/>
  <c r="P11" i="22"/>
  <c r="Q11" i="22" s="1"/>
  <c r="AE11" i="22"/>
  <c r="AF11" i="22" s="1"/>
  <c r="AK11" i="22"/>
  <c r="AL11" i="22" s="1"/>
  <c r="V11" i="21"/>
  <c r="W11" i="21" s="1"/>
  <c r="M13" i="21"/>
  <c r="N13" i="21" s="1"/>
  <c r="AH11" i="21"/>
  <c r="AI11" i="21" s="1"/>
  <c r="Y13" i="21"/>
  <c r="Z13" i="21" s="1"/>
  <c r="AQ13" i="21"/>
  <c r="AR13" i="21" s="1"/>
  <c r="J11" i="21"/>
  <c r="K11" i="21" s="1"/>
  <c r="P11" i="21"/>
  <c r="Q11" i="21" s="1"/>
  <c r="AB11" i="21"/>
  <c r="AC11" i="21" s="1"/>
  <c r="AE13" i="21"/>
  <c r="AF13" i="21" s="1"/>
  <c r="AN11" i="21"/>
  <c r="AO11" i="21" s="1"/>
  <c r="S13" i="21"/>
  <c r="T13" i="21" s="1"/>
  <c r="M8" i="20"/>
  <c r="I8" i="20"/>
  <c r="CB10" i="8"/>
  <c r="CA11" i="8"/>
  <c r="V10" i="8"/>
  <c r="W10" i="8" s="1"/>
  <c r="AH10" i="8"/>
  <c r="AI10" i="8" s="1"/>
  <c r="F5" i="20"/>
  <c r="E6" i="20"/>
  <c r="BR11" i="9"/>
  <c r="BS10" i="9"/>
  <c r="CB10" i="9"/>
  <c r="CA11" i="9"/>
  <c r="BP10" i="9"/>
  <c r="BO11" i="9"/>
  <c r="BG10" i="9"/>
  <c r="BF11" i="9"/>
  <c r="BD10" i="9"/>
  <c r="BC11" i="9"/>
  <c r="BJ10" i="9"/>
  <c r="BI11" i="9"/>
  <c r="BY11" i="9"/>
  <c r="BX12" i="9"/>
  <c r="BL12" i="9"/>
  <c r="BM11" i="9"/>
  <c r="BA11" i="9"/>
  <c r="AZ12" i="9"/>
  <c r="BV10" i="9"/>
  <c r="BU11" i="9"/>
  <c r="AX10" i="9"/>
  <c r="AW11" i="9"/>
  <c r="AU10" i="9"/>
  <c r="AT11" i="9"/>
  <c r="BA9" i="8"/>
  <c r="AZ10" i="8"/>
  <c r="BU10" i="8"/>
  <c r="BV9" i="8"/>
  <c r="BM9" i="8"/>
  <c r="BL10" i="8"/>
  <c r="BP9" i="8"/>
  <c r="BO10" i="8"/>
  <c r="BG9" i="8"/>
  <c r="BF10" i="8"/>
  <c r="BY9" i="8"/>
  <c r="BX10" i="8"/>
  <c r="BR10" i="8"/>
  <c r="BS9" i="8"/>
  <c r="AX9" i="8"/>
  <c r="AW10" i="8"/>
  <c r="AU9" i="8"/>
  <c r="AT10" i="8"/>
  <c r="BD9" i="8"/>
  <c r="BC10" i="8"/>
  <c r="BJ9" i="8"/>
  <c r="BI10" i="8"/>
  <c r="A6" i="20"/>
  <c r="B6" i="20" s="1"/>
  <c r="AB10" i="8"/>
  <c r="AC10" i="8" s="1"/>
  <c r="P10" i="8"/>
  <c r="Q10" i="8" s="1"/>
  <c r="AN10" i="8"/>
  <c r="AO10" i="8" s="1"/>
  <c r="AQ10" i="9"/>
  <c r="AR10" i="9" s="1"/>
  <c r="AB10" i="9"/>
  <c r="AC10" i="9" s="1"/>
  <c r="AN10" i="9"/>
  <c r="AO10" i="9" s="1"/>
  <c r="AE10" i="9"/>
  <c r="AF10" i="9" s="1"/>
  <c r="P10" i="9"/>
  <c r="Q10" i="9" s="1"/>
  <c r="J10" i="9"/>
  <c r="K10" i="9" s="1"/>
  <c r="AK10" i="9"/>
  <c r="AL9" i="9"/>
  <c r="M10" i="9"/>
  <c r="N10" i="9" s="1"/>
  <c r="V10" i="9"/>
  <c r="W10" i="9" s="1"/>
  <c r="Y10" i="9"/>
  <c r="Z10" i="9" s="1"/>
  <c r="S10" i="9"/>
  <c r="T10" i="9" s="1"/>
  <c r="AH10" i="9"/>
  <c r="AI10" i="9" s="1"/>
  <c r="M10" i="8"/>
  <c r="N10" i="8" s="1"/>
  <c r="S10" i="8"/>
  <c r="T10" i="8" s="1"/>
  <c r="AE10" i="8"/>
  <c r="AF10" i="8" s="1"/>
  <c r="Y10" i="8"/>
  <c r="Z10" i="8" s="1"/>
  <c r="AQ10" i="8"/>
  <c r="AR10" i="8" s="1"/>
  <c r="AK10" i="8"/>
  <c r="AL10" i="8" s="1"/>
  <c r="J10" i="8"/>
  <c r="K10" i="8" s="1"/>
  <c r="AU11" i="22" l="1"/>
  <c r="AT12" i="22"/>
  <c r="BV11" i="22"/>
  <c r="BU12" i="22"/>
  <c r="BS11" i="22"/>
  <c r="BR12" i="22"/>
  <c r="BJ11" i="22"/>
  <c r="BI12" i="22"/>
  <c r="BG11" i="22"/>
  <c r="BF12" i="22"/>
  <c r="BP11" i="22"/>
  <c r="BO12" i="22"/>
  <c r="BY11" i="22"/>
  <c r="BX12" i="22"/>
  <c r="BM11" i="22"/>
  <c r="BL12" i="22"/>
  <c r="BD11" i="22"/>
  <c r="BC12" i="22"/>
  <c r="BA11" i="22"/>
  <c r="AZ12" i="22"/>
  <c r="CB11" i="22"/>
  <c r="CA12" i="22"/>
  <c r="BL12" i="21"/>
  <c r="BM11" i="21"/>
  <c r="BX12" i="21"/>
  <c r="BY11" i="21"/>
  <c r="AX11" i="21"/>
  <c r="AW12" i="21"/>
  <c r="BC13" i="21"/>
  <c r="BD12" i="21"/>
  <c r="AT12" i="21"/>
  <c r="AU11" i="21"/>
  <c r="BR12" i="21"/>
  <c r="BS11" i="21"/>
  <c r="BF12" i="21"/>
  <c r="BG11" i="21"/>
  <c r="CB11" i="21"/>
  <c r="CA12" i="21"/>
  <c r="BJ11" i="21"/>
  <c r="BI12" i="21"/>
  <c r="BP11" i="21"/>
  <c r="BO12" i="21"/>
  <c r="BV11" i="21"/>
  <c r="BU12" i="21"/>
  <c r="AL11" i="21"/>
  <c r="AK12" i="21"/>
  <c r="AZ12" i="21"/>
  <c r="BA11" i="21"/>
  <c r="AX12" i="22"/>
  <c r="AW13" i="22"/>
  <c r="AB12" i="22"/>
  <c r="AC12" i="22" s="1"/>
  <c r="V12" i="22"/>
  <c r="W12" i="22" s="1"/>
  <c r="M12" i="22"/>
  <c r="N12" i="22" s="1"/>
  <c r="AQ12" i="22"/>
  <c r="AR12" i="22" s="1"/>
  <c r="AK12" i="22"/>
  <c r="AL12" i="22" s="1"/>
  <c r="P12" i="22"/>
  <c r="Q12" i="22" s="1"/>
  <c r="S12" i="22"/>
  <c r="T12" i="22" s="1"/>
  <c r="AN12" i="22"/>
  <c r="AO12" i="22" s="1"/>
  <c r="AH12" i="22"/>
  <c r="AI12" i="22" s="1"/>
  <c r="Y12" i="22"/>
  <c r="Z12" i="22" s="1"/>
  <c r="J12" i="22"/>
  <c r="K12" i="22" s="1"/>
  <c r="AE12" i="22"/>
  <c r="AF12" i="22" s="1"/>
  <c r="P12" i="21"/>
  <c r="Q12" i="21" s="1"/>
  <c r="J12" i="21"/>
  <c r="K12" i="21" s="1"/>
  <c r="AN12" i="21"/>
  <c r="AO12" i="21" s="1"/>
  <c r="AB12" i="21"/>
  <c r="AC12" i="21" s="1"/>
  <c r="AH12" i="21"/>
  <c r="AI12" i="21" s="1"/>
  <c r="V12" i="21"/>
  <c r="W12" i="21" s="1"/>
  <c r="S14" i="21"/>
  <c r="T14" i="21" s="1"/>
  <c r="Y14" i="21"/>
  <c r="Z14" i="21" s="1"/>
  <c r="AE14" i="21"/>
  <c r="AF14" i="21" s="1"/>
  <c r="AQ14" i="21"/>
  <c r="AR14" i="21" s="1"/>
  <c r="M14" i="21"/>
  <c r="N14" i="21" s="1"/>
  <c r="M9" i="20"/>
  <c r="I9" i="20"/>
  <c r="AH11" i="8"/>
  <c r="AI11" i="8" s="1"/>
  <c r="V11" i="8"/>
  <c r="W11" i="8" s="1"/>
  <c r="E7" i="20"/>
  <c r="F6" i="20"/>
  <c r="CB11" i="8"/>
  <c r="CA12" i="8"/>
  <c r="BS11" i="9"/>
  <c r="BR12" i="9"/>
  <c r="CB11" i="9"/>
  <c r="CA12" i="9"/>
  <c r="BP11" i="9"/>
  <c r="BO12" i="9"/>
  <c r="BF12" i="9"/>
  <c r="BG11" i="9"/>
  <c r="BD11" i="9"/>
  <c r="BC12" i="9"/>
  <c r="BV11" i="9"/>
  <c r="BU12" i="9"/>
  <c r="BY12" i="9"/>
  <c r="BX13" i="9"/>
  <c r="BA12" i="9"/>
  <c r="AZ13" i="9"/>
  <c r="BJ11" i="9"/>
  <c r="BI12" i="9"/>
  <c r="BM12" i="9"/>
  <c r="BL13" i="9"/>
  <c r="AX11" i="9"/>
  <c r="AW12" i="9"/>
  <c r="AT12" i="9"/>
  <c r="AU11" i="9"/>
  <c r="AW11" i="8"/>
  <c r="AX10" i="8"/>
  <c r="BY10" i="8"/>
  <c r="BX11" i="8"/>
  <c r="BF11" i="8"/>
  <c r="BG10" i="8"/>
  <c r="BP10" i="8"/>
  <c r="BO11" i="8"/>
  <c r="BM10" i="8"/>
  <c r="BL11" i="8"/>
  <c r="AZ11" i="8"/>
  <c r="BA10" i="8"/>
  <c r="BD10" i="8"/>
  <c r="BC11" i="8"/>
  <c r="BU11" i="8"/>
  <c r="BV10" i="8"/>
  <c r="AU10" i="8"/>
  <c r="AT11" i="8"/>
  <c r="BI11" i="8"/>
  <c r="BJ10" i="8"/>
  <c r="BS10" i="8"/>
  <c r="BR11" i="8"/>
  <c r="A7" i="20"/>
  <c r="B7" i="20" s="1"/>
  <c r="AN11" i="8"/>
  <c r="AO11" i="8" s="1"/>
  <c r="AB11" i="8"/>
  <c r="AC11" i="8" s="1"/>
  <c r="P11" i="8"/>
  <c r="Q11" i="8" s="1"/>
  <c r="AH11" i="9"/>
  <c r="AI11" i="9" s="1"/>
  <c r="S11" i="9"/>
  <c r="T11" i="9" s="1"/>
  <c r="M11" i="9"/>
  <c r="N11" i="9" s="1"/>
  <c r="AK11" i="9"/>
  <c r="AL10" i="9"/>
  <c r="AN11" i="9"/>
  <c r="AO11" i="9" s="1"/>
  <c r="Y11" i="9"/>
  <c r="Z11" i="9" s="1"/>
  <c r="V11" i="9"/>
  <c r="W11" i="9" s="1"/>
  <c r="J11" i="9"/>
  <c r="K11" i="9" s="1"/>
  <c r="P11" i="9"/>
  <c r="Q11" i="9" s="1"/>
  <c r="AE11" i="9"/>
  <c r="AF11" i="9" s="1"/>
  <c r="AB11" i="9"/>
  <c r="AC11" i="9" s="1"/>
  <c r="AQ11" i="9"/>
  <c r="AR11" i="9" s="1"/>
  <c r="V12" i="8"/>
  <c r="W12" i="8" s="1"/>
  <c r="AQ11" i="8"/>
  <c r="AR11" i="8" s="1"/>
  <c r="AE11" i="8"/>
  <c r="AF11" i="8" s="1"/>
  <c r="AH12" i="8"/>
  <c r="AI12" i="8" s="1"/>
  <c r="S11" i="8"/>
  <c r="T11" i="8" s="1"/>
  <c r="M11" i="8"/>
  <c r="N11" i="8" s="1"/>
  <c r="J11" i="8"/>
  <c r="K11" i="8" s="1"/>
  <c r="AK11" i="8"/>
  <c r="AL11" i="8" s="1"/>
  <c r="Y11" i="8"/>
  <c r="Z11" i="8" s="1"/>
  <c r="AU12" i="22" l="1"/>
  <c r="AT13" i="22"/>
  <c r="BD12" i="22"/>
  <c r="BC13" i="22"/>
  <c r="BY12" i="22"/>
  <c r="BX13" i="22"/>
  <c r="BS12" i="22"/>
  <c r="BR13" i="22"/>
  <c r="BA12" i="22"/>
  <c r="AZ13" i="22"/>
  <c r="BG12" i="22"/>
  <c r="BF13" i="22"/>
  <c r="CB12" i="22"/>
  <c r="CA13" i="22"/>
  <c r="BM12" i="22"/>
  <c r="BL13" i="22"/>
  <c r="BP12" i="22"/>
  <c r="BO13" i="22"/>
  <c r="BJ12" i="22"/>
  <c r="BI13" i="22"/>
  <c r="BV12" i="22"/>
  <c r="BU13" i="22"/>
  <c r="AL12" i="21"/>
  <c r="AK13" i="21"/>
  <c r="CA13" i="21"/>
  <c r="CB12" i="21"/>
  <c r="BS12" i="21"/>
  <c r="BR13" i="21"/>
  <c r="BC14" i="21"/>
  <c r="BD13" i="21"/>
  <c r="BY12" i="21"/>
  <c r="BX13" i="21"/>
  <c r="BO13" i="21"/>
  <c r="BP12" i="21"/>
  <c r="BU13" i="21"/>
  <c r="BV12" i="21"/>
  <c r="BI13" i="21"/>
  <c r="BJ12" i="21"/>
  <c r="AW13" i="21"/>
  <c r="AX12" i="21"/>
  <c r="BA12" i="21"/>
  <c r="AZ13" i="21"/>
  <c r="BG12" i="21"/>
  <c r="BF13" i="21"/>
  <c r="AU12" i="21"/>
  <c r="AT13" i="21"/>
  <c r="BM12" i="21"/>
  <c r="BL13" i="21"/>
  <c r="AX13" i="22"/>
  <c r="AW14" i="22"/>
  <c r="J13" i="22"/>
  <c r="K13" i="22" s="1"/>
  <c r="AQ13" i="22"/>
  <c r="AR13" i="22" s="1"/>
  <c r="AE13" i="22"/>
  <c r="AF13" i="22" s="1"/>
  <c r="AH13" i="22"/>
  <c r="AI13" i="22" s="1"/>
  <c r="S13" i="22"/>
  <c r="T13" i="22" s="1"/>
  <c r="AK13" i="22"/>
  <c r="AL13" i="22" s="1"/>
  <c r="M13" i="22"/>
  <c r="N13" i="22" s="1"/>
  <c r="AB13" i="22"/>
  <c r="AC13" i="22" s="1"/>
  <c r="Y13" i="22"/>
  <c r="Z13" i="22" s="1"/>
  <c r="AN13" i="22"/>
  <c r="AO13" i="22" s="1"/>
  <c r="P13" i="22"/>
  <c r="Q13" i="22" s="1"/>
  <c r="V13" i="22"/>
  <c r="W13" i="22" s="1"/>
  <c r="AQ15" i="21"/>
  <c r="AR15" i="21" s="1"/>
  <c r="V13" i="21"/>
  <c r="W13" i="21" s="1"/>
  <c r="AH13" i="21"/>
  <c r="AI13" i="21" s="1"/>
  <c r="AN13" i="21"/>
  <c r="AO13" i="21" s="1"/>
  <c r="M15" i="21"/>
  <c r="N15" i="21" s="1"/>
  <c r="Y15" i="21"/>
  <c r="Z15" i="21" s="1"/>
  <c r="AE15" i="21"/>
  <c r="AF15" i="21" s="1"/>
  <c r="S15" i="21"/>
  <c r="T15" i="21" s="1"/>
  <c r="AB13" i="21"/>
  <c r="AC13" i="21" s="1"/>
  <c r="J13" i="21"/>
  <c r="K13" i="21" s="1"/>
  <c r="P13" i="21"/>
  <c r="Q13" i="21" s="1"/>
  <c r="I10" i="20"/>
  <c r="M10" i="20"/>
  <c r="F7" i="20"/>
  <c r="E8" i="20"/>
  <c r="CB12" i="8"/>
  <c r="CA13" i="8"/>
  <c r="BR13" i="9"/>
  <c r="BS12" i="9"/>
  <c r="CB12" i="9"/>
  <c r="CA13" i="9"/>
  <c r="BP12" i="9"/>
  <c r="BO13" i="9"/>
  <c r="BG12" i="9"/>
  <c r="BF13" i="9"/>
  <c r="BD12" i="9"/>
  <c r="BC13" i="9"/>
  <c r="BJ12" i="9"/>
  <c r="BI13" i="9"/>
  <c r="BA13" i="9"/>
  <c r="AZ14" i="9"/>
  <c r="BX14" i="9"/>
  <c r="BY13" i="9"/>
  <c r="BV12" i="9"/>
  <c r="BU13" i="9"/>
  <c r="BM13" i="9"/>
  <c r="BL14" i="9"/>
  <c r="AX12" i="9"/>
  <c r="AW13" i="9"/>
  <c r="AU12" i="9"/>
  <c r="AT13" i="9"/>
  <c r="BR12" i="8"/>
  <c r="BS11" i="8"/>
  <c r="AU11" i="8"/>
  <c r="AT12" i="8"/>
  <c r="BC12" i="8"/>
  <c r="BD11" i="8"/>
  <c r="BO12" i="8"/>
  <c r="BP11" i="8"/>
  <c r="BA11" i="8"/>
  <c r="AZ12" i="8"/>
  <c r="BG11" i="8"/>
  <c r="BF12" i="8"/>
  <c r="AX11" i="8"/>
  <c r="AW12" i="8"/>
  <c r="BJ11" i="8"/>
  <c r="BI12" i="8"/>
  <c r="BM11" i="8"/>
  <c r="BL12" i="8"/>
  <c r="BY11" i="8"/>
  <c r="BX12" i="8"/>
  <c r="BV11" i="8"/>
  <c r="BU12" i="8"/>
  <c r="A8" i="20"/>
  <c r="B8" i="20" s="1"/>
  <c r="AN12" i="8"/>
  <c r="AO12" i="8" s="1"/>
  <c r="AB12" i="8"/>
  <c r="AC12" i="8" s="1"/>
  <c r="P12" i="8"/>
  <c r="Q12" i="8" s="1"/>
  <c r="AQ12" i="9"/>
  <c r="AR12" i="9" s="1"/>
  <c r="AE12" i="9"/>
  <c r="AF12" i="9" s="1"/>
  <c r="V12" i="9"/>
  <c r="W12" i="9" s="1"/>
  <c r="AN12" i="9"/>
  <c r="AO12" i="9" s="1"/>
  <c r="AK12" i="9"/>
  <c r="AL11" i="9"/>
  <c r="AH12" i="9"/>
  <c r="AI12" i="9" s="1"/>
  <c r="AB12" i="9"/>
  <c r="AC12" i="9" s="1"/>
  <c r="P12" i="9"/>
  <c r="Q12" i="9" s="1"/>
  <c r="J12" i="9"/>
  <c r="K12" i="9" s="1"/>
  <c r="Y12" i="9"/>
  <c r="Z12" i="9" s="1"/>
  <c r="M12" i="9"/>
  <c r="N12" i="9" s="1"/>
  <c r="S12" i="9"/>
  <c r="T12" i="9" s="1"/>
  <c r="Y12" i="8"/>
  <c r="Z12" i="8" s="1"/>
  <c r="AK12" i="8"/>
  <c r="AL12" i="8" s="1"/>
  <c r="J12" i="8"/>
  <c r="K12" i="8" s="1"/>
  <c r="M12" i="8"/>
  <c r="N12" i="8" s="1"/>
  <c r="S12" i="8"/>
  <c r="T12" i="8" s="1"/>
  <c r="AH13" i="8"/>
  <c r="AI13" i="8" s="1"/>
  <c r="AE12" i="8"/>
  <c r="AF12" i="8" s="1"/>
  <c r="AQ12" i="8"/>
  <c r="AR12" i="8" s="1"/>
  <c r="V13" i="8"/>
  <c r="W13" i="8" s="1"/>
  <c r="AT14" i="22" l="1"/>
  <c r="AU13" i="22"/>
  <c r="BJ13" i="22"/>
  <c r="BI14" i="22"/>
  <c r="CB13" i="22"/>
  <c r="CA14" i="22"/>
  <c r="BA13" i="22"/>
  <c r="AZ14" i="22"/>
  <c r="BV13" i="22"/>
  <c r="BU14" i="22"/>
  <c r="BP13" i="22"/>
  <c r="BO14" i="22"/>
  <c r="BG13" i="22"/>
  <c r="BF14" i="22"/>
  <c r="BS13" i="22"/>
  <c r="BR14" i="22"/>
  <c r="BD13" i="22"/>
  <c r="BC14" i="22"/>
  <c r="BM13" i="22"/>
  <c r="BL14" i="22"/>
  <c r="BY13" i="22"/>
  <c r="BX14" i="22"/>
  <c r="BA13" i="21"/>
  <c r="AZ14" i="21"/>
  <c r="BI14" i="21"/>
  <c r="BJ13" i="21"/>
  <c r="BO14" i="21"/>
  <c r="BP13" i="21"/>
  <c r="BD14" i="21"/>
  <c r="BC15" i="21"/>
  <c r="CA14" i="21"/>
  <c r="CB13" i="21"/>
  <c r="AU13" i="21"/>
  <c r="AT14" i="21"/>
  <c r="BM13" i="21"/>
  <c r="BL14" i="21"/>
  <c r="BG13" i="21"/>
  <c r="BF14" i="21"/>
  <c r="BY13" i="21"/>
  <c r="BX14" i="21"/>
  <c r="BS13" i="21"/>
  <c r="BR14" i="21"/>
  <c r="AL13" i="21"/>
  <c r="AK14" i="21"/>
  <c r="AW14" i="21"/>
  <c r="AX13" i="21"/>
  <c r="BU14" i="21"/>
  <c r="BV13" i="21"/>
  <c r="AW15" i="22"/>
  <c r="AX14" i="22"/>
  <c r="V14" i="22"/>
  <c r="W14" i="22" s="1"/>
  <c r="AN14" i="22"/>
  <c r="AO14" i="22" s="1"/>
  <c r="M14" i="22"/>
  <c r="N14" i="22" s="1"/>
  <c r="AH14" i="22"/>
  <c r="AI14" i="22" s="1"/>
  <c r="P14" i="22"/>
  <c r="Q14" i="22" s="1"/>
  <c r="Y14" i="22"/>
  <c r="Z14" i="22" s="1"/>
  <c r="AB14" i="22"/>
  <c r="AC14" i="22" s="1"/>
  <c r="AK14" i="22"/>
  <c r="AL14" i="22" s="1"/>
  <c r="S14" i="22"/>
  <c r="T14" i="22" s="1"/>
  <c r="AE14" i="22"/>
  <c r="AF14" i="22" s="1"/>
  <c r="AQ14" i="22"/>
  <c r="AR14" i="22" s="1"/>
  <c r="J14" i="22"/>
  <c r="K14" i="22" s="1"/>
  <c r="S16" i="21"/>
  <c r="T16" i="21" s="1"/>
  <c r="Y16" i="21"/>
  <c r="Z16" i="21" s="1"/>
  <c r="AH14" i="21"/>
  <c r="AI14" i="21" s="1"/>
  <c r="P14" i="21"/>
  <c r="Q14" i="21" s="1"/>
  <c r="J14" i="21"/>
  <c r="K14" i="21" s="1"/>
  <c r="AB14" i="21"/>
  <c r="AC14" i="21" s="1"/>
  <c r="AE16" i="21"/>
  <c r="AF16" i="21" s="1"/>
  <c r="M16" i="21"/>
  <c r="N16" i="21" s="1"/>
  <c r="V14" i="21"/>
  <c r="W14" i="21" s="1"/>
  <c r="AQ16" i="21"/>
  <c r="AR16" i="21" s="1"/>
  <c r="AN14" i="21"/>
  <c r="AO14" i="21" s="1"/>
  <c r="M11" i="20"/>
  <c r="I11" i="20"/>
  <c r="CB13" i="8"/>
  <c r="CA14" i="8"/>
  <c r="E9" i="20"/>
  <c r="F8" i="20"/>
  <c r="BR14" i="9"/>
  <c r="BS13" i="9"/>
  <c r="CA14" i="9"/>
  <c r="CB13" i="9"/>
  <c r="BO14" i="9"/>
  <c r="BP13" i="9"/>
  <c r="BF14" i="9"/>
  <c r="BG13" i="9"/>
  <c r="BD13" i="9"/>
  <c r="BC14" i="9"/>
  <c r="BY14" i="9"/>
  <c r="BX15" i="9"/>
  <c r="BM14" i="9"/>
  <c r="BL15" i="9"/>
  <c r="BV13" i="9"/>
  <c r="BU14" i="9"/>
  <c r="BA14" i="9"/>
  <c r="AZ15" i="9"/>
  <c r="BJ13" i="9"/>
  <c r="BI14" i="9"/>
  <c r="AX13" i="9"/>
  <c r="AW14" i="9"/>
  <c r="AT14" i="9"/>
  <c r="AU13" i="9"/>
  <c r="BP12" i="8"/>
  <c r="BO13" i="8"/>
  <c r="BS12" i="8"/>
  <c r="BR13" i="8"/>
  <c r="BV12" i="8"/>
  <c r="BU13" i="8"/>
  <c r="BX13" i="8"/>
  <c r="BY12" i="8"/>
  <c r="AX12" i="8"/>
  <c r="AW13" i="8"/>
  <c r="BG12" i="8"/>
  <c r="BF13" i="8"/>
  <c r="BA12" i="8"/>
  <c r="AZ13" i="8"/>
  <c r="BD12" i="8"/>
  <c r="BC13" i="8"/>
  <c r="BM12" i="8"/>
  <c r="BL13" i="8"/>
  <c r="BI13" i="8"/>
  <c r="BJ12" i="8"/>
  <c r="AU12" i="8"/>
  <c r="AT13" i="8"/>
  <c r="A9" i="20"/>
  <c r="B9" i="20" s="1"/>
  <c r="P13" i="8"/>
  <c r="Q13" i="8" s="1"/>
  <c r="AN13" i="8"/>
  <c r="AO13" i="8" s="1"/>
  <c r="AB13" i="8"/>
  <c r="AC13" i="8" s="1"/>
  <c r="M13" i="9"/>
  <c r="N13" i="9" s="1"/>
  <c r="Y13" i="9"/>
  <c r="Z13" i="9" s="1"/>
  <c r="J13" i="9"/>
  <c r="K13" i="9" s="1"/>
  <c r="AH13" i="9"/>
  <c r="AI13" i="9" s="1"/>
  <c r="S13" i="9"/>
  <c r="T13" i="9" s="1"/>
  <c r="P13" i="9"/>
  <c r="Q13" i="9" s="1"/>
  <c r="AB13" i="9"/>
  <c r="AC13" i="9" s="1"/>
  <c r="AK13" i="9"/>
  <c r="AL12" i="9"/>
  <c r="AN13" i="9"/>
  <c r="AO13" i="9" s="1"/>
  <c r="V13" i="9"/>
  <c r="W13" i="9" s="1"/>
  <c r="AE13" i="9"/>
  <c r="AF13" i="9" s="1"/>
  <c r="AQ13" i="9"/>
  <c r="AR13" i="9" s="1"/>
  <c r="AQ13" i="8"/>
  <c r="AR13" i="8" s="1"/>
  <c r="Y13" i="8"/>
  <c r="Z13" i="8" s="1"/>
  <c r="AE13" i="8"/>
  <c r="AF13" i="8" s="1"/>
  <c r="AH14" i="8"/>
  <c r="AI14" i="8" s="1"/>
  <c r="S13" i="8"/>
  <c r="T13" i="8" s="1"/>
  <c r="M13" i="8"/>
  <c r="N13" i="8" s="1"/>
  <c r="AK13" i="8"/>
  <c r="AL13" i="8" s="1"/>
  <c r="V14" i="8"/>
  <c r="W14" i="8" s="1"/>
  <c r="J13" i="8"/>
  <c r="K13" i="8" s="1"/>
  <c r="AT15" i="22" l="1"/>
  <c r="AU14" i="22"/>
  <c r="BM14" i="22"/>
  <c r="BL15" i="22"/>
  <c r="BS14" i="22"/>
  <c r="BR15" i="22"/>
  <c r="BV14" i="22"/>
  <c r="BU15" i="22"/>
  <c r="BY14" i="22"/>
  <c r="BX15" i="22"/>
  <c r="BD14" i="22"/>
  <c r="BC15" i="22"/>
  <c r="BG14" i="22"/>
  <c r="BF15" i="22"/>
  <c r="BP14" i="22"/>
  <c r="BO15" i="22"/>
  <c r="BA14" i="22"/>
  <c r="AZ15" i="22"/>
  <c r="BJ14" i="22"/>
  <c r="BI15" i="22"/>
  <c r="CB14" i="22"/>
  <c r="CA15" i="22"/>
  <c r="BD15" i="21"/>
  <c r="BC16" i="21"/>
  <c r="AX14" i="21"/>
  <c r="AW15" i="21"/>
  <c r="BJ14" i="21"/>
  <c r="BI15" i="21"/>
  <c r="BR15" i="21"/>
  <c r="BS14" i="21"/>
  <c r="BF15" i="21"/>
  <c r="BG14" i="21"/>
  <c r="AU14" i="21"/>
  <c r="AT15" i="21"/>
  <c r="AL14" i="21"/>
  <c r="AK15" i="21"/>
  <c r="BX15" i="21"/>
  <c r="BY14" i="21"/>
  <c r="BL15" i="21"/>
  <c r="BM14" i="21"/>
  <c r="AZ15" i="21"/>
  <c r="BA14" i="21"/>
  <c r="BV14" i="21"/>
  <c r="BU15" i="21"/>
  <c r="CB14" i="21"/>
  <c r="CA15" i="21"/>
  <c r="BP14" i="21"/>
  <c r="BO15" i="21"/>
  <c r="AW16" i="22"/>
  <c r="AX15" i="22"/>
  <c r="J15" i="22"/>
  <c r="K15" i="22" s="1"/>
  <c r="S15" i="22"/>
  <c r="T15" i="22" s="1"/>
  <c r="AB15" i="22"/>
  <c r="AC15" i="22" s="1"/>
  <c r="AH15" i="22"/>
  <c r="AI15" i="22" s="1"/>
  <c r="AE15" i="22"/>
  <c r="AF15" i="22" s="1"/>
  <c r="P15" i="22"/>
  <c r="Q15" i="22" s="1"/>
  <c r="AN15" i="22"/>
  <c r="AO15" i="22" s="1"/>
  <c r="AQ15" i="22"/>
  <c r="AR15" i="22" s="1"/>
  <c r="V15" i="22"/>
  <c r="W15" i="22" s="1"/>
  <c r="AK15" i="22"/>
  <c r="AL15" i="22" s="1"/>
  <c r="Y15" i="22"/>
  <c r="Z15" i="22" s="1"/>
  <c r="M15" i="22"/>
  <c r="N15" i="22" s="1"/>
  <c r="Y17" i="21"/>
  <c r="Z17" i="21" s="1"/>
  <c r="AN15" i="21"/>
  <c r="AO15" i="21" s="1"/>
  <c r="AB15" i="21"/>
  <c r="AC15" i="21" s="1"/>
  <c r="P15" i="21"/>
  <c r="Q15" i="21" s="1"/>
  <c r="AQ17" i="21"/>
  <c r="AR17" i="21" s="1"/>
  <c r="AE17" i="21"/>
  <c r="AF17" i="21" s="1"/>
  <c r="V15" i="21"/>
  <c r="W15" i="21" s="1"/>
  <c r="J15" i="21"/>
  <c r="K15" i="21" s="1"/>
  <c r="M17" i="21"/>
  <c r="N17" i="21" s="1"/>
  <c r="AH15" i="21"/>
  <c r="AI15" i="21" s="1"/>
  <c r="S17" i="21"/>
  <c r="T17" i="21" s="1"/>
  <c r="I12" i="20"/>
  <c r="M12" i="20"/>
  <c r="F9" i="20"/>
  <c r="E10" i="20"/>
  <c r="CB14" i="8"/>
  <c r="CA15" i="8"/>
  <c r="BS14" i="9"/>
  <c r="BR15" i="9"/>
  <c r="CB14" i="9"/>
  <c r="CA15" i="9"/>
  <c r="BP14" i="9"/>
  <c r="BO15" i="9"/>
  <c r="BG14" i="9"/>
  <c r="BF15" i="9"/>
  <c r="BD14" i="9"/>
  <c r="BC15" i="9"/>
  <c r="BM15" i="9"/>
  <c r="BL16" i="9"/>
  <c r="BV14" i="9"/>
  <c r="BU15" i="9"/>
  <c r="BI15" i="9"/>
  <c r="BJ14" i="9"/>
  <c r="BA15" i="9"/>
  <c r="AZ16" i="9"/>
  <c r="BY15" i="9"/>
  <c r="BX16" i="9"/>
  <c r="AX14" i="9"/>
  <c r="AW15" i="9"/>
  <c r="AU14" i="9"/>
  <c r="AT15" i="9"/>
  <c r="AW14" i="8"/>
  <c r="AX13" i="8"/>
  <c r="BR14" i="8"/>
  <c r="BS13" i="8"/>
  <c r="BP13" i="8"/>
  <c r="BO14" i="8"/>
  <c r="BJ13" i="8"/>
  <c r="BI14" i="8"/>
  <c r="BX14" i="8"/>
  <c r="BY13" i="8"/>
  <c r="AU13" i="8"/>
  <c r="AT14" i="8"/>
  <c r="BM13" i="8"/>
  <c r="BL14" i="8"/>
  <c r="BD13" i="8"/>
  <c r="BC14" i="8"/>
  <c r="BA13" i="8"/>
  <c r="AZ14" i="8"/>
  <c r="BF14" i="8"/>
  <c r="BG13" i="8"/>
  <c r="BU14" i="8"/>
  <c r="BV13" i="8"/>
  <c r="A10" i="20"/>
  <c r="B10" i="20" s="1"/>
  <c r="AB14" i="8"/>
  <c r="AC14" i="8" s="1"/>
  <c r="AN14" i="8"/>
  <c r="AO14" i="8" s="1"/>
  <c r="P14" i="8"/>
  <c r="Q14" i="8" s="1"/>
  <c r="AQ14" i="9"/>
  <c r="AR14" i="9" s="1"/>
  <c r="V14" i="9"/>
  <c r="W14" i="9" s="1"/>
  <c r="AB14" i="9"/>
  <c r="AC14" i="9" s="1"/>
  <c r="J14" i="9"/>
  <c r="K14" i="9" s="1"/>
  <c r="Y14" i="9"/>
  <c r="Z14" i="9" s="1"/>
  <c r="M14" i="9"/>
  <c r="N14" i="9" s="1"/>
  <c r="AE14" i="9"/>
  <c r="AF14" i="9" s="1"/>
  <c r="AN14" i="9"/>
  <c r="AO14" i="9" s="1"/>
  <c r="AK14" i="9"/>
  <c r="AL13" i="9"/>
  <c r="P14" i="9"/>
  <c r="Q14" i="9" s="1"/>
  <c r="S14" i="9"/>
  <c r="T14" i="9" s="1"/>
  <c r="AH14" i="9"/>
  <c r="AI14" i="9" s="1"/>
  <c r="S14" i="8"/>
  <c r="T14" i="8" s="1"/>
  <c r="V15" i="8"/>
  <c r="W15" i="8" s="1"/>
  <c r="AK14" i="8"/>
  <c r="AL14" i="8" s="1"/>
  <c r="M14" i="8"/>
  <c r="N14" i="8" s="1"/>
  <c r="AQ14" i="8"/>
  <c r="AR14" i="8" s="1"/>
  <c r="J14" i="8"/>
  <c r="K14" i="8" s="1"/>
  <c r="AH15" i="8"/>
  <c r="AI15" i="8" s="1"/>
  <c r="AE14" i="8"/>
  <c r="AF14" i="8" s="1"/>
  <c r="Y14" i="8"/>
  <c r="Z14" i="8" s="1"/>
  <c r="AT16" i="22" l="1"/>
  <c r="AU15" i="22"/>
  <c r="BJ15" i="22"/>
  <c r="BI16" i="22"/>
  <c r="BM15" i="22"/>
  <c r="BL16" i="22"/>
  <c r="BD15" i="22"/>
  <c r="BC16" i="22"/>
  <c r="CB15" i="22"/>
  <c r="CA16" i="22"/>
  <c r="BA15" i="22"/>
  <c r="AZ16" i="22"/>
  <c r="BG15" i="22"/>
  <c r="BF16" i="22"/>
  <c r="BY15" i="22"/>
  <c r="BX16" i="22"/>
  <c r="BS15" i="22"/>
  <c r="BR16" i="22"/>
  <c r="BP15" i="22"/>
  <c r="BO16" i="22"/>
  <c r="BV15" i="22"/>
  <c r="BU16" i="22"/>
  <c r="CB15" i="21"/>
  <c r="CA16" i="21"/>
  <c r="AX15" i="21"/>
  <c r="AW16" i="21"/>
  <c r="AZ16" i="21"/>
  <c r="BA15" i="21"/>
  <c r="BX16" i="21"/>
  <c r="BY15" i="21"/>
  <c r="BR16" i="21"/>
  <c r="BS15" i="21"/>
  <c r="AT16" i="21"/>
  <c r="AU15" i="21"/>
  <c r="BP15" i="21"/>
  <c r="BO16" i="21"/>
  <c r="BV15" i="21"/>
  <c r="BU16" i="21"/>
  <c r="AL15" i="21"/>
  <c r="AK16" i="21"/>
  <c r="BJ15" i="21"/>
  <c r="BI16" i="21"/>
  <c r="BC17" i="21"/>
  <c r="BD16" i="21"/>
  <c r="BL16" i="21"/>
  <c r="BM15" i="21"/>
  <c r="BF16" i="21"/>
  <c r="BG15" i="21"/>
  <c r="AW17" i="22"/>
  <c r="AX16" i="22"/>
  <c r="AK16" i="22"/>
  <c r="AL16" i="22" s="1"/>
  <c r="AQ16" i="22"/>
  <c r="AR16" i="22" s="1"/>
  <c r="AN16" i="22"/>
  <c r="AO16" i="22" s="1"/>
  <c r="AE16" i="22"/>
  <c r="AF16" i="22" s="1"/>
  <c r="S16" i="22"/>
  <c r="T16" i="22" s="1"/>
  <c r="M16" i="22"/>
  <c r="N16" i="22" s="1"/>
  <c r="AH16" i="22"/>
  <c r="AI16" i="22" s="1"/>
  <c r="V16" i="22"/>
  <c r="W16" i="22" s="1"/>
  <c r="P16" i="22"/>
  <c r="Q16" i="22" s="1"/>
  <c r="AB16" i="22"/>
  <c r="AC16" i="22" s="1"/>
  <c r="J16" i="22"/>
  <c r="K16" i="22" s="1"/>
  <c r="Y16" i="22"/>
  <c r="Z16" i="22" s="1"/>
  <c r="AQ18" i="21"/>
  <c r="AR18" i="21" s="1"/>
  <c r="AB16" i="21"/>
  <c r="AC16" i="21" s="1"/>
  <c r="AN16" i="21"/>
  <c r="AO16" i="21" s="1"/>
  <c r="M18" i="21"/>
  <c r="N18" i="21" s="1"/>
  <c r="AE18" i="21"/>
  <c r="AF18" i="21" s="1"/>
  <c r="AH16" i="21"/>
  <c r="AI16" i="21" s="1"/>
  <c r="Y18" i="21"/>
  <c r="Z18" i="21" s="1"/>
  <c r="S18" i="21"/>
  <c r="T18" i="21" s="1"/>
  <c r="J16" i="21"/>
  <c r="K16" i="21" s="1"/>
  <c r="V16" i="21"/>
  <c r="W16" i="21" s="1"/>
  <c r="P16" i="21"/>
  <c r="Q16" i="21" s="1"/>
  <c r="M13" i="20"/>
  <c r="I13" i="20"/>
  <c r="CA16" i="8"/>
  <c r="CB15" i="8"/>
  <c r="E11" i="20"/>
  <c r="F10" i="20"/>
  <c r="BR16" i="9"/>
  <c r="BS15" i="9"/>
  <c r="CB15" i="9"/>
  <c r="CA16" i="9"/>
  <c r="BO16" i="9"/>
  <c r="BP15" i="9"/>
  <c r="BG15" i="9"/>
  <c r="BF16" i="9"/>
  <c r="BD15" i="9"/>
  <c r="BC16" i="9"/>
  <c r="BY16" i="9"/>
  <c r="BX17" i="9"/>
  <c r="BA16" i="9"/>
  <c r="AZ17" i="9"/>
  <c r="BM16" i="9"/>
  <c r="BL17" i="9"/>
  <c r="BV15" i="9"/>
  <c r="BU16" i="9"/>
  <c r="BJ15" i="9"/>
  <c r="BI16" i="9"/>
  <c r="AX15" i="9"/>
  <c r="AW16" i="9"/>
  <c r="AU15" i="9"/>
  <c r="AT16" i="9"/>
  <c r="BP14" i="8"/>
  <c r="BO15" i="8"/>
  <c r="BA14" i="8"/>
  <c r="AZ15" i="8"/>
  <c r="BD14" i="8"/>
  <c r="BC15" i="8"/>
  <c r="BS14" i="8"/>
  <c r="BR15" i="8"/>
  <c r="AW15" i="8"/>
  <c r="AX14" i="8"/>
  <c r="BV14" i="8"/>
  <c r="BU15" i="8"/>
  <c r="BG14" i="8"/>
  <c r="BF15" i="8"/>
  <c r="AU14" i="8"/>
  <c r="AT15" i="8"/>
  <c r="BI15" i="8"/>
  <c r="BJ14" i="8"/>
  <c r="BM14" i="8"/>
  <c r="BL15" i="8"/>
  <c r="BY14" i="8"/>
  <c r="BX15" i="8"/>
  <c r="A11" i="20"/>
  <c r="B11" i="20" s="1"/>
  <c r="AB15" i="8"/>
  <c r="AC15" i="8" s="1"/>
  <c r="P15" i="8"/>
  <c r="Q15" i="8" s="1"/>
  <c r="AN15" i="8"/>
  <c r="AO15" i="8" s="1"/>
  <c r="AH15" i="9"/>
  <c r="AI15" i="9" s="1"/>
  <c r="P15" i="9"/>
  <c r="Q15" i="9" s="1"/>
  <c r="AK15" i="9"/>
  <c r="AL14" i="9"/>
  <c r="AE15" i="9"/>
  <c r="AF15" i="9" s="1"/>
  <c r="S15" i="9"/>
  <c r="T15" i="9" s="1"/>
  <c r="AN15" i="9"/>
  <c r="AO15" i="9" s="1"/>
  <c r="M15" i="9"/>
  <c r="N15" i="9" s="1"/>
  <c r="Y15" i="9"/>
  <c r="Z15" i="9" s="1"/>
  <c r="J15" i="9"/>
  <c r="K15" i="9" s="1"/>
  <c r="AB15" i="9"/>
  <c r="AC15" i="9" s="1"/>
  <c r="V15" i="9"/>
  <c r="W15" i="9" s="1"/>
  <c r="AQ15" i="9"/>
  <c r="AR15" i="9" s="1"/>
  <c r="AH16" i="8"/>
  <c r="AI16" i="8" s="1"/>
  <c r="J15" i="8"/>
  <c r="K15" i="8" s="1"/>
  <c r="AQ15" i="8"/>
  <c r="AR15" i="8" s="1"/>
  <c r="M15" i="8"/>
  <c r="N15" i="8" s="1"/>
  <c r="V16" i="8"/>
  <c r="W16" i="8" s="1"/>
  <c r="Y15" i="8"/>
  <c r="Z15" i="8" s="1"/>
  <c r="AE15" i="8"/>
  <c r="AF15" i="8" s="1"/>
  <c r="AK15" i="8"/>
  <c r="AL15" i="8" s="1"/>
  <c r="S15" i="8"/>
  <c r="T15" i="8" s="1"/>
  <c r="AU16" i="22" l="1"/>
  <c r="AT17" i="22"/>
  <c r="BP16" i="22"/>
  <c r="BO17" i="22"/>
  <c r="BS16" i="22"/>
  <c r="BR17" i="22"/>
  <c r="BG16" i="22"/>
  <c r="BF17" i="22"/>
  <c r="CB16" i="22"/>
  <c r="CA17" i="22"/>
  <c r="BM16" i="22"/>
  <c r="BL17" i="22"/>
  <c r="BV16" i="22"/>
  <c r="BU17" i="22"/>
  <c r="BY16" i="22"/>
  <c r="BX17" i="22"/>
  <c r="BA16" i="22"/>
  <c r="AZ17" i="22"/>
  <c r="BD16" i="22"/>
  <c r="BC17" i="22"/>
  <c r="BJ16" i="22"/>
  <c r="BI17" i="22"/>
  <c r="AW17" i="21"/>
  <c r="AX16" i="21"/>
  <c r="BM16" i="21"/>
  <c r="BL17" i="21"/>
  <c r="AU16" i="21"/>
  <c r="AT17" i="21"/>
  <c r="BY16" i="21"/>
  <c r="BX17" i="21"/>
  <c r="BI17" i="21"/>
  <c r="BJ16" i="21"/>
  <c r="BU17" i="21"/>
  <c r="BV16" i="21"/>
  <c r="AL16" i="21"/>
  <c r="AK17" i="21"/>
  <c r="BO17" i="21"/>
  <c r="BP16" i="21"/>
  <c r="CA17" i="21"/>
  <c r="CB16" i="21"/>
  <c r="BG16" i="21"/>
  <c r="BF17" i="21"/>
  <c r="BC18" i="21"/>
  <c r="BD17" i="21"/>
  <c r="BS16" i="21"/>
  <c r="BR17" i="21"/>
  <c r="BA16" i="21"/>
  <c r="AZ17" i="21"/>
  <c r="AW18" i="22"/>
  <c r="AX17" i="22"/>
  <c r="AN17" i="22"/>
  <c r="AO17" i="22" s="1"/>
  <c r="J17" i="22"/>
  <c r="K17" i="22" s="1"/>
  <c r="AH17" i="22"/>
  <c r="AI17" i="22" s="1"/>
  <c r="S17" i="22"/>
  <c r="T17" i="22" s="1"/>
  <c r="AB17" i="22"/>
  <c r="AC17" i="22" s="1"/>
  <c r="P17" i="22"/>
  <c r="Q17" i="22" s="1"/>
  <c r="V17" i="22"/>
  <c r="W17" i="22" s="1"/>
  <c r="AE17" i="22"/>
  <c r="AF17" i="22" s="1"/>
  <c r="AK17" i="22"/>
  <c r="AL17" i="22" s="1"/>
  <c r="M17" i="22"/>
  <c r="N17" i="22" s="1"/>
  <c r="AQ17" i="22"/>
  <c r="AR17" i="22" s="1"/>
  <c r="Y17" i="22"/>
  <c r="Z17" i="22" s="1"/>
  <c r="S19" i="21"/>
  <c r="T19" i="21" s="1"/>
  <c r="AE19" i="21"/>
  <c r="AF19" i="21" s="1"/>
  <c r="M19" i="21"/>
  <c r="N19" i="21" s="1"/>
  <c r="AB17" i="21"/>
  <c r="AC17" i="21" s="1"/>
  <c r="J17" i="21"/>
  <c r="K17" i="21" s="1"/>
  <c r="V17" i="21"/>
  <c r="W17" i="21" s="1"/>
  <c r="Y19" i="21"/>
  <c r="Z19" i="21" s="1"/>
  <c r="AH17" i="21"/>
  <c r="AI17" i="21" s="1"/>
  <c r="AQ19" i="21"/>
  <c r="AR19" i="21" s="1"/>
  <c r="P17" i="21"/>
  <c r="Q17" i="21" s="1"/>
  <c r="AN17" i="21"/>
  <c r="AO17" i="21" s="1"/>
  <c r="I14" i="20"/>
  <c r="M14" i="20"/>
  <c r="F11" i="20"/>
  <c r="E12" i="20"/>
  <c r="CB16" i="8"/>
  <c r="CA17" i="8"/>
  <c r="BS16" i="9"/>
  <c r="BR17" i="9"/>
  <c r="CB16" i="9"/>
  <c r="CA17" i="9"/>
  <c r="BP16" i="9"/>
  <c r="BO17" i="9"/>
  <c r="BG16" i="9"/>
  <c r="BF17" i="9"/>
  <c r="BD16" i="9"/>
  <c r="BC17" i="9"/>
  <c r="BJ16" i="9"/>
  <c r="BI17" i="9"/>
  <c r="BM17" i="9"/>
  <c r="BL18" i="9"/>
  <c r="BV16" i="9"/>
  <c r="BU17" i="9"/>
  <c r="BA17" i="9"/>
  <c r="AZ18" i="9"/>
  <c r="BY17" i="9"/>
  <c r="BX18" i="9"/>
  <c r="AX16" i="9"/>
  <c r="AW17" i="9"/>
  <c r="AU16" i="9"/>
  <c r="AT17" i="9"/>
  <c r="AU15" i="8"/>
  <c r="AT16" i="8"/>
  <c r="BG15" i="8"/>
  <c r="BF16" i="8"/>
  <c r="AX15" i="8"/>
  <c r="AW16" i="8"/>
  <c r="BA15" i="8"/>
  <c r="AZ16" i="8"/>
  <c r="BM15" i="8"/>
  <c r="BL16" i="8"/>
  <c r="BV15" i="8"/>
  <c r="BU16" i="8"/>
  <c r="BY15" i="8"/>
  <c r="BX16" i="8"/>
  <c r="BR16" i="8"/>
  <c r="BS15" i="8"/>
  <c r="BO16" i="8"/>
  <c r="BP15" i="8"/>
  <c r="BJ15" i="8"/>
  <c r="BI16" i="8"/>
  <c r="BD15" i="8"/>
  <c r="BC16" i="8"/>
  <c r="A12" i="20"/>
  <c r="B12" i="20" s="1"/>
  <c r="AN16" i="8"/>
  <c r="AO16" i="8" s="1"/>
  <c r="P16" i="8"/>
  <c r="Q16" i="8" s="1"/>
  <c r="AB16" i="8"/>
  <c r="AC16" i="8" s="1"/>
  <c r="V16" i="9"/>
  <c r="W16" i="9" s="1"/>
  <c r="AB16" i="9"/>
  <c r="AC16" i="9" s="1"/>
  <c r="J16" i="9"/>
  <c r="K16" i="9" s="1"/>
  <c r="M16" i="9"/>
  <c r="N16" i="9" s="1"/>
  <c r="AN16" i="9"/>
  <c r="AO16" i="9" s="1"/>
  <c r="P16" i="9"/>
  <c r="Q16" i="9" s="1"/>
  <c r="AQ16" i="9"/>
  <c r="AR16" i="9" s="1"/>
  <c r="Y16" i="9"/>
  <c r="Z16" i="9" s="1"/>
  <c r="S16" i="9"/>
  <c r="T16" i="9" s="1"/>
  <c r="AE16" i="9"/>
  <c r="AF16" i="9" s="1"/>
  <c r="AK16" i="9"/>
  <c r="AL15" i="9"/>
  <c r="AH16" i="9"/>
  <c r="AI16" i="9" s="1"/>
  <c r="AK16" i="8"/>
  <c r="AL16" i="8" s="1"/>
  <c r="AE16" i="8"/>
  <c r="AF16" i="8" s="1"/>
  <c r="V17" i="8"/>
  <c r="W17" i="8" s="1"/>
  <c r="M16" i="8"/>
  <c r="N16" i="8" s="1"/>
  <c r="AQ16" i="8"/>
  <c r="AR16" i="8" s="1"/>
  <c r="AH17" i="8"/>
  <c r="AI17" i="8" s="1"/>
  <c r="S16" i="8"/>
  <c r="T16" i="8" s="1"/>
  <c r="Y16" i="8"/>
  <c r="Z16" i="8" s="1"/>
  <c r="J16" i="8"/>
  <c r="K16" i="8" s="1"/>
  <c r="AU17" i="22" l="1"/>
  <c r="AT18" i="22"/>
  <c r="BS17" i="22"/>
  <c r="BR18" i="22"/>
  <c r="BD17" i="22"/>
  <c r="BC18" i="22"/>
  <c r="CB17" i="22"/>
  <c r="CA18" i="22"/>
  <c r="BJ17" i="22"/>
  <c r="BI18" i="22"/>
  <c r="BA17" i="22"/>
  <c r="AZ18" i="22"/>
  <c r="BM17" i="22"/>
  <c r="BL18" i="22"/>
  <c r="BG17" i="22"/>
  <c r="BF18" i="22"/>
  <c r="BO18" i="22"/>
  <c r="BP17" i="22"/>
  <c r="BY17" i="22"/>
  <c r="BX18" i="22"/>
  <c r="BV17" i="22"/>
  <c r="BU18" i="22"/>
  <c r="BY17" i="21"/>
  <c r="BX18" i="21"/>
  <c r="BO18" i="21"/>
  <c r="BP17" i="21"/>
  <c r="BU18" i="21"/>
  <c r="BV17" i="21"/>
  <c r="BA17" i="21"/>
  <c r="AZ18" i="21"/>
  <c r="AL17" i="21"/>
  <c r="AK18" i="21"/>
  <c r="AU17" i="21"/>
  <c r="AT18" i="21"/>
  <c r="BS17" i="21"/>
  <c r="BR18" i="21"/>
  <c r="BG17" i="21"/>
  <c r="BF18" i="21"/>
  <c r="BM17" i="21"/>
  <c r="BL18" i="21"/>
  <c r="BD18" i="21"/>
  <c r="BC19" i="21"/>
  <c r="CA18" i="21"/>
  <c r="CB17" i="21"/>
  <c r="BI18" i="21"/>
  <c r="BJ17" i="21"/>
  <c r="AW18" i="21"/>
  <c r="AX17" i="21"/>
  <c r="AW19" i="22"/>
  <c r="AX18" i="22"/>
  <c r="AB18" i="22"/>
  <c r="AC18" i="22" s="1"/>
  <c r="S18" i="22"/>
  <c r="T18" i="22" s="1"/>
  <c r="AQ18" i="22"/>
  <c r="AR18" i="22" s="1"/>
  <c r="M18" i="22"/>
  <c r="N18" i="22" s="1"/>
  <c r="AK18" i="22"/>
  <c r="AL18" i="22" s="1"/>
  <c r="AE18" i="22"/>
  <c r="AF18" i="22" s="1"/>
  <c r="V18" i="22"/>
  <c r="W18" i="22" s="1"/>
  <c r="P18" i="22"/>
  <c r="Q18" i="22" s="1"/>
  <c r="AH18" i="22"/>
  <c r="AI18" i="22" s="1"/>
  <c r="J18" i="22"/>
  <c r="K18" i="22" s="1"/>
  <c r="AN18" i="22"/>
  <c r="AO18" i="22" s="1"/>
  <c r="Y18" i="22"/>
  <c r="Z18" i="22" s="1"/>
  <c r="P18" i="21"/>
  <c r="Q18" i="21" s="1"/>
  <c r="AB18" i="21"/>
  <c r="AC18" i="21" s="1"/>
  <c r="AQ20" i="21"/>
  <c r="AR20" i="21" s="1"/>
  <c r="AH18" i="21"/>
  <c r="AI18" i="21" s="1"/>
  <c r="Y20" i="21"/>
  <c r="Z20" i="21" s="1"/>
  <c r="V18" i="21"/>
  <c r="W18" i="21" s="1"/>
  <c r="J18" i="21"/>
  <c r="K18" i="21" s="1"/>
  <c r="M20" i="21"/>
  <c r="N20" i="21" s="1"/>
  <c r="S20" i="21"/>
  <c r="T20" i="21" s="1"/>
  <c r="AE20" i="21"/>
  <c r="AF20" i="21" s="1"/>
  <c r="AN18" i="21"/>
  <c r="AO18" i="21" s="1"/>
  <c r="M15" i="20"/>
  <c r="I15" i="20"/>
  <c r="E13" i="20"/>
  <c r="F12" i="20"/>
  <c r="CB17" i="8"/>
  <c r="CA18" i="8"/>
  <c r="BS17" i="9"/>
  <c r="BR18" i="9"/>
  <c r="CA18" i="9"/>
  <c r="CB17" i="9"/>
  <c r="BP17" i="9"/>
  <c r="BO18" i="9"/>
  <c r="BG17" i="9"/>
  <c r="BF18" i="9"/>
  <c r="BC18" i="9"/>
  <c r="BD17" i="9"/>
  <c r="BU18" i="9"/>
  <c r="BV17" i="9"/>
  <c r="BA18" i="9"/>
  <c r="AZ19" i="9"/>
  <c r="BL19" i="9"/>
  <c r="BM18" i="9"/>
  <c r="BX19" i="9"/>
  <c r="BY18" i="9"/>
  <c r="BI18" i="9"/>
  <c r="BJ17" i="9"/>
  <c r="AW18" i="9"/>
  <c r="AX17" i="9"/>
  <c r="AU17" i="9"/>
  <c r="AT18" i="9"/>
  <c r="BR17" i="8"/>
  <c r="BS16" i="8"/>
  <c r="BX17" i="8"/>
  <c r="BY16" i="8"/>
  <c r="BP16" i="8"/>
  <c r="BO17" i="8"/>
  <c r="AT17" i="8"/>
  <c r="AU16" i="8"/>
  <c r="BL17" i="8"/>
  <c r="BM16" i="8"/>
  <c r="BG16" i="8"/>
  <c r="BF17" i="8"/>
  <c r="BC17" i="8"/>
  <c r="BD16" i="8"/>
  <c r="BI17" i="8"/>
  <c r="BJ16" i="8"/>
  <c r="BU17" i="8"/>
  <c r="BV16" i="8"/>
  <c r="BA16" i="8"/>
  <c r="AZ17" i="8"/>
  <c r="AW17" i="8"/>
  <c r="AX16" i="8"/>
  <c r="A13" i="20"/>
  <c r="B13" i="20" s="1"/>
  <c r="AB17" i="8"/>
  <c r="AC17" i="8" s="1"/>
  <c r="P17" i="8"/>
  <c r="Q17" i="8" s="1"/>
  <c r="AN17" i="8"/>
  <c r="AO17" i="8" s="1"/>
  <c r="AK17" i="9"/>
  <c r="AL16" i="9"/>
  <c r="AE17" i="9"/>
  <c r="AF17" i="9" s="1"/>
  <c r="S17" i="9"/>
  <c r="T17" i="9" s="1"/>
  <c r="Y17" i="9"/>
  <c r="Z17" i="9" s="1"/>
  <c r="P17" i="9"/>
  <c r="Q17" i="9" s="1"/>
  <c r="M17" i="9"/>
  <c r="N17" i="9" s="1"/>
  <c r="V17" i="9"/>
  <c r="W17" i="9" s="1"/>
  <c r="AH17" i="9"/>
  <c r="AI17" i="9" s="1"/>
  <c r="AQ17" i="9"/>
  <c r="AR17" i="9" s="1"/>
  <c r="AN17" i="9"/>
  <c r="AO17" i="9" s="1"/>
  <c r="J17" i="9"/>
  <c r="K17" i="9" s="1"/>
  <c r="AB17" i="9"/>
  <c r="AC17" i="9" s="1"/>
  <c r="Y17" i="8"/>
  <c r="Z17" i="8" s="1"/>
  <c r="S17" i="8"/>
  <c r="T17" i="8" s="1"/>
  <c r="M17" i="8"/>
  <c r="N17" i="8" s="1"/>
  <c r="V18" i="8"/>
  <c r="W18" i="8" s="1"/>
  <c r="AK17" i="8"/>
  <c r="AL17" i="8" s="1"/>
  <c r="J17" i="8"/>
  <c r="K17" i="8" s="1"/>
  <c r="AH18" i="8"/>
  <c r="AI18" i="8" s="1"/>
  <c r="AQ17" i="8"/>
  <c r="AR17" i="8" s="1"/>
  <c r="AE17" i="8"/>
  <c r="AF17" i="8" s="1"/>
  <c r="AT19" i="22" l="1"/>
  <c r="AU18" i="22"/>
  <c r="BV18" i="22"/>
  <c r="BU19" i="22"/>
  <c r="BD18" i="22"/>
  <c r="BC19" i="22"/>
  <c r="BP18" i="22"/>
  <c r="BO19" i="22"/>
  <c r="BJ18" i="22"/>
  <c r="BI19" i="22"/>
  <c r="BX19" i="22"/>
  <c r="BY18" i="22"/>
  <c r="BG18" i="22"/>
  <c r="BF19" i="22"/>
  <c r="BA18" i="22"/>
  <c r="AZ19" i="22"/>
  <c r="CB18" i="22"/>
  <c r="CA19" i="22"/>
  <c r="BS18" i="22"/>
  <c r="BR19" i="22"/>
  <c r="BM18" i="22"/>
  <c r="BL19" i="22"/>
  <c r="BD19" i="21"/>
  <c r="BC20" i="21"/>
  <c r="BF19" i="21"/>
  <c r="BG18" i="21"/>
  <c r="AU18" i="21"/>
  <c r="AT19" i="21"/>
  <c r="AZ19" i="21"/>
  <c r="BA18" i="21"/>
  <c r="BJ18" i="21"/>
  <c r="BI19" i="21"/>
  <c r="BP18" i="21"/>
  <c r="BO19" i="21"/>
  <c r="BL19" i="21"/>
  <c r="BM18" i="21"/>
  <c r="BR19" i="21"/>
  <c r="BS18" i="21"/>
  <c r="AL18" i="21"/>
  <c r="AK19" i="21"/>
  <c r="BX19" i="21"/>
  <c r="BY18" i="21"/>
  <c r="AX18" i="21"/>
  <c r="AW19" i="21"/>
  <c r="CB18" i="21"/>
  <c r="CA19" i="21"/>
  <c r="BV18" i="21"/>
  <c r="BU19" i="21"/>
  <c r="AW20" i="22"/>
  <c r="AX19" i="22"/>
  <c r="Y19" i="22"/>
  <c r="Z19" i="22" s="1"/>
  <c r="AE19" i="22"/>
  <c r="AF19" i="22" s="1"/>
  <c r="AQ19" i="22"/>
  <c r="AR19" i="22" s="1"/>
  <c r="J19" i="22"/>
  <c r="K19" i="22" s="1"/>
  <c r="V19" i="22"/>
  <c r="W19" i="22" s="1"/>
  <c r="AK19" i="22"/>
  <c r="AL19" i="22" s="1"/>
  <c r="M19" i="22"/>
  <c r="N19" i="22" s="1"/>
  <c r="AN19" i="22"/>
  <c r="AO19" i="22" s="1"/>
  <c r="AH19" i="22"/>
  <c r="AI19" i="22" s="1"/>
  <c r="P19" i="22"/>
  <c r="Q19" i="22" s="1"/>
  <c r="AB19" i="22"/>
  <c r="AC19" i="22" s="1"/>
  <c r="S19" i="22"/>
  <c r="T19" i="22" s="1"/>
  <c r="Y21" i="21"/>
  <c r="Z21" i="21" s="1"/>
  <c r="AQ21" i="21"/>
  <c r="AR21" i="21" s="1"/>
  <c r="P19" i="21"/>
  <c r="Q19" i="21" s="1"/>
  <c r="AE21" i="21"/>
  <c r="AF21" i="21" s="1"/>
  <c r="J19" i="21"/>
  <c r="K19" i="21" s="1"/>
  <c r="AH19" i="21"/>
  <c r="AI19" i="21" s="1"/>
  <c r="S21" i="21"/>
  <c r="T21" i="21" s="1"/>
  <c r="M21" i="21"/>
  <c r="N21" i="21" s="1"/>
  <c r="V19" i="21"/>
  <c r="W19" i="21" s="1"/>
  <c r="AN19" i="21"/>
  <c r="AO19" i="21" s="1"/>
  <c r="AB19" i="21"/>
  <c r="AC19" i="21" s="1"/>
  <c r="M16" i="20"/>
  <c r="I16" i="20"/>
  <c r="CA19" i="8"/>
  <c r="CB18" i="8"/>
  <c r="F13" i="20"/>
  <c r="E14" i="20"/>
  <c r="BR19" i="9"/>
  <c r="BS18" i="9"/>
  <c r="CA19" i="9"/>
  <c r="CB18" i="9"/>
  <c r="BP18" i="9"/>
  <c r="BO19" i="9"/>
  <c r="BG18" i="9"/>
  <c r="BF19" i="9"/>
  <c r="BC19" i="9"/>
  <c r="BD18" i="9"/>
  <c r="BY19" i="9"/>
  <c r="BX20" i="9"/>
  <c r="BA19" i="9"/>
  <c r="AZ20" i="9"/>
  <c r="BJ18" i="9"/>
  <c r="BI19" i="9"/>
  <c r="BL20" i="9"/>
  <c r="BM19" i="9"/>
  <c r="BV18" i="9"/>
  <c r="BU19" i="9"/>
  <c r="AX18" i="9"/>
  <c r="AW19" i="9"/>
  <c r="AU18" i="9"/>
  <c r="AT19" i="9"/>
  <c r="BF18" i="8"/>
  <c r="BG17" i="8"/>
  <c r="BX18" i="8"/>
  <c r="BY17" i="8"/>
  <c r="BS17" i="8"/>
  <c r="BR18" i="8"/>
  <c r="AZ18" i="8"/>
  <c r="BA17" i="8"/>
  <c r="BU18" i="8"/>
  <c r="BV17" i="8"/>
  <c r="BC18" i="8"/>
  <c r="BD17" i="8"/>
  <c r="BM17" i="8"/>
  <c r="BL18" i="8"/>
  <c r="BO18" i="8"/>
  <c r="BP17" i="8"/>
  <c r="BJ17" i="8"/>
  <c r="BI18" i="8"/>
  <c r="AX17" i="8"/>
  <c r="AW18" i="8"/>
  <c r="AU17" i="8"/>
  <c r="AT18" i="8"/>
  <c r="A14" i="20"/>
  <c r="B14" i="20" s="1"/>
  <c r="P18" i="8"/>
  <c r="Q18" i="8" s="1"/>
  <c r="AN18" i="8"/>
  <c r="AO18" i="8" s="1"/>
  <c r="AB18" i="8"/>
  <c r="AC18" i="8" s="1"/>
  <c r="AB18" i="9"/>
  <c r="AC18" i="9" s="1"/>
  <c r="J18" i="9"/>
  <c r="K18" i="9" s="1"/>
  <c r="AN18" i="9"/>
  <c r="AO18" i="9" s="1"/>
  <c r="M18" i="9"/>
  <c r="N18" i="9" s="1"/>
  <c r="AE18" i="9"/>
  <c r="AF18" i="9" s="1"/>
  <c r="AK18" i="9"/>
  <c r="AL17" i="9"/>
  <c r="AQ18" i="9"/>
  <c r="AR18" i="9" s="1"/>
  <c r="AH18" i="9"/>
  <c r="AI18" i="9" s="1"/>
  <c r="V18" i="9"/>
  <c r="W18" i="9" s="1"/>
  <c r="P18" i="9"/>
  <c r="Q18" i="9" s="1"/>
  <c r="Y18" i="9"/>
  <c r="Z18" i="9" s="1"/>
  <c r="S18" i="9"/>
  <c r="T18" i="9" s="1"/>
  <c r="AQ18" i="8"/>
  <c r="AR18" i="8" s="1"/>
  <c r="M18" i="8"/>
  <c r="N18" i="8" s="1"/>
  <c r="AH19" i="8"/>
  <c r="AI19" i="8" s="1"/>
  <c r="AK18" i="8"/>
  <c r="AL18" i="8" s="1"/>
  <c r="S18" i="8"/>
  <c r="T18" i="8" s="1"/>
  <c r="AE18" i="8"/>
  <c r="AF18" i="8" s="1"/>
  <c r="J18" i="8"/>
  <c r="K18" i="8" s="1"/>
  <c r="V19" i="8"/>
  <c r="W19" i="8" s="1"/>
  <c r="Y18" i="8"/>
  <c r="Z18" i="8" s="1"/>
  <c r="AU19" i="22" l="1"/>
  <c r="AT20" i="22"/>
  <c r="BD19" i="22"/>
  <c r="BC20" i="22"/>
  <c r="BX20" i="22"/>
  <c r="BY19" i="22"/>
  <c r="BS19" i="22"/>
  <c r="BR20" i="22"/>
  <c r="BA19" i="22"/>
  <c r="AZ20" i="22"/>
  <c r="BJ19" i="22"/>
  <c r="BI20" i="22"/>
  <c r="BL20" i="22"/>
  <c r="BM19" i="22"/>
  <c r="CB19" i="22"/>
  <c r="CA20" i="22"/>
  <c r="BG19" i="22"/>
  <c r="BF20" i="22"/>
  <c r="BP19" i="22"/>
  <c r="BO20" i="22"/>
  <c r="BV19" i="22"/>
  <c r="BU20" i="22"/>
  <c r="CB19" i="21"/>
  <c r="CA20" i="21"/>
  <c r="BX20" i="21"/>
  <c r="BY19" i="21"/>
  <c r="BR20" i="21"/>
  <c r="BS19" i="21"/>
  <c r="AZ20" i="21"/>
  <c r="BA19" i="21"/>
  <c r="BF20" i="21"/>
  <c r="BG19" i="21"/>
  <c r="BP19" i="21"/>
  <c r="BO20" i="21"/>
  <c r="BV19" i="21"/>
  <c r="BU20" i="21"/>
  <c r="AX19" i="21"/>
  <c r="AW20" i="21"/>
  <c r="AL19" i="21"/>
  <c r="AK20" i="21"/>
  <c r="BJ19" i="21"/>
  <c r="BI20" i="21"/>
  <c r="AU19" i="21"/>
  <c r="AT20" i="21"/>
  <c r="BC21" i="21"/>
  <c r="BD20" i="21"/>
  <c r="BL20" i="21"/>
  <c r="BM19" i="21"/>
  <c r="AW21" i="22"/>
  <c r="AX20" i="22"/>
  <c r="S20" i="22"/>
  <c r="T20" i="22" s="1"/>
  <c r="AH20" i="22"/>
  <c r="AI20" i="22" s="1"/>
  <c r="AK20" i="22"/>
  <c r="AL20" i="22" s="1"/>
  <c r="AQ20" i="22"/>
  <c r="AR20" i="22" s="1"/>
  <c r="P20" i="22"/>
  <c r="Q20" i="22" s="1"/>
  <c r="AN20" i="22"/>
  <c r="AO20" i="22" s="1"/>
  <c r="M20" i="22"/>
  <c r="N20" i="22" s="1"/>
  <c r="V20" i="22"/>
  <c r="W20" i="22" s="1"/>
  <c r="J20" i="22"/>
  <c r="K20" i="22" s="1"/>
  <c r="AB20" i="22"/>
  <c r="AC20" i="22" s="1"/>
  <c r="Y20" i="22"/>
  <c r="Z20" i="22" s="1"/>
  <c r="AE20" i="22"/>
  <c r="AF20" i="22" s="1"/>
  <c r="M22" i="21"/>
  <c r="N22" i="21" s="1"/>
  <c r="J20" i="21"/>
  <c r="K20" i="21" s="1"/>
  <c r="AE22" i="21"/>
  <c r="AF22" i="21" s="1"/>
  <c r="AN20" i="21"/>
  <c r="AO20" i="21" s="1"/>
  <c r="V20" i="21"/>
  <c r="W20" i="21" s="1"/>
  <c r="S22" i="21"/>
  <c r="T22" i="21" s="1"/>
  <c r="AH20" i="21"/>
  <c r="AI20" i="21" s="1"/>
  <c r="Y22" i="21"/>
  <c r="Z22" i="21" s="1"/>
  <c r="AQ22" i="21"/>
  <c r="AR22" i="21" s="1"/>
  <c r="AB20" i="21"/>
  <c r="AC20" i="21" s="1"/>
  <c r="P20" i="21"/>
  <c r="Q20" i="21" s="1"/>
  <c r="M17" i="20"/>
  <c r="I17" i="20"/>
  <c r="E15" i="20"/>
  <c r="F14" i="20"/>
  <c r="CB19" i="8"/>
  <c r="CA20" i="8"/>
  <c r="BS19" i="9"/>
  <c r="BR20" i="9"/>
  <c r="CB19" i="9"/>
  <c r="CA20" i="9"/>
  <c r="BP19" i="9"/>
  <c r="BO20" i="9"/>
  <c r="BF20" i="9"/>
  <c r="BG19" i="9"/>
  <c r="BC20" i="9"/>
  <c r="BD19" i="9"/>
  <c r="BV19" i="9"/>
  <c r="BU20" i="9"/>
  <c r="BJ19" i="9"/>
  <c r="BI20" i="9"/>
  <c r="BA20" i="9"/>
  <c r="AZ21" i="9"/>
  <c r="BX21" i="9"/>
  <c r="BY20" i="9"/>
  <c r="BL21" i="9"/>
  <c r="BM20" i="9"/>
  <c r="AW20" i="9"/>
  <c r="AX19" i="9"/>
  <c r="AT20" i="9"/>
  <c r="AU19" i="9"/>
  <c r="BL19" i="8"/>
  <c r="BM18" i="8"/>
  <c r="BI19" i="8"/>
  <c r="BJ18" i="8"/>
  <c r="BP18" i="8"/>
  <c r="BO19" i="8"/>
  <c r="AZ19" i="8"/>
  <c r="BA18" i="8"/>
  <c r="BF19" i="8"/>
  <c r="BG18" i="8"/>
  <c r="AT19" i="8"/>
  <c r="AU18" i="8"/>
  <c r="BS18" i="8"/>
  <c r="BR19" i="8"/>
  <c r="AX18" i="8"/>
  <c r="AW19" i="8"/>
  <c r="BD18" i="8"/>
  <c r="BC19" i="8"/>
  <c r="BV18" i="8"/>
  <c r="BU19" i="8"/>
  <c r="BX19" i="8"/>
  <c r="BY18" i="8"/>
  <c r="A15" i="20"/>
  <c r="B15" i="20" s="1"/>
  <c r="AB19" i="8"/>
  <c r="AC19" i="8" s="1"/>
  <c r="AN19" i="8"/>
  <c r="AO19" i="8" s="1"/>
  <c r="P19" i="8"/>
  <c r="Q19" i="8" s="1"/>
  <c r="J19" i="9"/>
  <c r="K19" i="9" s="1"/>
  <c r="S19" i="9"/>
  <c r="T19" i="9" s="1"/>
  <c r="V19" i="9"/>
  <c r="W19" i="9" s="1"/>
  <c r="AE19" i="9"/>
  <c r="AF19" i="9" s="1"/>
  <c r="M19" i="9"/>
  <c r="N19" i="9" s="1"/>
  <c r="AB19" i="9"/>
  <c r="AC19" i="9" s="1"/>
  <c r="AH19" i="9"/>
  <c r="AI19" i="9" s="1"/>
  <c r="Y19" i="9"/>
  <c r="Z19" i="9" s="1"/>
  <c r="P19" i="9"/>
  <c r="Q19" i="9" s="1"/>
  <c r="AQ19" i="9"/>
  <c r="AR19" i="9" s="1"/>
  <c r="AK19" i="9"/>
  <c r="AL18" i="9"/>
  <c r="AN19" i="9"/>
  <c r="AO19" i="9" s="1"/>
  <c r="Y19" i="8"/>
  <c r="Z19" i="8" s="1"/>
  <c r="J19" i="8"/>
  <c r="K19" i="8" s="1"/>
  <c r="AE19" i="8"/>
  <c r="AF19" i="8" s="1"/>
  <c r="S19" i="8"/>
  <c r="T19" i="8" s="1"/>
  <c r="AH20" i="8"/>
  <c r="AI20" i="8" s="1"/>
  <c r="M19" i="8"/>
  <c r="N19" i="8" s="1"/>
  <c r="V20" i="8"/>
  <c r="W20" i="8" s="1"/>
  <c r="AK19" i="8"/>
  <c r="AL19" i="8" s="1"/>
  <c r="AQ19" i="8"/>
  <c r="AR19" i="8" s="1"/>
  <c r="AT21" i="22" l="1"/>
  <c r="AU20" i="22"/>
  <c r="BM20" i="22"/>
  <c r="BL21" i="22"/>
  <c r="BY20" i="22"/>
  <c r="BX21" i="22"/>
  <c r="BO21" i="22"/>
  <c r="BP20" i="22"/>
  <c r="BG20" i="22"/>
  <c r="BF21" i="22"/>
  <c r="BA20" i="22"/>
  <c r="AZ21" i="22"/>
  <c r="BV20" i="22"/>
  <c r="BU21" i="22"/>
  <c r="CA21" i="22"/>
  <c r="CB20" i="22"/>
  <c r="BJ20" i="22"/>
  <c r="BI21" i="22"/>
  <c r="BS20" i="22"/>
  <c r="BR21" i="22"/>
  <c r="BC21" i="22"/>
  <c r="BD20" i="22"/>
  <c r="BC22" i="21"/>
  <c r="BD21" i="21"/>
  <c r="BA20" i="21"/>
  <c r="AZ21" i="21"/>
  <c r="BY20" i="21"/>
  <c r="BX21" i="21"/>
  <c r="AU20" i="21"/>
  <c r="AT21" i="21"/>
  <c r="AL20" i="21"/>
  <c r="AK21" i="21"/>
  <c r="BU21" i="21"/>
  <c r="BV20" i="21"/>
  <c r="CA21" i="21"/>
  <c r="CB20" i="21"/>
  <c r="BI21" i="21"/>
  <c r="BJ20" i="21"/>
  <c r="AW21" i="21"/>
  <c r="AX20" i="21"/>
  <c r="BO21" i="21"/>
  <c r="BP20" i="21"/>
  <c r="BM20" i="21"/>
  <c r="BL21" i="21"/>
  <c r="BG20" i="21"/>
  <c r="BF21" i="21"/>
  <c r="BS20" i="21"/>
  <c r="BR21" i="21"/>
  <c r="AW22" i="22"/>
  <c r="AX21" i="22"/>
  <c r="AB21" i="22"/>
  <c r="AC21" i="22" s="1"/>
  <c r="AE21" i="22"/>
  <c r="AF21" i="22" s="1"/>
  <c r="J21" i="22"/>
  <c r="K21" i="22" s="1"/>
  <c r="M21" i="22"/>
  <c r="N21" i="22" s="1"/>
  <c r="AN21" i="22"/>
  <c r="AO21" i="22" s="1"/>
  <c r="AQ21" i="22"/>
  <c r="AR21" i="22" s="1"/>
  <c r="AK21" i="22"/>
  <c r="AL21" i="22" s="1"/>
  <c r="AH21" i="22"/>
  <c r="AI21" i="22" s="1"/>
  <c r="S21" i="22"/>
  <c r="T21" i="22" s="1"/>
  <c r="Y21" i="22"/>
  <c r="Z21" i="22" s="1"/>
  <c r="V21" i="22"/>
  <c r="W21" i="22" s="1"/>
  <c r="P21" i="22"/>
  <c r="Q21" i="22" s="1"/>
  <c r="AB21" i="21"/>
  <c r="AC21" i="21" s="1"/>
  <c r="V21" i="21"/>
  <c r="W21" i="21" s="1"/>
  <c r="AE23" i="21"/>
  <c r="AF23" i="21" s="1"/>
  <c r="AQ23" i="21"/>
  <c r="AR23" i="21" s="1"/>
  <c r="Y23" i="21"/>
  <c r="Z23" i="21" s="1"/>
  <c r="AH21" i="21"/>
  <c r="AI21" i="21" s="1"/>
  <c r="S23" i="21"/>
  <c r="T23" i="21" s="1"/>
  <c r="J21" i="21"/>
  <c r="K21" i="21" s="1"/>
  <c r="M23" i="21"/>
  <c r="N23" i="21" s="1"/>
  <c r="P21" i="21"/>
  <c r="Q21" i="21" s="1"/>
  <c r="AN21" i="21"/>
  <c r="AO21" i="21" s="1"/>
  <c r="I18" i="20"/>
  <c r="M18" i="20"/>
  <c r="CB20" i="8"/>
  <c r="CA21" i="8"/>
  <c r="F15" i="20"/>
  <c r="E16" i="20"/>
  <c r="BR21" i="9"/>
  <c r="BS20" i="9"/>
  <c r="CB20" i="9"/>
  <c r="CA21" i="9"/>
  <c r="BP20" i="9"/>
  <c r="BO21" i="9"/>
  <c r="BF21" i="9"/>
  <c r="BG20" i="9"/>
  <c r="BD20" i="9"/>
  <c r="BC21" i="9"/>
  <c r="BM21" i="9"/>
  <c r="BL22" i="9"/>
  <c r="BI21" i="9"/>
  <c r="BJ20" i="9"/>
  <c r="BU21" i="9"/>
  <c r="BV20" i="9"/>
  <c r="BA21" i="9"/>
  <c r="AZ22" i="9"/>
  <c r="BX22" i="9"/>
  <c r="BY21" i="9"/>
  <c r="AX20" i="9"/>
  <c r="AW21" i="9"/>
  <c r="AU20" i="9"/>
  <c r="AT21" i="9"/>
  <c r="BV19" i="8"/>
  <c r="BU20" i="8"/>
  <c r="BD19" i="8"/>
  <c r="BC20" i="8"/>
  <c r="BR20" i="8"/>
  <c r="BS19" i="8"/>
  <c r="AU19" i="8"/>
  <c r="AT20" i="8"/>
  <c r="BJ19" i="8"/>
  <c r="BI20" i="8"/>
  <c r="BL20" i="8"/>
  <c r="BM19" i="8"/>
  <c r="BX20" i="8"/>
  <c r="BY19" i="8"/>
  <c r="BO20" i="8"/>
  <c r="BP19" i="8"/>
  <c r="AX19" i="8"/>
  <c r="AW20" i="8"/>
  <c r="BG19" i="8"/>
  <c r="BF20" i="8"/>
  <c r="BA19" i="8"/>
  <c r="AZ20" i="8"/>
  <c r="A16" i="20"/>
  <c r="B16" i="20" s="1"/>
  <c r="P20" i="8"/>
  <c r="Q20" i="8" s="1"/>
  <c r="AN20" i="8"/>
  <c r="AO20" i="8" s="1"/>
  <c r="AB20" i="8"/>
  <c r="AC20" i="8" s="1"/>
  <c r="AN20" i="9"/>
  <c r="AO20" i="9" s="1"/>
  <c r="M20" i="9"/>
  <c r="N20" i="9" s="1"/>
  <c r="AE20" i="9"/>
  <c r="AF20" i="9" s="1"/>
  <c r="V20" i="9"/>
  <c r="W20" i="9" s="1"/>
  <c r="S20" i="9"/>
  <c r="T20" i="9" s="1"/>
  <c r="J20" i="9"/>
  <c r="K20" i="9" s="1"/>
  <c r="AK20" i="9"/>
  <c r="AL19" i="9"/>
  <c r="AQ20" i="9"/>
  <c r="AR20" i="9" s="1"/>
  <c r="P20" i="9"/>
  <c r="Q20" i="9" s="1"/>
  <c r="Y20" i="9"/>
  <c r="Z20" i="9" s="1"/>
  <c r="AH20" i="9"/>
  <c r="AI20" i="9" s="1"/>
  <c r="AB20" i="9"/>
  <c r="AC20" i="9" s="1"/>
  <c r="V21" i="8"/>
  <c r="W21" i="8" s="1"/>
  <c r="AH21" i="8"/>
  <c r="AI21" i="8" s="1"/>
  <c r="AK20" i="8"/>
  <c r="AL20" i="8" s="1"/>
  <c r="AE20" i="8"/>
  <c r="AF20" i="8" s="1"/>
  <c r="Y20" i="8"/>
  <c r="Z20" i="8" s="1"/>
  <c r="AQ20" i="8"/>
  <c r="AR20" i="8" s="1"/>
  <c r="M20" i="8"/>
  <c r="N20" i="8" s="1"/>
  <c r="S20" i="8"/>
  <c r="T20" i="8" s="1"/>
  <c r="J20" i="8"/>
  <c r="K20" i="8" s="1"/>
  <c r="AU21" i="22" l="1"/>
  <c r="AT22" i="22"/>
  <c r="BJ21" i="22"/>
  <c r="BI22" i="22"/>
  <c r="BV21" i="22"/>
  <c r="BU22" i="22"/>
  <c r="BF22" i="22"/>
  <c r="BG21" i="22"/>
  <c r="BY21" i="22"/>
  <c r="BX22" i="22"/>
  <c r="BD21" i="22"/>
  <c r="BC22" i="22"/>
  <c r="BR22" i="22"/>
  <c r="BS21" i="22"/>
  <c r="BA21" i="22"/>
  <c r="AZ22" i="22"/>
  <c r="BM21" i="22"/>
  <c r="BL22" i="22"/>
  <c r="CB21" i="22"/>
  <c r="CA22" i="22"/>
  <c r="BP21" i="22"/>
  <c r="BO22" i="22"/>
  <c r="BA21" i="21"/>
  <c r="AZ22" i="21"/>
  <c r="BO22" i="21"/>
  <c r="BP21" i="21"/>
  <c r="BI22" i="21"/>
  <c r="BJ21" i="21"/>
  <c r="BU22" i="21"/>
  <c r="BV21" i="21"/>
  <c r="BS21" i="21"/>
  <c r="BR22" i="21"/>
  <c r="BM21" i="21"/>
  <c r="BL22" i="21"/>
  <c r="AL21" i="21"/>
  <c r="AK22" i="21"/>
  <c r="BY21" i="21"/>
  <c r="BX22" i="21"/>
  <c r="BG21" i="21"/>
  <c r="BF22" i="21"/>
  <c r="AU21" i="21"/>
  <c r="AT22" i="21"/>
  <c r="AW22" i="21"/>
  <c r="AX21" i="21"/>
  <c r="CA22" i="21"/>
  <c r="CB21" i="21"/>
  <c r="BD22" i="21"/>
  <c r="BC23" i="21"/>
  <c r="AW23" i="22"/>
  <c r="AX22" i="22"/>
  <c r="V22" i="22"/>
  <c r="W22" i="22" s="1"/>
  <c r="Y22" i="22"/>
  <c r="Z22" i="22" s="1"/>
  <c r="AK22" i="22"/>
  <c r="AL22" i="22" s="1"/>
  <c r="M22" i="22"/>
  <c r="N22" i="22" s="1"/>
  <c r="AE22" i="22"/>
  <c r="AF22" i="22" s="1"/>
  <c r="P22" i="22"/>
  <c r="Q22" i="22" s="1"/>
  <c r="S22" i="22"/>
  <c r="T22" i="22" s="1"/>
  <c r="AH22" i="22"/>
  <c r="AI22" i="22" s="1"/>
  <c r="AQ22" i="22"/>
  <c r="AR22" i="22" s="1"/>
  <c r="AN22" i="22"/>
  <c r="AO22" i="22" s="1"/>
  <c r="J22" i="22"/>
  <c r="K22" i="22" s="1"/>
  <c r="AB22" i="22"/>
  <c r="AC22" i="22" s="1"/>
  <c r="AN22" i="21"/>
  <c r="AO22" i="21" s="1"/>
  <c r="AB22" i="21"/>
  <c r="AC22" i="21" s="1"/>
  <c r="AE24" i="21"/>
  <c r="AF24" i="21" s="1"/>
  <c r="J22" i="21"/>
  <c r="K22" i="21" s="1"/>
  <c r="S24" i="21"/>
  <c r="T24" i="21" s="1"/>
  <c r="Y24" i="21"/>
  <c r="Z24" i="21" s="1"/>
  <c r="AQ24" i="21"/>
  <c r="AR24" i="21" s="1"/>
  <c r="M24" i="21"/>
  <c r="N24" i="21" s="1"/>
  <c r="AH22" i="21"/>
  <c r="AI22" i="21" s="1"/>
  <c r="V22" i="21"/>
  <c r="W22" i="21" s="1"/>
  <c r="P22" i="21"/>
  <c r="Q22" i="21" s="1"/>
  <c r="M19" i="20"/>
  <c r="I19" i="20"/>
  <c r="CB21" i="8"/>
  <c r="CA22" i="8"/>
  <c r="E17" i="20"/>
  <c r="F16" i="20"/>
  <c r="BR22" i="9"/>
  <c r="BS21" i="9"/>
  <c r="CB21" i="9"/>
  <c r="CA22" i="9"/>
  <c r="BP21" i="9"/>
  <c r="BO22" i="9"/>
  <c r="BG21" i="9"/>
  <c r="BF22" i="9"/>
  <c r="BD21" i="9"/>
  <c r="BC22" i="9"/>
  <c r="BU22" i="9"/>
  <c r="BV21" i="9"/>
  <c r="AZ23" i="9"/>
  <c r="BA22" i="9"/>
  <c r="BL23" i="9"/>
  <c r="BM22" i="9"/>
  <c r="BX23" i="9"/>
  <c r="BY22" i="9"/>
  <c r="BJ21" i="9"/>
  <c r="BI22" i="9"/>
  <c r="AW22" i="9"/>
  <c r="AX21" i="9"/>
  <c r="AU21" i="9"/>
  <c r="AT22" i="9"/>
  <c r="BM20" i="8"/>
  <c r="BL21" i="8"/>
  <c r="BU21" i="8"/>
  <c r="BV20" i="8"/>
  <c r="BA20" i="8"/>
  <c r="AZ21" i="8"/>
  <c r="BF21" i="8"/>
  <c r="BG20" i="8"/>
  <c r="BO21" i="8"/>
  <c r="BP20" i="8"/>
  <c r="BX21" i="8"/>
  <c r="BY20" i="8"/>
  <c r="BI21" i="8"/>
  <c r="BJ20" i="8"/>
  <c r="BR21" i="8"/>
  <c r="BS20" i="8"/>
  <c r="BD20" i="8"/>
  <c r="BC21" i="8"/>
  <c r="AW21" i="8"/>
  <c r="AX20" i="8"/>
  <c r="AU20" i="8"/>
  <c r="AT21" i="8"/>
  <c r="A17" i="20"/>
  <c r="B17" i="20" s="1"/>
  <c r="AN21" i="8"/>
  <c r="AO21" i="8" s="1"/>
  <c r="AB21" i="8"/>
  <c r="AC21" i="8" s="1"/>
  <c r="P21" i="8"/>
  <c r="Q21" i="8" s="1"/>
  <c r="P21" i="9"/>
  <c r="Q21" i="9" s="1"/>
  <c r="AE21" i="9"/>
  <c r="AF21" i="9" s="1"/>
  <c r="AN21" i="9"/>
  <c r="AO21" i="9" s="1"/>
  <c r="AB21" i="9"/>
  <c r="AC21" i="9" s="1"/>
  <c r="AH21" i="9"/>
  <c r="AI21" i="9" s="1"/>
  <c r="Y21" i="9"/>
  <c r="Z21" i="9" s="1"/>
  <c r="AQ21" i="9"/>
  <c r="AR21" i="9" s="1"/>
  <c r="AL20" i="9"/>
  <c r="AK21" i="9"/>
  <c r="J21" i="9"/>
  <c r="K21" i="9" s="1"/>
  <c r="S21" i="9"/>
  <c r="T21" i="9" s="1"/>
  <c r="V21" i="9"/>
  <c r="W21" i="9" s="1"/>
  <c r="M21" i="9"/>
  <c r="N21" i="9" s="1"/>
  <c r="S21" i="8"/>
  <c r="T21" i="8" s="1"/>
  <c r="AQ21" i="8"/>
  <c r="AR21" i="8" s="1"/>
  <c r="AK21" i="8"/>
  <c r="AL21" i="8" s="1"/>
  <c r="AH22" i="8"/>
  <c r="AI22" i="8" s="1"/>
  <c r="V22" i="8"/>
  <c r="W22" i="8" s="1"/>
  <c r="J21" i="8"/>
  <c r="K21" i="8" s="1"/>
  <c r="M21" i="8"/>
  <c r="N21" i="8" s="1"/>
  <c r="Y21" i="8"/>
  <c r="Z21" i="8" s="1"/>
  <c r="AE21" i="8"/>
  <c r="AF21" i="8" s="1"/>
  <c r="AU22" i="22" l="1"/>
  <c r="AT23" i="22"/>
  <c r="BY22" i="22"/>
  <c r="BX23" i="22"/>
  <c r="CB22" i="22"/>
  <c r="CA23" i="22"/>
  <c r="BV22" i="22"/>
  <c r="BU23" i="22"/>
  <c r="BP22" i="22"/>
  <c r="BO23" i="22"/>
  <c r="BM22" i="22"/>
  <c r="BL23" i="22"/>
  <c r="BD22" i="22"/>
  <c r="BC23" i="22"/>
  <c r="BI23" i="22"/>
  <c r="BJ22" i="22"/>
  <c r="BA22" i="22"/>
  <c r="AZ23" i="22"/>
  <c r="BS22" i="22"/>
  <c r="BR23" i="22"/>
  <c r="BG22" i="22"/>
  <c r="BF23" i="22"/>
  <c r="AU22" i="21"/>
  <c r="AT23" i="21"/>
  <c r="CB22" i="21"/>
  <c r="CA23" i="21"/>
  <c r="BV22" i="21"/>
  <c r="BU23" i="21"/>
  <c r="BP22" i="21"/>
  <c r="BO23" i="21"/>
  <c r="BL23" i="21"/>
  <c r="BM22" i="21"/>
  <c r="BD23" i="21"/>
  <c r="BC24" i="21"/>
  <c r="BF23" i="21"/>
  <c r="BG22" i="21"/>
  <c r="AL22" i="21"/>
  <c r="AK23" i="21"/>
  <c r="BR23" i="21"/>
  <c r="BS22" i="21"/>
  <c r="AZ23" i="21"/>
  <c r="BA22" i="21"/>
  <c r="BX23" i="21"/>
  <c r="BY22" i="21"/>
  <c r="AX22" i="21"/>
  <c r="AW23" i="21"/>
  <c r="BJ22" i="21"/>
  <c r="BI23" i="21"/>
  <c r="AW24" i="22"/>
  <c r="AX23" i="22"/>
  <c r="AQ23" i="22"/>
  <c r="AR23" i="22" s="1"/>
  <c r="AE23" i="22"/>
  <c r="AF23" i="22" s="1"/>
  <c r="J23" i="22"/>
  <c r="K23" i="22" s="1"/>
  <c r="S23" i="22"/>
  <c r="T23" i="22" s="1"/>
  <c r="P23" i="22"/>
  <c r="Q23" i="22" s="1"/>
  <c r="V23" i="22"/>
  <c r="W23" i="22" s="1"/>
  <c r="AB23" i="22"/>
  <c r="AC23" i="22" s="1"/>
  <c r="AN23" i="22"/>
  <c r="AO23" i="22" s="1"/>
  <c r="AH23" i="22"/>
  <c r="AI23" i="22" s="1"/>
  <c r="M23" i="22"/>
  <c r="N23" i="22" s="1"/>
  <c r="AK23" i="22"/>
  <c r="AL23" i="22" s="1"/>
  <c r="Y23" i="22"/>
  <c r="Z23" i="22" s="1"/>
  <c r="S25" i="21"/>
  <c r="T25" i="21" s="1"/>
  <c r="AE25" i="21"/>
  <c r="AF25" i="21" s="1"/>
  <c r="M25" i="21"/>
  <c r="N25" i="21" s="1"/>
  <c r="AQ25" i="21"/>
  <c r="AR25" i="21" s="1"/>
  <c r="Y25" i="21"/>
  <c r="Z25" i="21" s="1"/>
  <c r="J23" i="21"/>
  <c r="K23" i="21" s="1"/>
  <c r="V23" i="21"/>
  <c r="W23" i="21" s="1"/>
  <c r="AH23" i="21"/>
  <c r="AI23" i="21" s="1"/>
  <c r="P23" i="21"/>
  <c r="Q23" i="21" s="1"/>
  <c r="AB23" i="21"/>
  <c r="AC23" i="21" s="1"/>
  <c r="AN23" i="21"/>
  <c r="AO23" i="21" s="1"/>
  <c r="I20" i="20"/>
  <c r="M20" i="20"/>
  <c r="F17" i="20"/>
  <c r="E18" i="20"/>
  <c r="CB22" i="8"/>
  <c r="CA23" i="8"/>
  <c r="BR23" i="9"/>
  <c r="BS22" i="9"/>
  <c r="CB22" i="9"/>
  <c r="CA23" i="9"/>
  <c r="BP22" i="9"/>
  <c r="BO23" i="9"/>
  <c r="BF23" i="9"/>
  <c r="BG22" i="9"/>
  <c r="BD22" i="9"/>
  <c r="BC23" i="9"/>
  <c r="BL24" i="9"/>
  <c r="BM23" i="9"/>
  <c r="BA23" i="9"/>
  <c r="AZ24" i="9"/>
  <c r="BJ22" i="9"/>
  <c r="BI23" i="9"/>
  <c r="BY23" i="9"/>
  <c r="BX24" i="9"/>
  <c r="BV22" i="9"/>
  <c r="BU23" i="9"/>
  <c r="AX22" i="9"/>
  <c r="AW23" i="9"/>
  <c r="AT23" i="9"/>
  <c r="AU22" i="9"/>
  <c r="BJ21" i="8"/>
  <c r="BI22" i="8"/>
  <c r="BX22" i="8"/>
  <c r="BY21" i="8"/>
  <c r="AZ22" i="8"/>
  <c r="BA21" i="8"/>
  <c r="BM21" i="8"/>
  <c r="BL22" i="8"/>
  <c r="AX21" i="8"/>
  <c r="AW22" i="8"/>
  <c r="BG21" i="8"/>
  <c r="BF22" i="8"/>
  <c r="BV21" i="8"/>
  <c r="BU22" i="8"/>
  <c r="BD21" i="8"/>
  <c r="BC22" i="8"/>
  <c r="BR22" i="8"/>
  <c r="BS21" i="8"/>
  <c r="BP21" i="8"/>
  <c r="BO22" i="8"/>
  <c r="AU21" i="8"/>
  <c r="AT22" i="8"/>
  <c r="A18" i="20"/>
  <c r="B18" i="20" s="1"/>
  <c r="AN22" i="8"/>
  <c r="AO22" i="8" s="1"/>
  <c r="P22" i="8"/>
  <c r="Q22" i="8" s="1"/>
  <c r="AB22" i="8"/>
  <c r="AC22" i="8" s="1"/>
  <c r="V22" i="9"/>
  <c r="W22" i="9" s="1"/>
  <c r="S22" i="9"/>
  <c r="T22" i="9" s="1"/>
  <c r="AK22" i="9"/>
  <c r="AL21" i="9"/>
  <c r="AH22" i="9"/>
  <c r="AI22" i="9" s="1"/>
  <c r="AN22" i="9"/>
  <c r="AO22" i="9" s="1"/>
  <c r="AE22" i="9"/>
  <c r="AF22" i="9" s="1"/>
  <c r="M22" i="9"/>
  <c r="N22" i="9" s="1"/>
  <c r="J22" i="9"/>
  <c r="K22" i="9" s="1"/>
  <c r="AQ22" i="9"/>
  <c r="AR22" i="9" s="1"/>
  <c r="Y22" i="9"/>
  <c r="Z22" i="9" s="1"/>
  <c r="AB22" i="9"/>
  <c r="AC22" i="9" s="1"/>
  <c r="P22" i="9"/>
  <c r="Q22" i="9" s="1"/>
  <c r="AE22" i="8"/>
  <c r="AF22" i="8" s="1"/>
  <c r="Y22" i="8"/>
  <c r="Z22" i="8" s="1"/>
  <c r="V23" i="8"/>
  <c r="W23" i="8" s="1"/>
  <c r="AH23" i="8"/>
  <c r="AI23" i="8" s="1"/>
  <c r="M22" i="8"/>
  <c r="N22" i="8" s="1"/>
  <c r="J22" i="8"/>
  <c r="K22" i="8" s="1"/>
  <c r="AK22" i="8"/>
  <c r="AL22" i="8" s="1"/>
  <c r="AQ22" i="8"/>
  <c r="AR22" i="8" s="1"/>
  <c r="S22" i="8"/>
  <c r="T22" i="8" s="1"/>
  <c r="AT24" i="22" l="1"/>
  <c r="AU23" i="22"/>
  <c r="BV23" i="22"/>
  <c r="BU24" i="22"/>
  <c r="BJ23" i="22"/>
  <c r="BI24" i="22"/>
  <c r="BS23" i="22"/>
  <c r="BR24" i="22"/>
  <c r="BM23" i="22"/>
  <c r="BL24" i="22"/>
  <c r="CB23" i="22"/>
  <c r="CA24" i="22"/>
  <c r="BG23" i="22"/>
  <c r="BF24" i="22"/>
  <c r="AZ24" i="22"/>
  <c r="BA23" i="22"/>
  <c r="BD23" i="22"/>
  <c r="BC24" i="22"/>
  <c r="BP23" i="22"/>
  <c r="BO24" i="22"/>
  <c r="BY23" i="22"/>
  <c r="BX24" i="22"/>
  <c r="BP23" i="21"/>
  <c r="BO24" i="21"/>
  <c r="AZ24" i="21"/>
  <c r="BA23" i="21"/>
  <c r="CB23" i="21"/>
  <c r="CA24" i="21"/>
  <c r="BJ23" i="21"/>
  <c r="BI24" i="21"/>
  <c r="BV23" i="21"/>
  <c r="BU24" i="21"/>
  <c r="AT24" i="21"/>
  <c r="AU23" i="21"/>
  <c r="AX23" i="21"/>
  <c r="AW24" i="21"/>
  <c r="AL23" i="21"/>
  <c r="AK24" i="21"/>
  <c r="BC25" i="21"/>
  <c r="BD24" i="21"/>
  <c r="BY23" i="21"/>
  <c r="BX24" i="21"/>
  <c r="BR24" i="21"/>
  <c r="BS23" i="21"/>
  <c r="BF24" i="21"/>
  <c r="BG23" i="21"/>
  <c r="BL24" i="21"/>
  <c r="BM23" i="21"/>
  <c r="AW25" i="22"/>
  <c r="AX24" i="22"/>
  <c r="AB24" i="22"/>
  <c r="AC24" i="22" s="1"/>
  <c r="S24" i="22"/>
  <c r="T24" i="22" s="1"/>
  <c r="AE24" i="22"/>
  <c r="AF24" i="22" s="1"/>
  <c r="AK24" i="22"/>
  <c r="AL24" i="22" s="1"/>
  <c r="AN24" i="22"/>
  <c r="AO24" i="22" s="1"/>
  <c r="Y24" i="22"/>
  <c r="Z24" i="22" s="1"/>
  <c r="M24" i="22"/>
  <c r="N24" i="22" s="1"/>
  <c r="AH24" i="22"/>
  <c r="AI24" i="22" s="1"/>
  <c r="V24" i="22"/>
  <c r="W24" i="22" s="1"/>
  <c r="P24" i="22"/>
  <c r="Q24" i="22" s="1"/>
  <c r="J24" i="22"/>
  <c r="K24" i="22" s="1"/>
  <c r="AQ24" i="22"/>
  <c r="AR24" i="22" s="1"/>
  <c r="AQ26" i="21"/>
  <c r="AR26" i="21" s="1"/>
  <c r="AE26" i="21"/>
  <c r="AF26" i="21" s="1"/>
  <c r="AN24" i="21"/>
  <c r="AO24" i="21" s="1"/>
  <c r="V24" i="21"/>
  <c r="W24" i="21" s="1"/>
  <c r="J24" i="21"/>
  <c r="K24" i="21" s="1"/>
  <c r="Y26" i="21"/>
  <c r="Z26" i="21" s="1"/>
  <c r="M26" i="21"/>
  <c r="N26" i="21" s="1"/>
  <c r="S26" i="21"/>
  <c r="T26" i="21" s="1"/>
  <c r="AB24" i="21"/>
  <c r="AC24" i="21" s="1"/>
  <c r="P24" i="21"/>
  <c r="Q24" i="21" s="1"/>
  <c r="AH24" i="21"/>
  <c r="AI24" i="21" s="1"/>
  <c r="M21" i="20"/>
  <c r="I21" i="20"/>
  <c r="CB23" i="8"/>
  <c r="CA24" i="8"/>
  <c r="E19" i="20"/>
  <c r="F18" i="20"/>
  <c r="BR24" i="9"/>
  <c r="BS23" i="9"/>
  <c r="CA24" i="9"/>
  <c r="CB23" i="9"/>
  <c r="BP23" i="9"/>
  <c r="BO24" i="9"/>
  <c r="BG23" i="9"/>
  <c r="BF24" i="9"/>
  <c r="BC24" i="9"/>
  <c r="BD23" i="9"/>
  <c r="BA24" i="9"/>
  <c r="AZ25" i="9"/>
  <c r="BY24" i="9"/>
  <c r="BX25" i="9"/>
  <c r="BU24" i="9"/>
  <c r="BV23" i="9"/>
  <c r="BJ23" i="9"/>
  <c r="BI24" i="9"/>
  <c r="BM24" i="9"/>
  <c r="BL25" i="9"/>
  <c r="AW24" i="9"/>
  <c r="AX23" i="9"/>
  <c r="AU23" i="9"/>
  <c r="AT24" i="9"/>
  <c r="BO23" i="8"/>
  <c r="BP22" i="8"/>
  <c r="BC23" i="8"/>
  <c r="BD22" i="8"/>
  <c r="BF23" i="8"/>
  <c r="BG22" i="8"/>
  <c r="AX22" i="8"/>
  <c r="AW23" i="8"/>
  <c r="BA22" i="8"/>
  <c r="AZ23" i="8"/>
  <c r="BJ22" i="8"/>
  <c r="BI23" i="8"/>
  <c r="AU22" i="8"/>
  <c r="AT23" i="8"/>
  <c r="BV22" i="8"/>
  <c r="BU23" i="8"/>
  <c r="BY22" i="8"/>
  <c r="BX23" i="8"/>
  <c r="BS22" i="8"/>
  <c r="BR23" i="8"/>
  <c r="BM22" i="8"/>
  <c r="BL23" i="8"/>
  <c r="A19" i="20"/>
  <c r="B19" i="20" s="1"/>
  <c r="AB23" i="8"/>
  <c r="AC23" i="8" s="1"/>
  <c r="P23" i="8"/>
  <c r="Q23" i="8" s="1"/>
  <c r="AN23" i="8"/>
  <c r="AO23" i="8" s="1"/>
  <c r="P23" i="9"/>
  <c r="Q23" i="9" s="1"/>
  <c r="AQ23" i="9"/>
  <c r="AR23" i="9" s="1"/>
  <c r="J23" i="9"/>
  <c r="K23" i="9" s="1"/>
  <c r="AN23" i="9"/>
  <c r="AO23" i="9" s="1"/>
  <c r="AH23" i="9"/>
  <c r="AI23" i="9" s="1"/>
  <c r="AL22" i="9"/>
  <c r="AK23" i="9"/>
  <c r="S23" i="9"/>
  <c r="T23" i="9" s="1"/>
  <c r="AB23" i="9"/>
  <c r="AC23" i="9" s="1"/>
  <c r="Y23" i="9"/>
  <c r="Z23" i="9" s="1"/>
  <c r="M23" i="9"/>
  <c r="N23" i="9" s="1"/>
  <c r="AE23" i="9"/>
  <c r="AF23" i="9" s="1"/>
  <c r="V23" i="9"/>
  <c r="W23" i="9" s="1"/>
  <c r="S23" i="8"/>
  <c r="T23" i="8" s="1"/>
  <c r="M23" i="8"/>
  <c r="N23" i="8" s="1"/>
  <c r="AH24" i="8"/>
  <c r="AI24" i="8" s="1"/>
  <c r="AE23" i="8"/>
  <c r="AF23" i="8" s="1"/>
  <c r="AQ23" i="8"/>
  <c r="AR23" i="8" s="1"/>
  <c r="AK23" i="8"/>
  <c r="AL23" i="8" s="1"/>
  <c r="J23" i="8"/>
  <c r="K23" i="8" s="1"/>
  <c r="V24" i="8"/>
  <c r="W24" i="8" s="1"/>
  <c r="Y23" i="8"/>
  <c r="Z23" i="8" s="1"/>
  <c r="AU24" i="22" l="1"/>
  <c r="AT25" i="22"/>
  <c r="BG24" i="22"/>
  <c r="BF25" i="22"/>
  <c r="BM24" i="22"/>
  <c r="BL25" i="22"/>
  <c r="BY24" i="22"/>
  <c r="BX25" i="22"/>
  <c r="BP24" i="22"/>
  <c r="BO25" i="22"/>
  <c r="CB24" i="22"/>
  <c r="CA25" i="22"/>
  <c r="BS24" i="22"/>
  <c r="BR25" i="22"/>
  <c r="BV24" i="22"/>
  <c r="BU25" i="22"/>
  <c r="BD24" i="22"/>
  <c r="BC25" i="22"/>
  <c r="BJ24" i="22"/>
  <c r="BI25" i="22"/>
  <c r="BA24" i="22"/>
  <c r="AZ25" i="22"/>
  <c r="BF25" i="21"/>
  <c r="BG24" i="21"/>
  <c r="AU24" i="21"/>
  <c r="AT25" i="21"/>
  <c r="BA24" i="21"/>
  <c r="AZ25" i="21"/>
  <c r="BX25" i="21"/>
  <c r="BY24" i="21"/>
  <c r="AL24" i="21"/>
  <c r="AK25" i="21"/>
  <c r="BJ24" i="21"/>
  <c r="BI25" i="21"/>
  <c r="AW25" i="21"/>
  <c r="AX24" i="21"/>
  <c r="BV24" i="21"/>
  <c r="BU25" i="21"/>
  <c r="CB24" i="21"/>
  <c r="CA25" i="21"/>
  <c r="BP24" i="21"/>
  <c r="BO25" i="21"/>
  <c r="BL25" i="21"/>
  <c r="BM24" i="21"/>
  <c r="BR25" i="21"/>
  <c r="BS24" i="21"/>
  <c r="BC26" i="21"/>
  <c r="BD25" i="21"/>
  <c r="AW26" i="22"/>
  <c r="AX25" i="22"/>
  <c r="V25" i="22"/>
  <c r="W25" i="22" s="1"/>
  <c r="M25" i="22"/>
  <c r="N25" i="22" s="1"/>
  <c r="AH25" i="22"/>
  <c r="AI25" i="22" s="1"/>
  <c r="J25" i="22"/>
  <c r="K25" i="22" s="1"/>
  <c r="P25" i="22"/>
  <c r="Q25" i="22" s="1"/>
  <c r="AN25" i="22"/>
  <c r="AO25" i="22" s="1"/>
  <c r="AK25" i="22"/>
  <c r="AL25" i="22" s="1"/>
  <c r="S25" i="22"/>
  <c r="T25" i="22" s="1"/>
  <c r="AB25" i="22"/>
  <c r="AC25" i="22" s="1"/>
  <c r="AQ25" i="22"/>
  <c r="AR25" i="22" s="1"/>
  <c r="Y25" i="22"/>
  <c r="Z25" i="22" s="1"/>
  <c r="AE25" i="22"/>
  <c r="AF25" i="22" s="1"/>
  <c r="AB25" i="21"/>
  <c r="AC25" i="21" s="1"/>
  <c r="J25" i="21"/>
  <c r="K25" i="21" s="1"/>
  <c r="AN25" i="21"/>
  <c r="AO25" i="21" s="1"/>
  <c r="P25" i="21"/>
  <c r="Q25" i="21" s="1"/>
  <c r="M27" i="21"/>
  <c r="N27" i="21" s="1"/>
  <c r="Y27" i="21"/>
  <c r="Z27" i="21" s="1"/>
  <c r="AQ27" i="21"/>
  <c r="AR27" i="21" s="1"/>
  <c r="AH25" i="21"/>
  <c r="AI25" i="21" s="1"/>
  <c r="S27" i="21"/>
  <c r="T27" i="21" s="1"/>
  <c r="V25" i="21"/>
  <c r="W25" i="21" s="1"/>
  <c r="AE27" i="21"/>
  <c r="AF27" i="21" s="1"/>
  <c r="I22" i="20"/>
  <c r="M22" i="20"/>
  <c r="F19" i="20"/>
  <c r="E20" i="20"/>
  <c r="CB24" i="8"/>
  <c r="CA25" i="8"/>
  <c r="BS24" i="9"/>
  <c r="BR25" i="9"/>
  <c r="CB24" i="9"/>
  <c r="CA25" i="9"/>
  <c r="BP24" i="9"/>
  <c r="BO25" i="9"/>
  <c r="BG24" i="9"/>
  <c r="BF25" i="9"/>
  <c r="BD24" i="9"/>
  <c r="BC25" i="9"/>
  <c r="BV24" i="9"/>
  <c r="BU25" i="9"/>
  <c r="BY25" i="9"/>
  <c r="BX26" i="9"/>
  <c r="BJ24" i="9"/>
  <c r="BI25" i="9"/>
  <c r="BA25" i="9"/>
  <c r="AZ26" i="9"/>
  <c r="BM25" i="9"/>
  <c r="BL26" i="9"/>
  <c r="AX24" i="9"/>
  <c r="AW25" i="9"/>
  <c r="AT25" i="9"/>
  <c r="AU24" i="9"/>
  <c r="BA23" i="8"/>
  <c r="AZ24" i="8"/>
  <c r="AW24" i="8"/>
  <c r="AX23" i="8"/>
  <c r="BL24" i="8"/>
  <c r="BM23" i="8"/>
  <c r="BR24" i="8"/>
  <c r="BS23" i="8"/>
  <c r="BG23" i="8"/>
  <c r="BF24" i="8"/>
  <c r="AT24" i="8"/>
  <c r="AU23" i="8"/>
  <c r="BJ23" i="8"/>
  <c r="BI24" i="8"/>
  <c r="BY23" i="8"/>
  <c r="BX24" i="8"/>
  <c r="BV23" i="8"/>
  <c r="BU24" i="8"/>
  <c r="BD23" i="8"/>
  <c r="BC24" i="8"/>
  <c r="BP23" i="8"/>
  <c r="BO24" i="8"/>
  <c r="A20" i="20"/>
  <c r="B20" i="20" s="1"/>
  <c r="P24" i="8"/>
  <c r="Q24" i="8" s="1"/>
  <c r="AB24" i="8"/>
  <c r="AC24" i="8" s="1"/>
  <c r="AN24" i="8"/>
  <c r="AO24" i="8" s="1"/>
  <c r="Y24" i="9"/>
  <c r="Z24" i="9" s="1"/>
  <c r="AL23" i="9"/>
  <c r="AK24" i="9"/>
  <c r="J24" i="9"/>
  <c r="K24" i="9" s="1"/>
  <c r="AE24" i="9"/>
  <c r="AF24" i="9" s="1"/>
  <c r="M24" i="9"/>
  <c r="N24" i="9" s="1"/>
  <c r="S24" i="9"/>
  <c r="T24" i="9" s="1"/>
  <c r="AQ24" i="9"/>
  <c r="AR24" i="9" s="1"/>
  <c r="V24" i="9"/>
  <c r="W24" i="9" s="1"/>
  <c r="AB24" i="9"/>
  <c r="AC24" i="9" s="1"/>
  <c r="AH24" i="9"/>
  <c r="AI24" i="9" s="1"/>
  <c r="AN24" i="9"/>
  <c r="AO24" i="9" s="1"/>
  <c r="P24" i="9"/>
  <c r="Q24" i="9" s="1"/>
  <c r="Y24" i="8"/>
  <c r="Z24" i="8" s="1"/>
  <c r="V25" i="8"/>
  <c r="W25" i="8" s="1"/>
  <c r="AQ24" i="8"/>
  <c r="AR24" i="8" s="1"/>
  <c r="AE24" i="8"/>
  <c r="AF24" i="8" s="1"/>
  <c r="AH25" i="8"/>
  <c r="AI25" i="8" s="1"/>
  <c r="S24" i="8"/>
  <c r="T24" i="8" s="1"/>
  <c r="J24" i="8"/>
  <c r="K24" i="8" s="1"/>
  <c r="AK24" i="8"/>
  <c r="AL24" i="8" s="1"/>
  <c r="M24" i="8"/>
  <c r="N24" i="8" s="1"/>
  <c r="AU25" i="22" l="1"/>
  <c r="AT26" i="22"/>
  <c r="BY25" i="22"/>
  <c r="BX26" i="22"/>
  <c r="BJ25" i="22"/>
  <c r="BI26" i="22"/>
  <c r="CB25" i="22"/>
  <c r="CA26" i="22"/>
  <c r="BA25" i="22"/>
  <c r="AZ26" i="22"/>
  <c r="BD25" i="22"/>
  <c r="BC26" i="22"/>
  <c r="BS25" i="22"/>
  <c r="BR26" i="22"/>
  <c r="BP25" i="22"/>
  <c r="BO26" i="22"/>
  <c r="BM25" i="22"/>
  <c r="BL26" i="22"/>
  <c r="BG25" i="22"/>
  <c r="BF26" i="22"/>
  <c r="BV25" i="22"/>
  <c r="BU26" i="22"/>
  <c r="BC27" i="21"/>
  <c r="BD26" i="21"/>
  <c r="BS25" i="21"/>
  <c r="BR26" i="21"/>
  <c r="BY25" i="21"/>
  <c r="BX26" i="21"/>
  <c r="BM25" i="21"/>
  <c r="BL26" i="21"/>
  <c r="AW26" i="21"/>
  <c r="AX25" i="21"/>
  <c r="BO26" i="21"/>
  <c r="BP25" i="21"/>
  <c r="BU26" i="21"/>
  <c r="BV25" i="21"/>
  <c r="BI26" i="21"/>
  <c r="BJ25" i="21"/>
  <c r="AU25" i="21"/>
  <c r="AT26" i="21"/>
  <c r="CA26" i="21"/>
  <c r="CB25" i="21"/>
  <c r="AL25" i="21"/>
  <c r="AK26" i="21"/>
  <c r="BA25" i="21"/>
  <c r="AZ26" i="21"/>
  <c r="BG25" i="21"/>
  <c r="BF26" i="21"/>
  <c r="AW27" i="22"/>
  <c r="AX26" i="22"/>
  <c r="AE26" i="22"/>
  <c r="AF26" i="22" s="1"/>
  <c r="AB26" i="22"/>
  <c r="AC26" i="22" s="1"/>
  <c r="J26" i="22"/>
  <c r="K26" i="22" s="1"/>
  <c r="V26" i="22"/>
  <c r="W26" i="22" s="1"/>
  <c r="AQ26" i="22"/>
  <c r="AR26" i="22" s="1"/>
  <c r="AK26" i="22"/>
  <c r="AL26" i="22" s="1"/>
  <c r="Y26" i="22"/>
  <c r="Z26" i="22" s="1"/>
  <c r="S26" i="22"/>
  <c r="T26" i="22" s="1"/>
  <c r="AN26" i="22"/>
  <c r="AO26" i="22" s="1"/>
  <c r="P26" i="22"/>
  <c r="Q26" i="22" s="1"/>
  <c r="AH26" i="22"/>
  <c r="AI26" i="22" s="1"/>
  <c r="M26" i="22"/>
  <c r="N26" i="22" s="1"/>
  <c r="P26" i="21"/>
  <c r="Q26" i="21" s="1"/>
  <c r="AB26" i="21"/>
  <c r="AC26" i="21" s="1"/>
  <c r="Y28" i="21"/>
  <c r="Z28" i="21" s="1"/>
  <c r="V26" i="21"/>
  <c r="W26" i="21" s="1"/>
  <c r="AH26" i="21"/>
  <c r="AI26" i="21" s="1"/>
  <c r="AN26" i="21"/>
  <c r="AO26" i="21" s="1"/>
  <c r="J26" i="21"/>
  <c r="K26" i="21" s="1"/>
  <c r="AQ28" i="21"/>
  <c r="AR28" i="21" s="1"/>
  <c r="AE28" i="21"/>
  <c r="AF28" i="21" s="1"/>
  <c r="S28" i="21"/>
  <c r="T28" i="21" s="1"/>
  <c r="M28" i="21"/>
  <c r="N28" i="21" s="1"/>
  <c r="M23" i="20"/>
  <c r="I23" i="20"/>
  <c r="E21" i="20"/>
  <c r="F20" i="20"/>
  <c r="CB25" i="8"/>
  <c r="CA26" i="8"/>
  <c r="BS25" i="9"/>
  <c r="BR26" i="9"/>
  <c r="CA26" i="9"/>
  <c r="CB25" i="9"/>
  <c r="BP25" i="9"/>
  <c r="BO26" i="9"/>
  <c r="BG25" i="9"/>
  <c r="BF26" i="9"/>
  <c r="BC26" i="9"/>
  <c r="BD25" i="9"/>
  <c r="BM26" i="9"/>
  <c r="BL27" i="9"/>
  <c r="BA26" i="9"/>
  <c r="AZ27" i="9"/>
  <c r="BY26" i="9"/>
  <c r="BX27" i="9"/>
  <c r="BJ25" i="9"/>
  <c r="BI26" i="9"/>
  <c r="BV25" i="9"/>
  <c r="BU26" i="9"/>
  <c r="AW26" i="9"/>
  <c r="AX25" i="9"/>
  <c r="AU25" i="9"/>
  <c r="AT26" i="9"/>
  <c r="BP24" i="8"/>
  <c r="BO25" i="8"/>
  <c r="BG24" i="8"/>
  <c r="BF25" i="8"/>
  <c r="BV24" i="8"/>
  <c r="BU25" i="8"/>
  <c r="AU24" i="8"/>
  <c r="AT25" i="8"/>
  <c r="BS24" i="8"/>
  <c r="BR25" i="8"/>
  <c r="AW25" i="8"/>
  <c r="AX24" i="8"/>
  <c r="BD24" i="8"/>
  <c r="BC25" i="8"/>
  <c r="BI25" i="8"/>
  <c r="BJ24" i="8"/>
  <c r="AZ25" i="8"/>
  <c r="BA24" i="8"/>
  <c r="BY24" i="8"/>
  <c r="BX25" i="8"/>
  <c r="BM24" i="8"/>
  <c r="BL25" i="8"/>
  <c r="A21" i="20"/>
  <c r="B21" i="20" s="1"/>
  <c r="AB25" i="8"/>
  <c r="AC25" i="8" s="1"/>
  <c r="AN25" i="8"/>
  <c r="AO25" i="8" s="1"/>
  <c r="P25" i="8"/>
  <c r="Q25" i="8" s="1"/>
  <c r="AQ25" i="9"/>
  <c r="AR25" i="9" s="1"/>
  <c r="S25" i="9"/>
  <c r="T25" i="9" s="1"/>
  <c r="AE25" i="9"/>
  <c r="AF25" i="9" s="1"/>
  <c r="Y25" i="9"/>
  <c r="Z25" i="9" s="1"/>
  <c r="P25" i="9"/>
  <c r="Q25" i="9" s="1"/>
  <c r="AN25" i="9"/>
  <c r="AO25" i="9" s="1"/>
  <c r="M25" i="9"/>
  <c r="N25" i="9" s="1"/>
  <c r="AK25" i="9"/>
  <c r="AL24" i="9"/>
  <c r="AH25" i="9"/>
  <c r="AI25" i="9" s="1"/>
  <c r="AB25" i="9"/>
  <c r="AC25" i="9" s="1"/>
  <c r="V25" i="9"/>
  <c r="W25" i="9" s="1"/>
  <c r="J25" i="9"/>
  <c r="K25" i="9" s="1"/>
  <c r="AK25" i="8"/>
  <c r="AL25" i="8" s="1"/>
  <c r="J25" i="8"/>
  <c r="K25" i="8" s="1"/>
  <c r="S25" i="8"/>
  <c r="T25" i="8" s="1"/>
  <c r="V26" i="8"/>
  <c r="W26" i="8" s="1"/>
  <c r="Y25" i="8"/>
  <c r="Z25" i="8" s="1"/>
  <c r="M25" i="8"/>
  <c r="N25" i="8" s="1"/>
  <c r="AH26" i="8"/>
  <c r="AI26" i="8" s="1"/>
  <c r="AE25" i="8"/>
  <c r="AF25" i="8" s="1"/>
  <c r="AQ25" i="8"/>
  <c r="AR25" i="8" s="1"/>
  <c r="AU26" i="22" l="1"/>
  <c r="AT27" i="22"/>
  <c r="BP26" i="22"/>
  <c r="BO27" i="22"/>
  <c r="BJ26" i="22"/>
  <c r="BI27" i="22"/>
  <c r="BV26" i="22"/>
  <c r="BU27" i="22"/>
  <c r="BM26" i="22"/>
  <c r="BL27" i="22"/>
  <c r="BS26" i="22"/>
  <c r="BR27" i="22"/>
  <c r="BA26" i="22"/>
  <c r="AZ27" i="22"/>
  <c r="CB26" i="22"/>
  <c r="CA27" i="22"/>
  <c r="BY26" i="22"/>
  <c r="BX27" i="22"/>
  <c r="BG26" i="22"/>
  <c r="BF27" i="22"/>
  <c r="BD26" i="22"/>
  <c r="BC27" i="22"/>
  <c r="CA27" i="21"/>
  <c r="CB26" i="21"/>
  <c r="BI27" i="21"/>
  <c r="BJ26" i="21"/>
  <c r="BO27" i="21"/>
  <c r="BP26" i="21"/>
  <c r="BA26" i="21"/>
  <c r="AZ27" i="21"/>
  <c r="BS26" i="21"/>
  <c r="BR27" i="21"/>
  <c r="BG26" i="21"/>
  <c r="BF27" i="21"/>
  <c r="AL26" i="21"/>
  <c r="AK27" i="21"/>
  <c r="AU26" i="21"/>
  <c r="AT27" i="21"/>
  <c r="BY26" i="21"/>
  <c r="BX27" i="21"/>
  <c r="BM26" i="21"/>
  <c r="BL27" i="21"/>
  <c r="BU27" i="21"/>
  <c r="BV26" i="21"/>
  <c r="AW27" i="21"/>
  <c r="AX26" i="21"/>
  <c r="BD27" i="21"/>
  <c r="BC28" i="21"/>
  <c r="AW28" i="22"/>
  <c r="AX27" i="22"/>
  <c r="AH27" i="22"/>
  <c r="AI27" i="22" s="1"/>
  <c r="S27" i="22"/>
  <c r="T27" i="22" s="1"/>
  <c r="AQ27" i="22"/>
  <c r="AR27" i="22" s="1"/>
  <c r="J27" i="22"/>
  <c r="K27" i="22" s="1"/>
  <c r="AB27" i="22"/>
  <c r="AC27" i="22" s="1"/>
  <c r="AN27" i="22"/>
  <c r="AO27" i="22" s="1"/>
  <c r="M27" i="22"/>
  <c r="N27" i="22" s="1"/>
  <c r="P27" i="22"/>
  <c r="Q27" i="22" s="1"/>
  <c r="Y27" i="22"/>
  <c r="Z27" i="22" s="1"/>
  <c r="AK27" i="22"/>
  <c r="AL27" i="22" s="1"/>
  <c r="V27" i="22"/>
  <c r="W27" i="22" s="1"/>
  <c r="AE27" i="22"/>
  <c r="AF27" i="22" s="1"/>
  <c r="AH27" i="21"/>
  <c r="AI27" i="21" s="1"/>
  <c r="S29" i="21"/>
  <c r="T29" i="21" s="1"/>
  <c r="J27" i="21"/>
  <c r="K27" i="21" s="1"/>
  <c r="V27" i="21"/>
  <c r="W27" i="21" s="1"/>
  <c r="AB27" i="21"/>
  <c r="AC27" i="21" s="1"/>
  <c r="P27" i="21"/>
  <c r="Q27" i="21" s="1"/>
  <c r="AE29" i="21"/>
  <c r="AF29" i="21" s="1"/>
  <c r="AN27" i="21"/>
  <c r="AO27" i="21" s="1"/>
  <c r="M29" i="21"/>
  <c r="N29" i="21" s="1"/>
  <c r="AQ29" i="21"/>
  <c r="AR29" i="21" s="1"/>
  <c r="Y29" i="21"/>
  <c r="Z29" i="21" s="1"/>
  <c r="I24" i="20"/>
  <c r="M24" i="20"/>
  <c r="CB26" i="8"/>
  <c r="CA27" i="8"/>
  <c r="F21" i="20"/>
  <c r="E22" i="20"/>
  <c r="BS26" i="9"/>
  <c r="BR27" i="9"/>
  <c r="CA27" i="9"/>
  <c r="CB26" i="9"/>
  <c r="BO27" i="9"/>
  <c r="BP26" i="9"/>
  <c r="BG26" i="9"/>
  <c r="BF27" i="9"/>
  <c r="BD26" i="9"/>
  <c r="BC27" i="9"/>
  <c r="BJ26" i="9"/>
  <c r="BI27" i="9"/>
  <c r="BA27" i="9"/>
  <c r="AZ28" i="9"/>
  <c r="BV26" i="9"/>
  <c r="BU27" i="9"/>
  <c r="BY27" i="9"/>
  <c r="BX28" i="9"/>
  <c r="BM27" i="9"/>
  <c r="BL28" i="9"/>
  <c r="AX26" i="9"/>
  <c r="AW27" i="9"/>
  <c r="AT27" i="9"/>
  <c r="AU26" i="9"/>
  <c r="BL26" i="8"/>
  <c r="BM25" i="8"/>
  <c r="BA25" i="8"/>
  <c r="AZ26" i="8"/>
  <c r="BU26" i="8"/>
  <c r="BV25" i="8"/>
  <c r="BG25" i="8"/>
  <c r="BF26" i="8"/>
  <c r="BO26" i="8"/>
  <c r="BP25" i="8"/>
  <c r="BX26" i="8"/>
  <c r="BY25" i="8"/>
  <c r="BJ25" i="8"/>
  <c r="BI26" i="8"/>
  <c r="BR26" i="8"/>
  <c r="BS25" i="8"/>
  <c r="AT26" i="8"/>
  <c r="AU25" i="8"/>
  <c r="BC26" i="8"/>
  <c r="BD25" i="8"/>
  <c r="AX25" i="8"/>
  <c r="AW26" i="8"/>
  <c r="A22" i="20"/>
  <c r="B22" i="20" s="1"/>
  <c r="P26" i="8"/>
  <c r="Q26" i="8" s="1"/>
  <c r="AN26" i="8"/>
  <c r="AO26" i="8" s="1"/>
  <c r="AB26" i="8"/>
  <c r="AC26" i="8" s="1"/>
  <c r="V26" i="9"/>
  <c r="W26" i="9" s="1"/>
  <c r="AK26" i="9"/>
  <c r="AL25" i="9"/>
  <c r="P26" i="9"/>
  <c r="Q26" i="9" s="1"/>
  <c r="AE26" i="9"/>
  <c r="AF26" i="9" s="1"/>
  <c r="AQ26" i="9"/>
  <c r="AR26" i="9" s="1"/>
  <c r="J26" i="9"/>
  <c r="K26" i="9" s="1"/>
  <c r="AB26" i="9"/>
  <c r="AC26" i="9" s="1"/>
  <c r="AH26" i="9"/>
  <c r="AI26" i="9" s="1"/>
  <c r="M26" i="9"/>
  <c r="N26" i="9" s="1"/>
  <c r="AN26" i="9"/>
  <c r="AO26" i="9" s="1"/>
  <c r="Y26" i="9"/>
  <c r="Z26" i="9" s="1"/>
  <c r="S26" i="9"/>
  <c r="T26" i="9" s="1"/>
  <c r="V27" i="8"/>
  <c r="W27" i="8" s="1"/>
  <c r="AQ26" i="8"/>
  <c r="AR26" i="8" s="1"/>
  <c r="AE26" i="8"/>
  <c r="AF26" i="8" s="1"/>
  <c r="J26" i="8"/>
  <c r="K26" i="8" s="1"/>
  <c r="M26" i="8"/>
  <c r="N26" i="8" s="1"/>
  <c r="S26" i="8"/>
  <c r="T26" i="8" s="1"/>
  <c r="AK26" i="8"/>
  <c r="AL26" i="8" s="1"/>
  <c r="AH27" i="8"/>
  <c r="AI27" i="8" s="1"/>
  <c r="Y26" i="8"/>
  <c r="Z26" i="8" s="1"/>
  <c r="AU27" i="22" l="1"/>
  <c r="AT28" i="22"/>
  <c r="BG27" i="22"/>
  <c r="BF28" i="22"/>
  <c r="CB27" i="22"/>
  <c r="CA28" i="22"/>
  <c r="BS27" i="22"/>
  <c r="BR28" i="22"/>
  <c r="BV27" i="22"/>
  <c r="BU28" i="22"/>
  <c r="BJ27" i="22"/>
  <c r="BI28" i="22"/>
  <c r="BD27" i="22"/>
  <c r="BC28" i="22"/>
  <c r="BY27" i="22"/>
  <c r="BX28" i="22"/>
  <c r="BA27" i="22"/>
  <c r="AZ28" i="22"/>
  <c r="BM27" i="22"/>
  <c r="BL28" i="22"/>
  <c r="BP27" i="22"/>
  <c r="BO28" i="22"/>
  <c r="BL28" i="21"/>
  <c r="BM27" i="21"/>
  <c r="AU27" i="21"/>
  <c r="AT28" i="21"/>
  <c r="BF28" i="21"/>
  <c r="BG27" i="21"/>
  <c r="AZ28" i="21"/>
  <c r="BA27" i="21"/>
  <c r="AX27" i="21"/>
  <c r="AW28" i="21"/>
  <c r="BJ27" i="21"/>
  <c r="BI28" i="21"/>
  <c r="BD28" i="21"/>
  <c r="BC29" i="21"/>
  <c r="BX28" i="21"/>
  <c r="BY27" i="21"/>
  <c r="AL27" i="21"/>
  <c r="AK28" i="21"/>
  <c r="BR28" i="21"/>
  <c r="BS27" i="21"/>
  <c r="BV27" i="21"/>
  <c r="BU28" i="21"/>
  <c r="BP27" i="21"/>
  <c r="BO28" i="21"/>
  <c r="CB27" i="21"/>
  <c r="CA28" i="21"/>
  <c r="AW29" i="22"/>
  <c r="AX28" i="22"/>
  <c r="AE28" i="22"/>
  <c r="AF28" i="22" s="1"/>
  <c r="AK28" i="22"/>
  <c r="AL28" i="22" s="1"/>
  <c r="Y28" i="22"/>
  <c r="Z28" i="22" s="1"/>
  <c r="P28" i="22"/>
  <c r="Q28" i="22" s="1"/>
  <c r="M28" i="22"/>
  <c r="N28" i="22" s="1"/>
  <c r="AN28" i="22"/>
  <c r="AO28" i="22" s="1"/>
  <c r="S28" i="22"/>
  <c r="T28" i="22" s="1"/>
  <c r="AH28" i="22"/>
  <c r="AI28" i="22" s="1"/>
  <c r="J28" i="22"/>
  <c r="K28" i="22" s="1"/>
  <c r="AB28" i="22"/>
  <c r="AC28" i="22" s="1"/>
  <c r="AQ28" i="22"/>
  <c r="AR28" i="22" s="1"/>
  <c r="V28" i="22"/>
  <c r="W28" i="22" s="1"/>
  <c r="P28" i="21"/>
  <c r="Q28" i="21" s="1"/>
  <c r="J28" i="21"/>
  <c r="K28" i="21" s="1"/>
  <c r="Y30" i="21"/>
  <c r="Z30" i="21" s="1"/>
  <c r="AE30" i="21"/>
  <c r="AF30" i="21" s="1"/>
  <c r="S30" i="21"/>
  <c r="T30" i="21" s="1"/>
  <c r="AN28" i="21"/>
  <c r="AO28" i="21" s="1"/>
  <c r="AB28" i="21"/>
  <c r="AC28" i="21" s="1"/>
  <c r="V28" i="21"/>
  <c r="W28" i="21" s="1"/>
  <c r="M30" i="21"/>
  <c r="N30" i="21" s="1"/>
  <c r="AQ30" i="21"/>
  <c r="AR30" i="21" s="1"/>
  <c r="AH28" i="21"/>
  <c r="AI28" i="21" s="1"/>
  <c r="I25" i="20"/>
  <c r="M25" i="20"/>
  <c r="E23" i="20"/>
  <c r="F22" i="20"/>
  <c r="CB27" i="8"/>
  <c r="CA28" i="8"/>
  <c r="BS27" i="9"/>
  <c r="BR28" i="9"/>
  <c r="CB27" i="9"/>
  <c r="CA28" i="9"/>
  <c r="BP27" i="9"/>
  <c r="BO28" i="9"/>
  <c r="BG27" i="9"/>
  <c r="BF28" i="9"/>
  <c r="BD27" i="9"/>
  <c r="BC28" i="9"/>
  <c r="BM28" i="9"/>
  <c r="BL29" i="9"/>
  <c r="BV27" i="9"/>
  <c r="BU28" i="9"/>
  <c r="BY28" i="9"/>
  <c r="BX29" i="9"/>
  <c r="BA28" i="9"/>
  <c r="AZ29" i="9"/>
  <c r="BJ27" i="9"/>
  <c r="BI28" i="9"/>
  <c r="AX27" i="9"/>
  <c r="AW28" i="9"/>
  <c r="AU27" i="9"/>
  <c r="AT28" i="9"/>
  <c r="AX26" i="8"/>
  <c r="AW27" i="8"/>
  <c r="BC27" i="8"/>
  <c r="BD26" i="8"/>
  <c r="BR27" i="8"/>
  <c r="BS26" i="8"/>
  <c r="BX27" i="8"/>
  <c r="BY26" i="8"/>
  <c r="BP26" i="8"/>
  <c r="BO27" i="8"/>
  <c r="BL27" i="8"/>
  <c r="BM26" i="8"/>
  <c r="BI27" i="8"/>
  <c r="BJ26" i="8"/>
  <c r="BF27" i="8"/>
  <c r="BG26" i="8"/>
  <c r="BA26" i="8"/>
  <c r="AZ27" i="8"/>
  <c r="AU26" i="8"/>
  <c r="AT27" i="8"/>
  <c r="BV26" i="8"/>
  <c r="BU27" i="8"/>
  <c r="A23" i="20"/>
  <c r="B23" i="20" s="1"/>
  <c r="AB27" i="8"/>
  <c r="AC27" i="8" s="1"/>
  <c r="AN27" i="8"/>
  <c r="AO27" i="8" s="1"/>
  <c r="P27" i="8"/>
  <c r="Q27" i="8" s="1"/>
  <c r="S27" i="9"/>
  <c r="T27" i="9" s="1"/>
  <c r="J27" i="9"/>
  <c r="K27" i="9" s="1"/>
  <c r="AQ27" i="9"/>
  <c r="AR27" i="9" s="1"/>
  <c r="AL26" i="9"/>
  <c r="AK27" i="9"/>
  <c r="Y27" i="9"/>
  <c r="Z27" i="9" s="1"/>
  <c r="AN27" i="9"/>
  <c r="AO27" i="9" s="1"/>
  <c r="AE27" i="9"/>
  <c r="AF27" i="9" s="1"/>
  <c r="M27" i="9"/>
  <c r="N27" i="9" s="1"/>
  <c r="AH27" i="9"/>
  <c r="AI27" i="9" s="1"/>
  <c r="AB27" i="9"/>
  <c r="AC27" i="9" s="1"/>
  <c r="P27" i="9"/>
  <c r="Q27" i="9" s="1"/>
  <c r="V27" i="9"/>
  <c r="W27" i="9" s="1"/>
  <c r="Y27" i="8"/>
  <c r="Z27" i="8" s="1"/>
  <c r="AK27" i="8"/>
  <c r="AL27" i="8" s="1"/>
  <c r="S27" i="8"/>
  <c r="T27" i="8" s="1"/>
  <c r="J27" i="8"/>
  <c r="K27" i="8" s="1"/>
  <c r="V28" i="8"/>
  <c r="W28" i="8" s="1"/>
  <c r="AH28" i="8"/>
  <c r="AI28" i="8" s="1"/>
  <c r="M27" i="8"/>
  <c r="N27" i="8" s="1"/>
  <c r="AE27" i="8"/>
  <c r="AF27" i="8" s="1"/>
  <c r="AQ27" i="8"/>
  <c r="AR27" i="8" s="1"/>
  <c r="AU28" i="22" l="1"/>
  <c r="AT29" i="22"/>
  <c r="BA28" i="22"/>
  <c r="AZ29" i="22"/>
  <c r="BD28" i="22"/>
  <c r="BC29" i="22"/>
  <c r="BV28" i="22"/>
  <c r="BU29" i="22"/>
  <c r="CB28" i="22"/>
  <c r="CA29" i="22"/>
  <c r="BP28" i="22"/>
  <c r="BO29" i="22"/>
  <c r="BM28" i="22"/>
  <c r="BL29" i="22"/>
  <c r="BY28" i="22"/>
  <c r="BX29" i="22"/>
  <c r="BJ28" i="22"/>
  <c r="BI29" i="22"/>
  <c r="BS28" i="22"/>
  <c r="BR29" i="22"/>
  <c r="BG28" i="22"/>
  <c r="BF29" i="22"/>
  <c r="BP28" i="21"/>
  <c r="BO29" i="21"/>
  <c r="AU28" i="21"/>
  <c r="AT29" i="21"/>
  <c r="BR29" i="21"/>
  <c r="BS28" i="21"/>
  <c r="BX29" i="21"/>
  <c r="BY28" i="21"/>
  <c r="AZ29" i="21"/>
  <c r="BA28" i="21"/>
  <c r="BJ28" i="21"/>
  <c r="BI29" i="21"/>
  <c r="CB28" i="21"/>
  <c r="CA29" i="21"/>
  <c r="BV28" i="21"/>
  <c r="BU29" i="21"/>
  <c r="AL28" i="21"/>
  <c r="AK29" i="21"/>
  <c r="BC30" i="21"/>
  <c r="BD29" i="21"/>
  <c r="AX28" i="21"/>
  <c r="AW29" i="21"/>
  <c r="BF29" i="21"/>
  <c r="BG28" i="21"/>
  <c r="BL29" i="21"/>
  <c r="BM28" i="21"/>
  <c r="AX29" i="22"/>
  <c r="AW30" i="22"/>
  <c r="AQ29" i="22"/>
  <c r="AR29" i="22" s="1"/>
  <c r="AB29" i="22"/>
  <c r="AC29" i="22" s="1"/>
  <c r="AH29" i="22"/>
  <c r="AI29" i="22" s="1"/>
  <c r="AN29" i="22"/>
  <c r="AO29" i="22" s="1"/>
  <c r="AK29" i="22"/>
  <c r="AL29" i="22" s="1"/>
  <c r="P29" i="22"/>
  <c r="Q29" i="22" s="1"/>
  <c r="J29" i="22"/>
  <c r="K29" i="22" s="1"/>
  <c r="S29" i="22"/>
  <c r="T29" i="22" s="1"/>
  <c r="Y29" i="22"/>
  <c r="Z29" i="22" s="1"/>
  <c r="V29" i="22"/>
  <c r="W29" i="22" s="1"/>
  <c r="M29" i="22"/>
  <c r="N29" i="22" s="1"/>
  <c r="AE29" i="22"/>
  <c r="AF29" i="22" s="1"/>
  <c r="AQ31" i="21"/>
  <c r="AR31" i="21" s="1"/>
  <c r="M31" i="21"/>
  <c r="N31" i="21" s="1"/>
  <c r="AE31" i="21"/>
  <c r="AF31" i="21" s="1"/>
  <c r="AH29" i="21"/>
  <c r="AI29" i="21" s="1"/>
  <c r="AB29" i="21"/>
  <c r="AC29" i="21" s="1"/>
  <c r="J29" i="21"/>
  <c r="K29" i="21" s="1"/>
  <c r="V29" i="21"/>
  <c r="W29" i="21" s="1"/>
  <c r="AN29" i="21"/>
  <c r="AO29" i="21" s="1"/>
  <c r="S31" i="21"/>
  <c r="T31" i="21" s="1"/>
  <c r="Y31" i="21"/>
  <c r="Z31" i="21" s="1"/>
  <c r="P29" i="21"/>
  <c r="Q29" i="21" s="1"/>
  <c r="M26" i="20"/>
  <c r="I26" i="20"/>
  <c r="CB28" i="8"/>
  <c r="CA29" i="8"/>
  <c r="F23" i="20"/>
  <c r="E24" i="20"/>
  <c r="BS28" i="9"/>
  <c r="BR29" i="9"/>
  <c r="CB28" i="9"/>
  <c r="CA29" i="9"/>
  <c r="BP28" i="9"/>
  <c r="BO29" i="9"/>
  <c r="BG28" i="9"/>
  <c r="BF29" i="9"/>
  <c r="BD28" i="9"/>
  <c r="BC29" i="9"/>
  <c r="BJ28" i="9"/>
  <c r="BI29" i="9"/>
  <c r="BY29" i="9"/>
  <c r="BX30" i="9"/>
  <c r="AZ30" i="9"/>
  <c r="BA29" i="9"/>
  <c r="BV28" i="9"/>
  <c r="BU29" i="9"/>
  <c r="BM29" i="9"/>
  <c r="BL30" i="9"/>
  <c r="AW29" i="9"/>
  <c r="AX28" i="9"/>
  <c r="AU28" i="9"/>
  <c r="AT29" i="9"/>
  <c r="AT28" i="8"/>
  <c r="AU27" i="8"/>
  <c r="BA27" i="8"/>
  <c r="AZ28" i="8"/>
  <c r="BL28" i="8"/>
  <c r="BM27" i="8"/>
  <c r="BP27" i="8"/>
  <c r="BO28" i="8"/>
  <c r="BI28" i="8"/>
  <c r="BJ27" i="8"/>
  <c r="BR28" i="8"/>
  <c r="BS27" i="8"/>
  <c r="BU28" i="8"/>
  <c r="BV27" i="8"/>
  <c r="AW28" i="8"/>
  <c r="AX27" i="8"/>
  <c r="BG27" i="8"/>
  <c r="BF28" i="8"/>
  <c r="BY27" i="8"/>
  <c r="BX28" i="8"/>
  <c r="BC28" i="8"/>
  <c r="BD27" i="8"/>
  <c r="A24" i="20"/>
  <c r="B24" i="20" s="1"/>
  <c r="P28" i="8"/>
  <c r="Q28" i="8" s="1"/>
  <c r="AB28" i="8"/>
  <c r="AC28" i="8" s="1"/>
  <c r="AN28" i="8"/>
  <c r="AO28" i="8" s="1"/>
  <c r="AB28" i="9"/>
  <c r="AC28" i="9" s="1"/>
  <c r="AQ28" i="9"/>
  <c r="AR28" i="9" s="1"/>
  <c r="AH28" i="9"/>
  <c r="AI28" i="9" s="1"/>
  <c r="J28" i="9"/>
  <c r="K28" i="9" s="1"/>
  <c r="P28" i="9"/>
  <c r="Q28" i="9" s="1"/>
  <c r="M28" i="9"/>
  <c r="N28" i="9" s="1"/>
  <c r="AE28" i="9"/>
  <c r="AF28" i="9" s="1"/>
  <c r="AN28" i="9"/>
  <c r="AO28" i="9" s="1"/>
  <c r="Y28" i="9"/>
  <c r="Z28" i="9" s="1"/>
  <c r="AK28" i="9"/>
  <c r="AL27" i="9"/>
  <c r="S28" i="9"/>
  <c r="T28" i="9" s="1"/>
  <c r="V28" i="9"/>
  <c r="W28" i="9" s="1"/>
  <c r="V29" i="8"/>
  <c r="W29" i="8" s="1"/>
  <c r="AE28" i="8"/>
  <c r="AF28" i="8" s="1"/>
  <c r="S28" i="8"/>
  <c r="T28" i="8" s="1"/>
  <c r="AH29" i="8"/>
  <c r="AI29" i="8" s="1"/>
  <c r="Y28" i="8"/>
  <c r="Z28" i="8" s="1"/>
  <c r="AQ28" i="8"/>
  <c r="AR28" i="8" s="1"/>
  <c r="M28" i="8"/>
  <c r="N28" i="8" s="1"/>
  <c r="J28" i="8"/>
  <c r="K28" i="8" s="1"/>
  <c r="AK28" i="8"/>
  <c r="AL28" i="8" s="1"/>
  <c r="AT30" i="22" l="1"/>
  <c r="AU29" i="22"/>
  <c r="BS29" i="22"/>
  <c r="BR30" i="22"/>
  <c r="BY29" i="22"/>
  <c r="BX30" i="22"/>
  <c r="BP29" i="22"/>
  <c r="BO30" i="22"/>
  <c r="BV29" i="22"/>
  <c r="BU30" i="22"/>
  <c r="BA29" i="22"/>
  <c r="AZ30" i="22"/>
  <c r="BG29" i="22"/>
  <c r="BF30" i="22"/>
  <c r="BJ29" i="22"/>
  <c r="BI30" i="22"/>
  <c r="BM29" i="22"/>
  <c r="BL30" i="22"/>
  <c r="CB29" i="22"/>
  <c r="CA30" i="22"/>
  <c r="BD29" i="22"/>
  <c r="BC30" i="22"/>
  <c r="BU30" i="21"/>
  <c r="BV29" i="21"/>
  <c r="BI30" i="21"/>
  <c r="BJ29" i="21"/>
  <c r="AU29" i="21"/>
  <c r="AT30" i="21"/>
  <c r="BG29" i="21"/>
  <c r="BF30" i="21"/>
  <c r="BC31" i="21"/>
  <c r="BD30" i="21"/>
  <c r="AW30" i="21"/>
  <c r="AX29" i="21"/>
  <c r="AL29" i="21"/>
  <c r="AK30" i="21"/>
  <c r="CA30" i="21"/>
  <c r="CB29" i="21"/>
  <c r="BO30" i="21"/>
  <c r="BP29" i="21"/>
  <c r="BY29" i="21"/>
  <c r="BX30" i="21"/>
  <c r="BM29" i="21"/>
  <c r="BL30" i="21"/>
  <c r="BA29" i="21"/>
  <c r="AZ30" i="21"/>
  <c r="BS29" i="21"/>
  <c r="BR30" i="21"/>
  <c r="AX30" i="22"/>
  <c r="AW31" i="22"/>
  <c r="AE30" i="22"/>
  <c r="AF30" i="22" s="1"/>
  <c r="P30" i="22"/>
  <c r="Q30" i="22" s="1"/>
  <c r="AN30" i="22"/>
  <c r="AO30" i="22" s="1"/>
  <c r="V30" i="22"/>
  <c r="W30" i="22" s="1"/>
  <c r="M30" i="22"/>
  <c r="N30" i="22" s="1"/>
  <c r="Y30" i="22"/>
  <c r="Z30" i="22" s="1"/>
  <c r="S30" i="22"/>
  <c r="T30" i="22" s="1"/>
  <c r="AK30" i="22"/>
  <c r="AL30" i="22" s="1"/>
  <c r="AH30" i="22"/>
  <c r="AI30" i="22" s="1"/>
  <c r="AQ30" i="22"/>
  <c r="AR30" i="22" s="1"/>
  <c r="J30" i="22"/>
  <c r="K30" i="22" s="1"/>
  <c r="AB30" i="22"/>
  <c r="AC30" i="22" s="1"/>
  <c r="AB30" i="21"/>
  <c r="AC30" i="21" s="1"/>
  <c r="AQ32" i="21"/>
  <c r="AR32" i="21" s="1"/>
  <c r="P30" i="21"/>
  <c r="Q30" i="21" s="1"/>
  <c r="AN30" i="21"/>
  <c r="AO30" i="21" s="1"/>
  <c r="V30" i="21"/>
  <c r="W30" i="21" s="1"/>
  <c r="Y32" i="21"/>
  <c r="Z32" i="21" s="1"/>
  <c r="S32" i="21"/>
  <c r="T32" i="21" s="1"/>
  <c r="J30" i="21"/>
  <c r="K30" i="21" s="1"/>
  <c r="AH30" i="21"/>
  <c r="AI30" i="21" s="1"/>
  <c r="AE32" i="21"/>
  <c r="AF32" i="21" s="1"/>
  <c r="M32" i="21"/>
  <c r="N32" i="21" s="1"/>
  <c r="I27" i="20"/>
  <c r="M27" i="20"/>
  <c r="E25" i="20"/>
  <c r="F24" i="20"/>
  <c r="CB29" i="8"/>
  <c r="CA30" i="8"/>
  <c r="BS29" i="9"/>
  <c r="BR30" i="9"/>
  <c r="CA30" i="9"/>
  <c r="CB29" i="9"/>
  <c r="BO30" i="9"/>
  <c r="BP29" i="9"/>
  <c r="BG29" i="9"/>
  <c r="BF30" i="9"/>
  <c r="BD29" i="9"/>
  <c r="BC30" i="9"/>
  <c r="BA30" i="9"/>
  <c r="AZ31" i="9"/>
  <c r="BM30" i="9"/>
  <c r="BL31" i="9"/>
  <c r="BV29" i="9"/>
  <c r="BU30" i="9"/>
  <c r="BY30" i="9"/>
  <c r="BX31" i="9"/>
  <c r="BJ29" i="9"/>
  <c r="BI30" i="9"/>
  <c r="AX29" i="9"/>
  <c r="AW30" i="9"/>
  <c r="AU29" i="9"/>
  <c r="AT30" i="9"/>
  <c r="BC29" i="8"/>
  <c r="BD28" i="8"/>
  <c r="AX28" i="8"/>
  <c r="AW29" i="8"/>
  <c r="BR29" i="8"/>
  <c r="BS28" i="8"/>
  <c r="BY28" i="8"/>
  <c r="BX29" i="8"/>
  <c r="BL29" i="8"/>
  <c r="BM28" i="8"/>
  <c r="BV28" i="8"/>
  <c r="BU29" i="8"/>
  <c r="BJ28" i="8"/>
  <c r="BI29" i="8"/>
  <c r="BO29" i="8"/>
  <c r="BP28" i="8"/>
  <c r="BG28" i="8"/>
  <c r="BF29" i="8"/>
  <c r="AZ29" i="8"/>
  <c r="BA28" i="8"/>
  <c r="AT29" i="8"/>
  <c r="AU28" i="8"/>
  <c r="A25" i="20"/>
  <c r="B25" i="20" s="1"/>
  <c r="AB29" i="8"/>
  <c r="AC29" i="8" s="1"/>
  <c r="AN29" i="8"/>
  <c r="AO29" i="8" s="1"/>
  <c r="P29" i="8"/>
  <c r="Q29" i="8" s="1"/>
  <c r="V29" i="9"/>
  <c r="W29" i="9" s="1"/>
  <c r="AN29" i="9"/>
  <c r="AO29" i="9" s="1"/>
  <c r="AE29" i="9"/>
  <c r="AF29" i="9" s="1"/>
  <c r="M29" i="9"/>
  <c r="N29" i="9" s="1"/>
  <c r="J29" i="9"/>
  <c r="K29" i="9" s="1"/>
  <c r="AB29" i="9"/>
  <c r="AC29" i="9" s="1"/>
  <c r="S29" i="9"/>
  <c r="T29" i="9" s="1"/>
  <c r="AL28" i="9"/>
  <c r="AK29" i="9"/>
  <c r="Y29" i="9"/>
  <c r="Z29" i="9" s="1"/>
  <c r="P29" i="9"/>
  <c r="Q29" i="9" s="1"/>
  <c r="AH29" i="9"/>
  <c r="AI29" i="9" s="1"/>
  <c r="AQ29" i="9"/>
  <c r="AR29" i="9" s="1"/>
  <c r="J29" i="8"/>
  <c r="K29" i="8" s="1"/>
  <c r="M29" i="8"/>
  <c r="N29" i="8" s="1"/>
  <c r="AQ29" i="8"/>
  <c r="AR29" i="8" s="1"/>
  <c r="Y29" i="8"/>
  <c r="Z29" i="8" s="1"/>
  <c r="S29" i="8"/>
  <c r="T29" i="8" s="1"/>
  <c r="V30" i="8"/>
  <c r="W30" i="8" s="1"/>
  <c r="AK29" i="8"/>
  <c r="AL29" i="8" s="1"/>
  <c r="AH30" i="8"/>
  <c r="AI30" i="8" s="1"/>
  <c r="AE29" i="8"/>
  <c r="AF29" i="8" s="1"/>
  <c r="AT31" i="22" l="1"/>
  <c r="AU30" i="22"/>
  <c r="BD30" i="22"/>
  <c r="BC31" i="22"/>
  <c r="BM30" i="22"/>
  <c r="BL31" i="22"/>
  <c r="BG30" i="22"/>
  <c r="BF31" i="22"/>
  <c r="BY30" i="22"/>
  <c r="BX31" i="22"/>
  <c r="BV30" i="22"/>
  <c r="BU31" i="22"/>
  <c r="CB30" i="22"/>
  <c r="CA31" i="22"/>
  <c r="BJ30" i="22"/>
  <c r="BI31" i="22"/>
  <c r="BA30" i="22"/>
  <c r="AZ31" i="22"/>
  <c r="BP30" i="22"/>
  <c r="BO31" i="22"/>
  <c r="BS30" i="22"/>
  <c r="BR31" i="22"/>
  <c r="CB30" i="21"/>
  <c r="CA31" i="21"/>
  <c r="AW31" i="21"/>
  <c r="AX30" i="21"/>
  <c r="BI31" i="21"/>
  <c r="BJ30" i="21"/>
  <c r="BS30" i="21"/>
  <c r="BR31" i="21"/>
  <c r="BM30" i="21"/>
  <c r="BL31" i="21"/>
  <c r="AL30" i="21"/>
  <c r="AK31" i="21"/>
  <c r="AU30" i="21"/>
  <c r="AT31" i="21"/>
  <c r="BA30" i="21"/>
  <c r="AZ31" i="21"/>
  <c r="BY30" i="21"/>
  <c r="BX31" i="21"/>
  <c r="BG30" i="21"/>
  <c r="BF31" i="21"/>
  <c r="BO31" i="21"/>
  <c r="BP30" i="21"/>
  <c r="BD31" i="21"/>
  <c r="BC32" i="21"/>
  <c r="BU31" i="21"/>
  <c r="BV30" i="21"/>
  <c r="AX31" i="22"/>
  <c r="AW32" i="22"/>
  <c r="AX32" i="22" s="1"/>
  <c r="J31" i="22"/>
  <c r="K31" i="22" s="1"/>
  <c r="AQ31" i="22"/>
  <c r="AR31" i="22" s="1"/>
  <c r="AH31" i="22"/>
  <c r="AI31" i="22" s="1"/>
  <c r="S31" i="22"/>
  <c r="T31" i="22" s="1"/>
  <c r="M31" i="22"/>
  <c r="N31" i="22" s="1"/>
  <c r="P31" i="22"/>
  <c r="Q31" i="22" s="1"/>
  <c r="V31" i="22"/>
  <c r="W31" i="22" s="1"/>
  <c r="AB31" i="22"/>
  <c r="AC31" i="22" s="1"/>
  <c r="AK31" i="22"/>
  <c r="AL31" i="22" s="1"/>
  <c r="Y31" i="22"/>
  <c r="Z31" i="22" s="1"/>
  <c r="AN31" i="22"/>
  <c r="AO31" i="22" s="1"/>
  <c r="AE31" i="22"/>
  <c r="AF31" i="22" s="1"/>
  <c r="S33" i="21"/>
  <c r="T33" i="21" s="1"/>
  <c r="P31" i="21"/>
  <c r="Q31" i="21" s="1"/>
  <c r="AH31" i="21"/>
  <c r="AI31" i="21" s="1"/>
  <c r="AB31" i="21"/>
  <c r="AC31" i="21" s="1"/>
  <c r="AE33" i="21"/>
  <c r="AF33" i="21" s="1"/>
  <c r="J31" i="21"/>
  <c r="K31" i="21" s="1"/>
  <c r="Y33" i="21"/>
  <c r="Z33" i="21" s="1"/>
  <c r="V31" i="21"/>
  <c r="W31" i="21" s="1"/>
  <c r="AN31" i="21"/>
  <c r="AO31" i="21" s="1"/>
  <c r="AQ33" i="21"/>
  <c r="AR33" i="21" s="1"/>
  <c r="I28" i="20"/>
  <c r="M28" i="20"/>
  <c r="CB30" i="8"/>
  <c r="CA31" i="8"/>
  <c r="F25" i="20"/>
  <c r="E26" i="20"/>
  <c r="BS30" i="9"/>
  <c r="BR31" i="9"/>
  <c r="CB30" i="9"/>
  <c r="CA31" i="9"/>
  <c r="BP30" i="9"/>
  <c r="BO31" i="9"/>
  <c r="BG30" i="9"/>
  <c r="BF31" i="9"/>
  <c r="BD30" i="9"/>
  <c r="BC31" i="9"/>
  <c r="BJ30" i="9"/>
  <c r="BI31" i="9"/>
  <c r="BU31" i="9"/>
  <c r="BV30" i="9"/>
  <c r="BM31" i="9"/>
  <c r="BL32" i="9"/>
  <c r="BA31" i="9"/>
  <c r="AZ32" i="9"/>
  <c r="BX32" i="9"/>
  <c r="BY31" i="9"/>
  <c r="AW31" i="9"/>
  <c r="AX30" i="9"/>
  <c r="AT31" i="9"/>
  <c r="AU30" i="9"/>
  <c r="BL30" i="8"/>
  <c r="BM29" i="8"/>
  <c r="AX29" i="8"/>
  <c r="AW30" i="8"/>
  <c r="BR30" i="8"/>
  <c r="BS29" i="8"/>
  <c r="AZ30" i="8"/>
  <c r="BA29" i="8"/>
  <c r="BP29" i="8"/>
  <c r="BO30" i="8"/>
  <c r="AU29" i="8"/>
  <c r="AT30" i="8"/>
  <c r="BF30" i="8"/>
  <c r="BG29" i="8"/>
  <c r="BJ29" i="8"/>
  <c r="BI30" i="8"/>
  <c r="BV29" i="8"/>
  <c r="BU30" i="8"/>
  <c r="BY29" i="8"/>
  <c r="BX30" i="8"/>
  <c r="BD29" i="8"/>
  <c r="BC30" i="8"/>
  <c r="A26" i="20"/>
  <c r="B26" i="20" s="1"/>
  <c r="P30" i="8"/>
  <c r="Q30" i="8" s="1"/>
  <c r="AB30" i="8"/>
  <c r="AC30" i="8" s="1"/>
  <c r="AN30" i="8"/>
  <c r="AO30" i="8" s="1"/>
  <c r="AQ30" i="9"/>
  <c r="AR30" i="9" s="1"/>
  <c r="Y30" i="9"/>
  <c r="Z30" i="9" s="1"/>
  <c r="AK30" i="9"/>
  <c r="AL29" i="9"/>
  <c r="M30" i="9"/>
  <c r="N30" i="9" s="1"/>
  <c r="AE30" i="9"/>
  <c r="AF30" i="9" s="1"/>
  <c r="AB30" i="9"/>
  <c r="AC30" i="9" s="1"/>
  <c r="AN30" i="9"/>
  <c r="AO30" i="9" s="1"/>
  <c r="V30" i="9"/>
  <c r="W30" i="9" s="1"/>
  <c r="S30" i="9"/>
  <c r="T30" i="9" s="1"/>
  <c r="AH30" i="9"/>
  <c r="AI30" i="9" s="1"/>
  <c r="P30" i="9"/>
  <c r="Q30" i="9" s="1"/>
  <c r="J30" i="9"/>
  <c r="K30" i="9" s="1"/>
  <c r="AH31" i="8"/>
  <c r="AI31" i="8" s="1"/>
  <c r="V31" i="8"/>
  <c r="W31" i="8" s="1"/>
  <c r="AK30" i="8"/>
  <c r="AL30" i="8" s="1"/>
  <c r="Y30" i="8"/>
  <c r="Z30" i="8" s="1"/>
  <c r="AQ30" i="8"/>
  <c r="AR30" i="8" s="1"/>
  <c r="J30" i="8"/>
  <c r="K30" i="8" s="1"/>
  <c r="AE30" i="8"/>
  <c r="AF30" i="8" s="1"/>
  <c r="S30" i="8"/>
  <c r="T30" i="8" s="1"/>
  <c r="M30" i="8"/>
  <c r="N30" i="8" s="1"/>
  <c r="AU31" i="22" l="1"/>
  <c r="AT32" i="22"/>
  <c r="BM31" i="22"/>
  <c r="BL32" i="22"/>
  <c r="BP31" i="22"/>
  <c r="BO32" i="22"/>
  <c r="BY31" i="22"/>
  <c r="BX32" i="22"/>
  <c r="BS31" i="22"/>
  <c r="BR32" i="22"/>
  <c r="BA31" i="22"/>
  <c r="AZ32" i="22"/>
  <c r="CB31" i="22"/>
  <c r="CA32" i="22"/>
  <c r="BV31" i="22"/>
  <c r="BU32" i="22"/>
  <c r="BG31" i="22"/>
  <c r="BF32" i="22"/>
  <c r="BD31" i="22"/>
  <c r="BC32" i="22"/>
  <c r="BJ31" i="22"/>
  <c r="BI32" i="22"/>
  <c r="BC33" i="21"/>
  <c r="BD33" i="21" s="1"/>
  <c r="BD32" i="21"/>
  <c r="AX31" i="21"/>
  <c r="AW32" i="21"/>
  <c r="AX32" i="21" s="1"/>
  <c r="AL31" i="21"/>
  <c r="AK32" i="21"/>
  <c r="BX32" i="21"/>
  <c r="BY31" i="21"/>
  <c r="AU31" i="21"/>
  <c r="AT32" i="21"/>
  <c r="BL32" i="21"/>
  <c r="BM31" i="21"/>
  <c r="CB31" i="21"/>
  <c r="CA32" i="21"/>
  <c r="BF32" i="21"/>
  <c r="BG31" i="21"/>
  <c r="AZ32" i="21"/>
  <c r="BA31" i="21"/>
  <c r="BR32" i="21"/>
  <c r="BS31" i="21"/>
  <c r="BV31" i="21"/>
  <c r="BU32" i="21"/>
  <c r="BP31" i="21"/>
  <c r="BO32" i="21"/>
  <c r="BJ31" i="21"/>
  <c r="BI32" i="21"/>
  <c r="S32" i="22"/>
  <c r="T32" i="22" s="1"/>
  <c r="V32" i="22"/>
  <c r="W32" i="22" s="1"/>
  <c r="Y32" i="22"/>
  <c r="Z32" i="22" s="1"/>
  <c r="P32" i="22"/>
  <c r="Q32" i="22" s="1"/>
  <c r="AQ32" i="22"/>
  <c r="AR32" i="22" s="1"/>
  <c r="AE32" i="22"/>
  <c r="AF32" i="22" s="1"/>
  <c r="AN32" i="22"/>
  <c r="AO32" i="22" s="1"/>
  <c r="AK32" i="22"/>
  <c r="AL32" i="22" s="1"/>
  <c r="AB32" i="22"/>
  <c r="AC32" i="22" s="1"/>
  <c r="M32" i="22"/>
  <c r="N32" i="22" s="1"/>
  <c r="AH32" i="22"/>
  <c r="AI32" i="22" s="1"/>
  <c r="J32" i="22"/>
  <c r="K32" i="22" s="1"/>
  <c r="AN32" i="21"/>
  <c r="AO32" i="21" s="1"/>
  <c r="J32" i="21"/>
  <c r="K32" i="21" s="1"/>
  <c r="AB32" i="21"/>
  <c r="AC32" i="21" s="1"/>
  <c r="AH32" i="21"/>
  <c r="AI32" i="21" s="1"/>
  <c r="AQ34" i="21"/>
  <c r="AR34" i="21" s="1"/>
  <c r="V32" i="21"/>
  <c r="W32" i="21" s="1"/>
  <c r="AE34" i="21"/>
  <c r="AF34" i="21" s="1"/>
  <c r="P32" i="21"/>
  <c r="Q32" i="21" s="1"/>
  <c r="M29" i="20"/>
  <c r="I29" i="20"/>
  <c r="E27" i="20"/>
  <c r="F26" i="20"/>
  <c r="CA32" i="8"/>
  <c r="CB31" i="8"/>
  <c r="BS31" i="9"/>
  <c r="BR32" i="9"/>
  <c r="CB31" i="9"/>
  <c r="CA32" i="9"/>
  <c r="BO32" i="9"/>
  <c r="BP31" i="9"/>
  <c r="BF32" i="9"/>
  <c r="BG31" i="9"/>
  <c r="BD31" i="9"/>
  <c r="BC32" i="9"/>
  <c r="BA32" i="9"/>
  <c r="AZ33" i="9"/>
  <c r="BV31" i="9"/>
  <c r="BU32" i="9"/>
  <c r="BL33" i="9"/>
  <c r="BM32" i="9"/>
  <c r="BI32" i="9"/>
  <c r="BJ31" i="9"/>
  <c r="BY32" i="9"/>
  <c r="BX33" i="9"/>
  <c r="BY33" i="9" s="1"/>
  <c r="AX31" i="9"/>
  <c r="AW32" i="9"/>
  <c r="AX32" i="9" s="1"/>
  <c r="AU31" i="9"/>
  <c r="AT32" i="9"/>
  <c r="BV30" i="8"/>
  <c r="BU31" i="8"/>
  <c r="BL31" i="8"/>
  <c r="BM30" i="8"/>
  <c r="BX31" i="8"/>
  <c r="BY30" i="8"/>
  <c r="BJ30" i="8"/>
  <c r="BI31" i="8"/>
  <c r="AT31" i="8"/>
  <c r="AU30" i="8"/>
  <c r="BP30" i="8"/>
  <c r="BO31" i="8"/>
  <c r="AX30" i="8"/>
  <c r="AW31" i="8"/>
  <c r="BC31" i="8"/>
  <c r="BD30" i="8"/>
  <c r="BG30" i="8"/>
  <c r="BF31" i="8"/>
  <c r="AZ31" i="8"/>
  <c r="BA30" i="8"/>
  <c r="BR31" i="8"/>
  <c r="BS30" i="8"/>
  <c r="A27" i="20"/>
  <c r="B27" i="20" s="1"/>
  <c r="AB31" i="8"/>
  <c r="AC31" i="8" s="1"/>
  <c r="P31" i="8"/>
  <c r="Q31" i="8" s="1"/>
  <c r="AN31" i="8"/>
  <c r="AO31" i="8" s="1"/>
  <c r="P31" i="9"/>
  <c r="Q31" i="9" s="1"/>
  <c r="Y31" i="9"/>
  <c r="Z31" i="9" s="1"/>
  <c r="AQ31" i="9"/>
  <c r="AR31" i="9" s="1"/>
  <c r="S31" i="9"/>
  <c r="T31" i="9" s="1"/>
  <c r="AB31" i="9"/>
  <c r="AC31" i="9" s="1"/>
  <c r="AK31" i="9"/>
  <c r="AL30" i="9"/>
  <c r="AE31" i="9"/>
  <c r="AF31" i="9" s="1"/>
  <c r="J31" i="9"/>
  <c r="K31" i="9" s="1"/>
  <c r="AH31" i="9"/>
  <c r="AI31" i="9" s="1"/>
  <c r="V31" i="9"/>
  <c r="W31" i="9" s="1"/>
  <c r="AN31" i="9"/>
  <c r="AO31" i="9" s="1"/>
  <c r="M31" i="9"/>
  <c r="N31" i="9" s="1"/>
  <c r="V32" i="8"/>
  <c r="W32" i="8" s="1"/>
  <c r="M31" i="8"/>
  <c r="N31" i="8" s="1"/>
  <c r="S31" i="8"/>
  <c r="T31" i="8" s="1"/>
  <c r="AE31" i="8"/>
  <c r="AF31" i="8" s="1"/>
  <c r="Y31" i="8"/>
  <c r="Z31" i="8" s="1"/>
  <c r="AK31" i="8"/>
  <c r="AL31" i="8" s="1"/>
  <c r="AH32" i="8"/>
  <c r="AI32" i="8" s="1"/>
  <c r="J31" i="8"/>
  <c r="K31" i="8" s="1"/>
  <c r="AQ31" i="8"/>
  <c r="AR31" i="8" s="1"/>
  <c r="AT33" i="22" l="1"/>
  <c r="AU32" i="22"/>
  <c r="BI33" i="22"/>
  <c r="BJ33" i="22" s="1"/>
  <c r="BJ32" i="22"/>
  <c r="BG32" i="22"/>
  <c r="BF33" i="22"/>
  <c r="CA33" i="22"/>
  <c r="CB32" i="22"/>
  <c r="BS32" i="22"/>
  <c r="BR33" i="22"/>
  <c r="BS33" i="22" s="1"/>
  <c r="BO33" i="22"/>
  <c r="BP32" i="22"/>
  <c r="BC33" i="22"/>
  <c r="BD33" i="22" s="1"/>
  <c r="BD32" i="22"/>
  <c r="BU33" i="22"/>
  <c r="BV32" i="22"/>
  <c r="BA32" i="22"/>
  <c r="AZ33" i="22"/>
  <c r="BY32" i="22"/>
  <c r="BX33" i="22"/>
  <c r="BY33" i="22" s="1"/>
  <c r="BM32" i="22"/>
  <c r="BL33" i="22"/>
  <c r="BO33" i="21"/>
  <c r="BP32" i="21"/>
  <c r="BR33" i="21"/>
  <c r="BS33" i="21" s="1"/>
  <c r="BS32" i="21"/>
  <c r="BG32" i="21"/>
  <c r="BF33" i="21"/>
  <c r="BM32" i="21"/>
  <c r="BL33" i="21"/>
  <c r="BX33" i="21"/>
  <c r="BY33" i="21" s="1"/>
  <c r="BY32" i="21"/>
  <c r="BI33" i="21"/>
  <c r="BJ33" i="21" s="1"/>
  <c r="BJ32" i="21"/>
  <c r="BU33" i="21"/>
  <c r="BV32" i="21"/>
  <c r="CA33" i="21"/>
  <c r="CB32" i="21"/>
  <c r="AU32" i="21"/>
  <c r="AT33" i="21"/>
  <c r="AL32" i="21"/>
  <c r="AK33" i="21"/>
  <c r="BA32" i="21"/>
  <c r="AZ33" i="21"/>
  <c r="AH33" i="22"/>
  <c r="AI33" i="22" s="1"/>
  <c r="AB33" i="22"/>
  <c r="AC33" i="22" s="1"/>
  <c r="AK33" i="22"/>
  <c r="AL33" i="22" s="1"/>
  <c r="AN33" i="22"/>
  <c r="AO33" i="22" s="1"/>
  <c r="AQ33" i="22"/>
  <c r="AR33" i="22" s="1"/>
  <c r="J33" i="22"/>
  <c r="K33" i="22" s="1"/>
  <c r="AE33" i="22"/>
  <c r="AF33" i="22" s="1"/>
  <c r="P33" i="22"/>
  <c r="Q33" i="22" s="1"/>
  <c r="Y33" i="22"/>
  <c r="Z33" i="22" s="1"/>
  <c r="V33" i="22"/>
  <c r="W33" i="22" s="1"/>
  <c r="S33" i="22"/>
  <c r="T33" i="22" s="1"/>
  <c r="J33" i="21"/>
  <c r="K33" i="21" s="1"/>
  <c r="P33" i="21"/>
  <c r="Q33" i="21" s="1"/>
  <c r="V33" i="21"/>
  <c r="W33" i="21" s="1"/>
  <c r="AH33" i="21"/>
  <c r="AI33" i="21" s="1"/>
  <c r="AB33" i="21"/>
  <c r="AC33" i="21" s="1"/>
  <c r="AN33" i="21"/>
  <c r="AO33" i="21" s="1"/>
  <c r="I30" i="20"/>
  <c r="M30" i="20"/>
  <c r="CB32" i="8"/>
  <c r="CA33" i="8"/>
  <c r="F27" i="20"/>
  <c r="E28" i="20"/>
  <c r="BR33" i="9"/>
  <c r="BS33" i="9" s="1"/>
  <c r="BS32" i="9"/>
  <c r="CA33" i="9"/>
  <c r="CB32" i="9"/>
  <c r="BP32" i="9"/>
  <c r="BO33" i="9"/>
  <c r="BG32" i="9"/>
  <c r="BF33" i="9"/>
  <c r="BC33" i="9"/>
  <c r="BD33" i="9" s="1"/>
  <c r="BD32" i="9"/>
  <c r="BM33" i="9"/>
  <c r="BL34" i="9"/>
  <c r="BM34" i="9" s="1"/>
  <c r="BV32" i="9"/>
  <c r="BU33" i="9"/>
  <c r="BA33" i="9"/>
  <c r="AZ34" i="9"/>
  <c r="BA34" i="9" s="1"/>
  <c r="BJ32" i="9"/>
  <c r="BI33" i="9"/>
  <c r="BJ33" i="9" s="1"/>
  <c r="AT33" i="9"/>
  <c r="AU32" i="9"/>
  <c r="BR32" i="8"/>
  <c r="BS31" i="8"/>
  <c r="BC32" i="8"/>
  <c r="BD31" i="8"/>
  <c r="BV31" i="8"/>
  <c r="BU32" i="8"/>
  <c r="BG31" i="8"/>
  <c r="BF32" i="8"/>
  <c r="AX31" i="8"/>
  <c r="AW32" i="8"/>
  <c r="AX32" i="8" s="1"/>
  <c r="AZ32" i="8"/>
  <c r="BA31" i="8"/>
  <c r="AT32" i="8"/>
  <c r="AU31" i="8"/>
  <c r="BX32" i="8"/>
  <c r="BY31" i="8"/>
  <c r="BL32" i="8"/>
  <c r="BM31" i="8"/>
  <c r="BP31" i="8"/>
  <c r="BO32" i="8"/>
  <c r="BJ31" i="8"/>
  <c r="BI32" i="8"/>
  <c r="J32" i="9"/>
  <c r="K32" i="9" s="1"/>
  <c r="A28" i="20"/>
  <c r="B28" i="20" s="1"/>
  <c r="AN32" i="8"/>
  <c r="AO32" i="8" s="1"/>
  <c r="P32" i="8"/>
  <c r="Q32" i="8" s="1"/>
  <c r="AB32" i="8"/>
  <c r="AC32" i="8" s="1"/>
  <c r="AN32" i="9"/>
  <c r="AO32" i="9" s="1"/>
  <c r="V32" i="9"/>
  <c r="W32" i="9" s="1"/>
  <c r="AE32" i="9"/>
  <c r="AF32" i="9" s="1"/>
  <c r="S32" i="9"/>
  <c r="T32" i="9" s="1"/>
  <c r="Y32" i="9"/>
  <c r="Z32" i="9" s="1"/>
  <c r="P32" i="9"/>
  <c r="Q32" i="9" s="1"/>
  <c r="M32" i="9"/>
  <c r="N32" i="9" s="1"/>
  <c r="AH32" i="9"/>
  <c r="AI32" i="9" s="1"/>
  <c r="AK32" i="9"/>
  <c r="AL31" i="9"/>
  <c r="AB32" i="9"/>
  <c r="AC32" i="9" s="1"/>
  <c r="AQ32" i="9"/>
  <c r="AR32" i="9" s="1"/>
  <c r="AK32" i="8"/>
  <c r="AL32" i="8" s="1"/>
  <c r="Y32" i="8"/>
  <c r="Z32" i="8" s="1"/>
  <c r="AE32" i="8"/>
  <c r="AF32" i="8" s="1"/>
  <c r="V33" i="8"/>
  <c r="W33" i="8" s="1"/>
  <c r="AQ32" i="8"/>
  <c r="AR32" i="8" s="1"/>
  <c r="J32" i="8"/>
  <c r="K32" i="8" s="1"/>
  <c r="AH33" i="8"/>
  <c r="AI33" i="8" s="1"/>
  <c r="S32" i="8"/>
  <c r="T32" i="8" s="1"/>
  <c r="M32" i="8"/>
  <c r="N32" i="8" s="1"/>
  <c r="AU33" i="22" l="1"/>
  <c r="AT34" i="22"/>
  <c r="AU34" i="22" s="1"/>
  <c r="BL34" i="22"/>
  <c r="BM34" i="22" s="1"/>
  <c r="BM33" i="22"/>
  <c r="AZ34" i="22"/>
  <c r="BA34" i="22" s="1"/>
  <c r="BA33" i="22"/>
  <c r="BG33" i="22"/>
  <c r="BF34" i="22"/>
  <c r="BG34" i="22" s="1"/>
  <c r="BV33" i="22"/>
  <c r="BU34" i="22"/>
  <c r="BV34" i="22" s="1"/>
  <c r="BP33" i="22"/>
  <c r="BO34" i="22"/>
  <c r="BP34" i="22" s="1"/>
  <c r="CB33" i="22"/>
  <c r="CA34" i="22"/>
  <c r="CB34" i="22" s="1"/>
  <c r="CB33" i="21"/>
  <c r="CA34" i="21"/>
  <c r="CB34" i="21" s="1"/>
  <c r="AL33" i="21"/>
  <c r="AK34" i="21"/>
  <c r="AL34" i="21" s="1"/>
  <c r="BL34" i="21"/>
  <c r="BM34" i="21" s="1"/>
  <c r="BM33" i="21"/>
  <c r="AZ34" i="21"/>
  <c r="BA34" i="21" s="1"/>
  <c r="BA33" i="21"/>
  <c r="AU33" i="21"/>
  <c r="AT34" i="21"/>
  <c r="AU34" i="21" s="1"/>
  <c r="BG33" i="21"/>
  <c r="BF34" i="21"/>
  <c r="BG34" i="21" s="1"/>
  <c r="BV33" i="21"/>
  <c r="BU34" i="21"/>
  <c r="BV34" i="21" s="1"/>
  <c r="BP33" i="21"/>
  <c r="BO34" i="21"/>
  <c r="BP34" i="21" s="1"/>
  <c r="J34" i="22"/>
  <c r="K34" i="22" s="1"/>
  <c r="P34" i="22"/>
  <c r="Q34" i="22" s="1"/>
  <c r="AB34" i="22"/>
  <c r="AC34" i="22" s="1"/>
  <c r="AE34" i="22"/>
  <c r="AF34" i="22" s="1"/>
  <c r="AQ34" i="22"/>
  <c r="AR34" i="22" s="1"/>
  <c r="AK34" i="22"/>
  <c r="AL34" i="22" s="1"/>
  <c r="V34" i="22"/>
  <c r="W34" i="22" s="1"/>
  <c r="AB34" i="21"/>
  <c r="AC34" i="21" s="1"/>
  <c r="J34" i="21"/>
  <c r="K34" i="21" s="1"/>
  <c r="B27" i="21"/>
  <c r="V34" i="21"/>
  <c r="W34" i="21" s="1"/>
  <c r="P34" i="21"/>
  <c r="Q34" i="21" s="1"/>
  <c r="M31" i="20"/>
  <c r="I31" i="20"/>
  <c r="E29" i="20"/>
  <c r="F28" i="20"/>
  <c r="CB33" i="8"/>
  <c r="CA34" i="8"/>
  <c r="CB33" i="9"/>
  <c r="CA34" i="9"/>
  <c r="CB34" i="9" s="1"/>
  <c r="BO34" i="9"/>
  <c r="BP34" i="9" s="1"/>
  <c r="BP33" i="9"/>
  <c r="BF34" i="9"/>
  <c r="BG34" i="9" s="1"/>
  <c r="BG33" i="9"/>
  <c r="BV33" i="9"/>
  <c r="BU34" i="9"/>
  <c r="BV34" i="9" s="1"/>
  <c r="AU33" i="9"/>
  <c r="AT34" i="9"/>
  <c r="AU34" i="9" s="1"/>
  <c r="BP32" i="8"/>
  <c r="BO33" i="8"/>
  <c r="AT33" i="8"/>
  <c r="AU32" i="8"/>
  <c r="BA32" i="8"/>
  <c r="AZ33" i="8"/>
  <c r="BS32" i="8"/>
  <c r="BR33" i="8"/>
  <c r="BS33" i="8" s="1"/>
  <c r="BJ32" i="8"/>
  <c r="BI33" i="8"/>
  <c r="BJ33" i="8" s="1"/>
  <c r="BL33" i="8"/>
  <c r="BM32" i="8"/>
  <c r="BY32" i="8"/>
  <c r="BX33" i="8"/>
  <c r="BY33" i="8" s="1"/>
  <c r="BF33" i="8"/>
  <c r="BG32" i="8"/>
  <c r="BU33" i="8"/>
  <c r="BV32" i="8"/>
  <c r="BD32" i="8"/>
  <c r="BC33" i="8"/>
  <c r="BD33" i="8" s="1"/>
  <c r="J33" i="9"/>
  <c r="K33" i="9" s="1"/>
  <c r="A29" i="20"/>
  <c r="B29" i="20" s="1"/>
  <c r="P33" i="8"/>
  <c r="Q33" i="8" s="1"/>
  <c r="AB33" i="8"/>
  <c r="AC33" i="8" s="1"/>
  <c r="AN33" i="8"/>
  <c r="AO33" i="8" s="1"/>
  <c r="AQ33" i="9"/>
  <c r="AR33" i="9" s="1"/>
  <c r="AB33" i="9"/>
  <c r="AC33" i="9" s="1"/>
  <c r="AK33" i="9"/>
  <c r="AL32" i="9"/>
  <c r="P33" i="9"/>
  <c r="Q33" i="9" s="1"/>
  <c r="V33" i="9"/>
  <c r="W33" i="9" s="1"/>
  <c r="AH33" i="9"/>
  <c r="AI33" i="9" s="1"/>
  <c r="Y33" i="9"/>
  <c r="Z33" i="9" s="1"/>
  <c r="S33" i="9"/>
  <c r="T33" i="9" s="1"/>
  <c r="AE33" i="9"/>
  <c r="AF33" i="9" s="1"/>
  <c r="AN33" i="9"/>
  <c r="AO33" i="9" s="1"/>
  <c r="S33" i="8"/>
  <c r="T33" i="8" s="1"/>
  <c r="AQ33" i="8"/>
  <c r="AR33" i="8" s="1"/>
  <c r="Y33" i="8"/>
  <c r="Z33" i="8" s="1"/>
  <c r="AK33" i="8"/>
  <c r="AL33" i="8" s="1"/>
  <c r="J33" i="8"/>
  <c r="K33" i="8" s="1"/>
  <c r="V34" i="8"/>
  <c r="W34" i="8" s="1"/>
  <c r="AE33" i="8"/>
  <c r="AF33" i="8" s="1"/>
  <c r="B26" i="22" l="1"/>
  <c r="I32" i="20"/>
  <c r="M32" i="20"/>
  <c r="B27" i="8"/>
  <c r="CB34" i="8"/>
  <c r="F29" i="20"/>
  <c r="E30" i="20"/>
  <c r="BV33" i="8"/>
  <c r="BU34" i="8"/>
  <c r="BV34" i="8" s="1"/>
  <c r="BF34" i="8"/>
  <c r="BG34" i="8" s="1"/>
  <c r="BG33" i="8"/>
  <c r="BM33" i="8"/>
  <c r="BL34" i="8"/>
  <c r="BM34" i="8" s="1"/>
  <c r="BA33" i="8"/>
  <c r="AZ34" i="8"/>
  <c r="BA34" i="8" s="1"/>
  <c r="BO34" i="8"/>
  <c r="BP34" i="8" s="1"/>
  <c r="BP33" i="8"/>
  <c r="AU33" i="8"/>
  <c r="AT34" i="8"/>
  <c r="AU34" i="8" s="1"/>
  <c r="AE34" i="9"/>
  <c r="AF34" i="9" s="1"/>
  <c r="J34" i="9"/>
  <c r="K34" i="9" s="1"/>
  <c r="A30" i="20"/>
  <c r="B30" i="20" s="1"/>
  <c r="AB34" i="8"/>
  <c r="AC34" i="8" s="1"/>
  <c r="P34" i="8"/>
  <c r="Q34" i="8" s="1"/>
  <c r="V34" i="9"/>
  <c r="W34" i="9" s="1"/>
  <c r="P34" i="9"/>
  <c r="Q34" i="9" s="1"/>
  <c r="AQ34" i="9"/>
  <c r="AK34" i="9"/>
  <c r="AL34" i="9" s="1"/>
  <c r="AL33" i="9"/>
  <c r="AB34" i="9"/>
  <c r="AC34" i="9" s="1"/>
  <c r="AE34" i="8"/>
  <c r="AF34" i="8" s="1"/>
  <c r="J34" i="8"/>
  <c r="K34" i="8" s="1"/>
  <c r="AK34" i="8"/>
  <c r="AL34" i="8" s="1"/>
  <c r="AQ34" i="8"/>
  <c r="AR34" i="8" s="1"/>
  <c r="M33" i="20" l="1"/>
  <c r="I33" i="20"/>
  <c r="E31" i="20"/>
  <c r="F30" i="20"/>
  <c r="AR34" i="9"/>
  <c r="B26" i="9"/>
  <c r="A31" i="20"/>
  <c r="B31" i="20" s="1"/>
  <c r="I34" i="20" l="1"/>
  <c r="M34" i="20"/>
  <c r="F31" i="20"/>
  <c r="E32" i="20"/>
  <c r="A32" i="20"/>
  <c r="B32" i="20" s="1"/>
  <c r="M35" i="20" l="1"/>
  <c r="I35" i="20"/>
  <c r="E33" i="20"/>
  <c r="F32" i="20"/>
  <c r="A33" i="20"/>
  <c r="B33" i="20" s="1"/>
  <c r="I36" i="20" l="1"/>
  <c r="M36" i="20"/>
  <c r="F33" i="20"/>
  <c r="E34" i="20"/>
  <c r="A34" i="20"/>
  <c r="B34" i="20" s="1"/>
  <c r="M37" i="20" l="1"/>
  <c r="I37" i="20"/>
  <c r="F34" i="20"/>
  <c r="E35" i="20"/>
  <c r="A35" i="20"/>
  <c r="B35" i="20" s="1"/>
  <c r="M38" i="20" l="1"/>
  <c r="I38" i="20"/>
  <c r="F35" i="20"/>
  <c r="E36" i="20"/>
  <c r="A36" i="20"/>
  <c r="B36" i="20" s="1"/>
  <c r="I39" i="20" l="1"/>
  <c r="M39" i="20"/>
  <c r="E37" i="20"/>
  <c r="F36" i="20"/>
  <c r="A37" i="20"/>
  <c r="B37" i="20" s="1"/>
  <c r="M40" i="20" l="1"/>
  <c r="I40" i="20"/>
  <c r="F37" i="20"/>
  <c r="E38" i="20"/>
  <c r="A38" i="20"/>
  <c r="B38" i="20" s="1"/>
  <c r="I41" i="20" l="1"/>
  <c r="M41" i="20"/>
  <c r="E39" i="20"/>
  <c r="F38" i="20"/>
  <c r="A39" i="20"/>
  <c r="B39" i="20" s="1"/>
  <c r="M42" i="20" l="1"/>
  <c r="I42" i="20"/>
  <c r="F39" i="20"/>
  <c r="E40" i="20"/>
  <c r="A40" i="20"/>
  <c r="B40" i="20" s="1"/>
  <c r="I43" i="20" l="1"/>
  <c r="M43" i="20"/>
  <c r="F40" i="20"/>
  <c r="E41" i="20"/>
  <c r="A41" i="20"/>
  <c r="B41" i="20" s="1"/>
  <c r="M44" i="20" l="1"/>
  <c r="I44" i="20"/>
  <c r="F41" i="20"/>
  <c r="E42" i="20"/>
  <c r="A42" i="20"/>
  <c r="B42" i="20" s="1"/>
  <c r="I45" i="20" l="1"/>
  <c r="M45" i="20"/>
  <c r="E43" i="20"/>
  <c r="F42" i="20"/>
  <c r="A43" i="20"/>
  <c r="B43" i="20" s="1"/>
  <c r="M46" i="20" l="1"/>
  <c r="I46" i="20"/>
  <c r="F43" i="20"/>
  <c r="E44" i="20"/>
  <c r="A44" i="20"/>
  <c r="B44" i="20" s="1"/>
  <c r="I47" i="20" l="1"/>
  <c r="M47" i="20"/>
  <c r="E45" i="20"/>
  <c r="F44" i="20"/>
  <c r="A45" i="20"/>
  <c r="B45" i="20" s="1"/>
  <c r="I48" i="20" l="1"/>
  <c r="M48" i="20"/>
  <c r="F45" i="20"/>
  <c r="E46" i="20"/>
  <c r="A46" i="20"/>
  <c r="B46" i="20" s="1"/>
  <c r="M49" i="20" l="1"/>
  <c r="I49" i="20"/>
  <c r="E47" i="20"/>
  <c r="F46" i="20"/>
  <c r="A47" i="20"/>
  <c r="B47" i="20" s="1"/>
  <c r="M50" i="20" l="1"/>
  <c r="I50" i="20"/>
  <c r="F47" i="20"/>
  <c r="E48" i="20"/>
  <c r="A48" i="20"/>
  <c r="B48" i="20" s="1"/>
  <c r="M51" i="20" l="1"/>
  <c r="I51" i="20"/>
  <c r="F48" i="20"/>
  <c r="E49" i="20"/>
  <c r="A49" i="20"/>
  <c r="B49" i="20" s="1"/>
  <c r="M52" i="20" l="1"/>
  <c r="I52" i="20"/>
  <c r="F49" i="20"/>
  <c r="E50" i="20"/>
  <c r="A50" i="20"/>
  <c r="B50" i="20" s="1"/>
  <c r="M53" i="20" l="1"/>
  <c r="I53" i="20"/>
  <c r="E51" i="20"/>
  <c r="F50" i="20"/>
  <c r="A51" i="20"/>
  <c r="B51" i="20" s="1"/>
  <c r="I54" i="20" l="1"/>
  <c r="M54" i="20"/>
  <c r="F51" i="20"/>
  <c r="E52" i="20"/>
  <c r="A52" i="20"/>
  <c r="B52" i="20" s="1"/>
  <c r="I55" i="20" l="1"/>
  <c r="M55" i="20"/>
  <c r="E53" i="20"/>
  <c r="F52" i="20"/>
  <c r="A53" i="20"/>
  <c r="B53" i="20" s="1"/>
  <c r="I56" i="20" l="1"/>
  <c r="M56" i="20"/>
  <c r="F53" i="20"/>
  <c r="E54" i="20"/>
  <c r="A54" i="20"/>
  <c r="B54" i="20" s="1"/>
  <c r="I57" i="20" l="1"/>
  <c r="M57" i="20"/>
  <c r="E55" i="20"/>
  <c r="F54" i="20"/>
  <c r="A55" i="20"/>
  <c r="B55" i="20" s="1"/>
  <c r="M58" i="20" l="1"/>
  <c r="I58" i="20"/>
  <c r="F55" i="20"/>
  <c r="E56" i="20"/>
  <c r="A56" i="20"/>
  <c r="B56" i="20" s="1"/>
  <c r="M59" i="20" l="1"/>
  <c r="I59" i="20"/>
  <c r="F56" i="20"/>
  <c r="E57" i="20"/>
  <c r="A57" i="20"/>
  <c r="B57" i="20" s="1"/>
  <c r="I60" i="20" l="1"/>
  <c r="M60" i="20"/>
  <c r="F57" i="20"/>
  <c r="E58" i="20"/>
  <c r="A58" i="20"/>
  <c r="B58" i="20" s="1"/>
  <c r="M61" i="20" l="1"/>
  <c r="I61" i="20"/>
  <c r="E59" i="20"/>
  <c r="F58" i="20"/>
  <c r="A59" i="20"/>
  <c r="B59" i="20" s="1"/>
  <c r="I62" i="20" l="1"/>
  <c r="M62" i="20"/>
  <c r="F59" i="20"/>
  <c r="E60" i="20"/>
  <c r="A60" i="20"/>
  <c r="B60" i="20" s="1"/>
  <c r="M63" i="20" l="1"/>
  <c r="I63" i="20"/>
  <c r="E61" i="20"/>
  <c r="F60" i="20"/>
  <c r="A61" i="20"/>
  <c r="B61" i="20" s="1"/>
  <c r="M64" i="20" l="1"/>
  <c r="I64" i="20"/>
  <c r="F61" i="20"/>
  <c r="E62" i="20"/>
  <c r="A62" i="20"/>
  <c r="B62" i="20" s="1"/>
  <c r="I65" i="20" l="1"/>
  <c r="M65" i="20"/>
  <c r="E63" i="20"/>
  <c r="F62" i="20"/>
  <c r="A63" i="20"/>
  <c r="B63" i="20" s="1"/>
  <c r="M66" i="20" l="1"/>
  <c r="I66" i="20"/>
  <c r="F63" i="20"/>
  <c r="E64" i="20"/>
  <c r="A64" i="20"/>
  <c r="B64" i="20" s="1"/>
  <c r="I67" i="20" l="1"/>
  <c r="M67" i="20"/>
  <c r="E65" i="20"/>
  <c r="F64" i="20"/>
  <c r="A65" i="20"/>
  <c r="B65" i="20" s="1"/>
  <c r="M68" i="20" l="1"/>
  <c r="I68" i="20"/>
  <c r="E66" i="20"/>
  <c r="F65" i="20"/>
  <c r="A66" i="20"/>
  <c r="B66" i="20" s="1"/>
  <c r="I69" i="20" l="1"/>
  <c r="M69" i="20"/>
  <c r="E67" i="20"/>
  <c r="F66" i="20"/>
  <c r="A67" i="20"/>
  <c r="B67" i="20" s="1"/>
  <c r="M70" i="20" l="1"/>
  <c r="I70" i="20"/>
  <c r="F67" i="20"/>
  <c r="E68" i="20"/>
  <c r="A68" i="20"/>
  <c r="B68" i="20" s="1"/>
  <c r="I71" i="20" l="1"/>
  <c r="M71" i="20"/>
  <c r="F68" i="20"/>
  <c r="E69" i="20"/>
  <c r="A69" i="20"/>
  <c r="B69" i="20" s="1"/>
  <c r="M72" i="20" l="1"/>
  <c r="I72" i="20"/>
  <c r="F69" i="20"/>
  <c r="E70" i="20"/>
  <c r="A70" i="20"/>
  <c r="B70" i="20" s="1"/>
  <c r="I73" i="20" l="1"/>
  <c r="M73" i="20"/>
  <c r="E71" i="20"/>
  <c r="F70" i="20"/>
  <c r="A71" i="20"/>
  <c r="B71" i="20" s="1"/>
  <c r="I74" i="20" l="1"/>
  <c r="M74" i="20"/>
  <c r="F71" i="20"/>
  <c r="E72" i="20"/>
  <c r="A72" i="20"/>
  <c r="B72" i="20" s="1"/>
  <c r="M75" i="20" l="1"/>
  <c r="I75" i="20"/>
  <c r="F72" i="20"/>
  <c r="E73" i="20"/>
  <c r="A73" i="20"/>
  <c r="B73" i="20" s="1"/>
  <c r="I76" i="20" l="1"/>
  <c r="M76" i="20"/>
  <c r="F73" i="20"/>
  <c r="E74" i="20"/>
  <c r="A74" i="20"/>
  <c r="B74" i="20" s="1"/>
  <c r="M77" i="20" l="1"/>
  <c r="I77" i="20"/>
  <c r="F74" i="20"/>
  <c r="E75" i="20"/>
  <c r="A75" i="20"/>
  <c r="B75" i="20" s="1"/>
  <c r="I78" i="20" l="1"/>
  <c r="M78" i="20"/>
  <c r="F75" i="20"/>
  <c r="E76" i="20"/>
  <c r="A76" i="20"/>
  <c r="B76" i="20" s="1"/>
  <c r="M79" i="20" l="1"/>
  <c r="I79" i="20"/>
  <c r="F76" i="20"/>
  <c r="E77" i="20"/>
  <c r="A77" i="20"/>
  <c r="B77" i="20" s="1"/>
  <c r="I80" i="20" l="1"/>
  <c r="M80" i="20"/>
  <c r="F77" i="20"/>
  <c r="E78" i="20"/>
  <c r="A78" i="20"/>
  <c r="B78" i="20" s="1"/>
  <c r="M81" i="20" l="1"/>
  <c r="I81" i="20"/>
  <c r="E79" i="20"/>
  <c r="F78" i="20"/>
  <c r="A79" i="20"/>
  <c r="B79" i="20" s="1"/>
  <c r="I82" i="20" l="1"/>
  <c r="M82" i="20"/>
  <c r="F79" i="20"/>
  <c r="E80" i="20"/>
  <c r="A80" i="20"/>
  <c r="B80" i="20" s="1"/>
  <c r="M83" i="20" l="1"/>
  <c r="I83" i="20"/>
  <c r="E81" i="20"/>
  <c r="F80" i="20"/>
  <c r="A81" i="20"/>
  <c r="B81" i="20" s="1"/>
  <c r="M84" i="20" l="1"/>
  <c r="I84" i="20"/>
  <c r="F81" i="20"/>
  <c r="E82" i="20"/>
  <c r="A82" i="20"/>
  <c r="B82" i="20" s="1"/>
  <c r="I85" i="20" l="1"/>
  <c r="M85" i="20"/>
  <c r="E83" i="20"/>
  <c r="F82" i="20"/>
  <c r="A83" i="20"/>
  <c r="B83" i="20" s="1"/>
  <c r="M86" i="20" l="1"/>
  <c r="I86" i="20"/>
  <c r="F83" i="20"/>
  <c r="E84" i="20"/>
  <c r="A84" i="20"/>
  <c r="B84" i="20" s="1"/>
  <c r="I87" i="20" l="1"/>
  <c r="M87" i="20"/>
  <c r="F84" i="20"/>
  <c r="E85" i="20"/>
  <c r="A85" i="20"/>
  <c r="B85" i="20" s="1"/>
  <c r="M88" i="20" l="1"/>
  <c r="I88" i="20"/>
  <c r="F85" i="20"/>
  <c r="E86" i="20"/>
  <c r="A86" i="20"/>
  <c r="B86" i="20" s="1"/>
  <c r="I89" i="20" l="1"/>
  <c r="M89" i="20"/>
  <c r="E87" i="20"/>
  <c r="F86" i="20"/>
  <c r="A87" i="20"/>
  <c r="B87" i="20" s="1"/>
  <c r="M90" i="20" l="1"/>
  <c r="I90" i="20"/>
  <c r="F87" i="20"/>
  <c r="E88" i="20"/>
  <c r="A88" i="20"/>
  <c r="B88" i="20" s="1"/>
  <c r="M91" i="20" l="1"/>
  <c r="I91" i="20"/>
  <c r="F88" i="20"/>
  <c r="E89" i="20"/>
  <c r="A89" i="20"/>
  <c r="B89" i="20" s="1"/>
  <c r="I92" i="20" l="1"/>
  <c r="M92" i="20"/>
  <c r="F89" i="20"/>
  <c r="E90" i="20"/>
  <c r="A90" i="20"/>
  <c r="B90" i="20" s="1"/>
  <c r="M93" i="20" l="1"/>
  <c r="I93" i="20"/>
  <c r="E91" i="20"/>
  <c r="F90" i="20"/>
  <c r="A91" i="20"/>
  <c r="B91" i="20" s="1"/>
  <c r="I94" i="20" l="1"/>
  <c r="M94" i="20"/>
  <c r="F91" i="20"/>
  <c r="E92" i="20"/>
  <c r="A92" i="20"/>
  <c r="B92" i="20" s="1"/>
  <c r="M95" i="20" l="1"/>
  <c r="I95" i="20"/>
  <c r="E93" i="20"/>
  <c r="F92" i="20"/>
  <c r="A93" i="20"/>
  <c r="B93" i="20" s="1"/>
  <c r="I96" i="20" l="1"/>
  <c r="M96" i="20"/>
  <c r="F93" i="20"/>
  <c r="E94" i="20"/>
  <c r="A94" i="20"/>
  <c r="B94" i="20" s="1"/>
  <c r="M97" i="20" l="1"/>
  <c r="I97" i="20"/>
  <c r="F94" i="20"/>
  <c r="E95" i="20"/>
  <c r="A95" i="20"/>
  <c r="B95" i="20" s="1"/>
  <c r="I98" i="20" l="1"/>
  <c r="M98" i="20"/>
  <c r="F95" i="20"/>
  <c r="E96" i="20"/>
  <c r="A96" i="20"/>
  <c r="B96" i="20" s="1"/>
  <c r="M99" i="20" l="1"/>
  <c r="I99" i="20"/>
  <c r="F96" i="20"/>
  <c r="E97" i="20"/>
  <c r="A97" i="20"/>
  <c r="B97" i="20" s="1"/>
  <c r="I100" i="20" l="1"/>
  <c r="M100" i="20"/>
  <c r="F97" i="20"/>
  <c r="E98" i="20"/>
  <c r="A98" i="20"/>
  <c r="B98" i="20" s="1"/>
  <c r="M101" i="20" l="1"/>
  <c r="I101" i="20"/>
  <c r="E99" i="20"/>
  <c r="F98" i="20"/>
  <c r="A99" i="20"/>
  <c r="B99" i="20" s="1"/>
  <c r="M102" i="20" l="1"/>
  <c r="I102" i="20"/>
  <c r="F99" i="20"/>
  <c r="E100" i="20"/>
  <c r="A100" i="20"/>
  <c r="B100" i="20" s="1"/>
  <c r="I103" i="20" l="1"/>
  <c r="M103" i="20"/>
  <c r="F100" i="20"/>
  <c r="E101" i="20"/>
  <c r="A101" i="20"/>
  <c r="B101" i="20" s="1"/>
  <c r="M104" i="20" l="1"/>
  <c r="I104" i="20"/>
  <c r="F101" i="20"/>
  <c r="E102" i="20"/>
  <c r="A102" i="20"/>
  <c r="B102" i="20" s="1"/>
  <c r="I105" i="20" l="1"/>
  <c r="M105" i="20"/>
  <c r="E103" i="20"/>
  <c r="F102" i="20"/>
  <c r="A103" i="20"/>
  <c r="B103" i="20" s="1"/>
  <c r="M106" i="20" l="1"/>
  <c r="I106" i="20"/>
  <c r="F103" i="20"/>
  <c r="E104" i="20"/>
  <c r="A104" i="20"/>
  <c r="B104" i="20" s="1"/>
  <c r="I107" i="20" l="1"/>
  <c r="M107" i="20"/>
  <c r="F104" i="20"/>
  <c r="E105" i="20"/>
  <c r="A105" i="20"/>
  <c r="B105" i="20" s="1"/>
  <c r="M108" i="20" l="1"/>
  <c r="I108" i="20"/>
  <c r="F105" i="20"/>
  <c r="E106" i="20"/>
  <c r="A106" i="20"/>
  <c r="B106" i="20" s="1"/>
  <c r="I109" i="20" l="1"/>
  <c r="M109" i="20"/>
  <c r="E107" i="20"/>
  <c r="F106" i="20"/>
  <c r="A107" i="20"/>
  <c r="B107" i="20" s="1"/>
  <c r="M110" i="20" l="1"/>
  <c r="I110" i="20"/>
  <c r="F107" i="20"/>
  <c r="E108" i="20"/>
  <c r="A108" i="20"/>
  <c r="B108" i="20" s="1"/>
  <c r="I111" i="20" l="1"/>
  <c r="M111" i="20"/>
  <c r="F108" i="20"/>
  <c r="E109" i="20"/>
  <c r="A109" i="20"/>
  <c r="B109" i="20" s="1"/>
  <c r="M112" i="20" l="1"/>
  <c r="I112" i="20"/>
  <c r="F109" i="20"/>
  <c r="E110" i="20"/>
  <c r="A110" i="20"/>
  <c r="B110" i="20" s="1"/>
  <c r="I113" i="20" l="1"/>
  <c r="M113" i="20"/>
  <c r="E111" i="20"/>
  <c r="F110" i="20"/>
  <c r="A111" i="20"/>
  <c r="B111" i="20" s="1"/>
  <c r="M114" i="20" l="1"/>
  <c r="I114" i="20"/>
  <c r="F111" i="20"/>
  <c r="E112" i="20"/>
  <c r="A112" i="20"/>
  <c r="B112" i="20" s="1"/>
  <c r="I115" i="20" l="1"/>
  <c r="M115" i="20"/>
  <c r="F112" i="20"/>
  <c r="E113" i="20"/>
  <c r="A113" i="20"/>
  <c r="B113" i="20" s="1"/>
  <c r="M116" i="20" l="1"/>
  <c r="I116" i="20"/>
  <c r="F113" i="20"/>
  <c r="E114" i="20"/>
  <c r="A114" i="20"/>
  <c r="B114" i="20" s="1"/>
  <c r="I117" i="20" l="1"/>
  <c r="M117" i="20"/>
  <c r="E115" i="20"/>
  <c r="F114" i="20"/>
  <c r="A115" i="20"/>
  <c r="B115" i="20" s="1"/>
  <c r="M118" i="20" l="1"/>
  <c r="I118" i="20"/>
  <c r="F115" i="20"/>
  <c r="E116" i="20"/>
  <c r="A116" i="20"/>
  <c r="B116" i="20" s="1"/>
  <c r="I119" i="20" l="1"/>
  <c r="M119" i="20"/>
  <c r="F116" i="20"/>
  <c r="E117" i="20"/>
  <c r="A117" i="20"/>
  <c r="B117" i="20" s="1"/>
  <c r="M120" i="20" l="1"/>
  <c r="I120" i="20"/>
  <c r="F117" i="20"/>
  <c r="E118" i="20"/>
  <c r="A118" i="20"/>
  <c r="B118" i="20" s="1"/>
  <c r="I121" i="20" l="1"/>
  <c r="M121" i="20"/>
  <c r="F118" i="20"/>
  <c r="E119" i="20"/>
  <c r="A119" i="20"/>
  <c r="B119" i="20" s="1"/>
  <c r="M122" i="20" l="1"/>
  <c r="I122" i="20"/>
  <c r="F119" i="20"/>
  <c r="E120" i="20"/>
  <c r="A120" i="20"/>
  <c r="B120" i="20" s="1"/>
  <c r="I123" i="20" l="1"/>
  <c r="M123" i="20"/>
  <c r="F120" i="20"/>
  <c r="E121" i="20"/>
  <c r="A121" i="20"/>
  <c r="B121" i="20" s="1"/>
  <c r="M124" i="20" l="1"/>
  <c r="I124" i="20"/>
  <c r="F121" i="20"/>
  <c r="E122" i="20"/>
  <c r="A122" i="20"/>
  <c r="B122" i="20" s="1"/>
  <c r="I125" i="20" l="1"/>
  <c r="M125" i="20"/>
  <c r="E123" i="20"/>
  <c r="F122" i="20"/>
  <c r="A123" i="20"/>
  <c r="B123" i="20" s="1"/>
  <c r="M126" i="20" l="1"/>
  <c r="I126" i="20"/>
  <c r="F123" i="20"/>
  <c r="E124" i="20"/>
  <c r="A124" i="20"/>
  <c r="B124" i="20" s="1"/>
  <c r="I127" i="20" l="1"/>
  <c r="M127" i="20"/>
  <c r="F124" i="20"/>
  <c r="E125" i="20"/>
  <c r="A125" i="20"/>
  <c r="B125" i="20" s="1"/>
  <c r="M128" i="20" l="1"/>
  <c r="I128" i="20"/>
  <c r="F125" i="20"/>
  <c r="E126" i="20"/>
  <c r="A126" i="20"/>
  <c r="B126" i="20" s="1"/>
  <c r="M129" i="20" l="1"/>
  <c r="I129" i="20"/>
  <c r="E127" i="20"/>
  <c r="F126" i="20"/>
  <c r="A127" i="20"/>
  <c r="B127" i="20" s="1"/>
  <c r="M130" i="20" l="1"/>
  <c r="I130" i="20"/>
  <c r="F127" i="20"/>
  <c r="E128" i="20"/>
  <c r="A128" i="20"/>
  <c r="B128" i="20" s="1"/>
  <c r="I131" i="20" l="1"/>
  <c r="M131" i="20"/>
  <c r="F128" i="20"/>
  <c r="E129" i="20"/>
  <c r="A129" i="20"/>
  <c r="B129" i="20" s="1"/>
  <c r="M132" i="20" l="1"/>
  <c r="I132" i="20"/>
  <c r="F129" i="20"/>
  <c r="E130" i="20"/>
  <c r="A130" i="20"/>
  <c r="B130" i="20" s="1"/>
  <c r="I133" i="20" l="1"/>
  <c r="M133" i="20"/>
  <c r="E131" i="20"/>
  <c r="F130" i="20"/>
  <c r="A131" i="20"/>
  <c r="B131" i="20" s="1"/>
  <c r="M134" i="20" l="1"/>
  <c r="I134" i="20"/>
  <c r="F131" i="20"/>
  <c r="E132" i="20"/>
  <c r="A132" i="20"/>
  <c r="B132" i="20" s="1"/>
  <c r="I135" i="20" l="1"/>
  <c r="M135" i="20"/>
  <c r="F132" i="20"/>
  <c r="E133" i="20"/>
  <c r="A133" i="20"/>
  <c r="B133" i="20" s="1"/>
  <c r="M136" i="20" l="1"/>
  <c r="I136" i="20"/>
  <c r="F133" i="20"/>
  <c r="E134" i="20"/>
  <c r="A134" i="20"/>
  <c r="B134" i="20" s="1"/>
  <c r="I137" i="20" l="1"/>
  <c r="M137" i="20"/>
  <c r="E135" i="20"/>
  <c r="F134" i="20"/>
  <c r="A135" i="20"/>
  <c r="B135" i="20" s="1"/>
  <c r="M138" i="20" l="1"/>
  <c r="I138" i="20"/>
  <c r="F135" i="20"/>
  <c r="E136" i="20"/>
  <c r="A136" i="20"/>
  <c r="B136" i="20" s="1"/>
  <c r="I139" i="20" l="1"/>
  <c r="M139" i="20"/>
  <c r="F136" i="20"/>
  <c r="E137" i="20"/>
  <c r="A137" i="20"/>
  <c r="B137" i="20" s="1"/>
  <c r="M140" i="20" l="1"/>
  <c r="I140" i="20"/>
  <c r="F137" i="20"/>
  <c r="E138" i="20"/>
  <c r="A138" i="20"/>
  <c r="B138" i="20" s="1"/>
  <c r="I141" i="20" l="1"/>
  <c r="M141" i="20"/>
  <c r="E139" i="20"/>
  <c r="F138" i="20"/>
  <c r="A139" i="20"/>
  <c r="B139" i="20" s="1"/>
  <c r="M142" i="20" l="1"/>
  <c r="I142" i="20"/>
  <c r="F139" i="20"/>
  <c r="E140" i="20"/>
  <c r="A140" i="20"/>
  <c r="B140" i="20" s="1"/>
  <c r="I143" i="20" l="1"/>
  <c r="M143" i="20"/>
  <c r="F140" i="20"/>
  <c r="E141" i="20"/>
  <c r="A141" i="20"/>
  <c r="B141" i="20" s="1"/>
  <c r="M144" i="20" l="1"/>
  <c r="I144" i="20"/>
  <c r="F141" i="20"/>
  <c r="E142" i="20"/>
  <c r="A142" i="20"/>
  <c r="B142" i="20" s="1"/>
  <c r="I145" i="20" l="1"/>
  <c r="M145" i="20"/>
  <c r="E143" i="20"/>
  <c r="F142" i="20"/>
  <c r="A143" i="20"/>
  <c r="B143" i="20" s="1"/>
  <c r="M146" i="20" l="1"/>
  <c r="I146" i="20"/>
  <c r="F143" i="20"/>
  <c r="E144" i="20"/>
  <c r="A144" i="20"/>
  <c r="B144" i="20" s="1"/>
  <c r="I147" i="20" l="1"/>
  <c r="M147" i="20"/>
  <c r="F144" i="20"/>
  <c r="E145" i="20"/>
  <c r="A145" i="20"/>
  <c r="B145" i="20" s="1"/>
  <c r="M148" i="20" l="1"/>
  <c r="I148" i="20"/>
  <c r="E146" i="20"/>
  <c r="F145" i="20"/>
  <c r="A146" i="20"/>
  <c r="B146" i="20" s="1"/>
  <c r="I149" i="20" l="1"/>
  <c r="M149" i="20"/>
  <c r="F146" i="20"/>
  <c r="E147" i="20"/>
  <c r="A147" i="20"/>
  <c r="B147" i="20" s="1"/>
  <c r="M150" i="20" l="1"/>
  <c r="I150" i="20"/>
  <c r="E148" i="20"/>
  <c r="F147" i="20"/>
  <c r="A148" i="20"/>
  <c r="B148" i="20" s="1"/>
  <c r="I151" i="20" l="1"/>
  <c r="M151" i="20"/>
  <c r="F148" i="20"/>
  <c r="E149" i="20"/>
  <c r="A149" i="20"/>
  <c r="B149" i="20" s="1"/>
  <c r="M152" i="20" l="1"/>
  <c r="I152" i="20"/>
  <c r="E150" i="20"/>
  <c r="F149" i="20"/>
  <c r="A150" i="20"/>
  <c r="B150" i="20" s="1"/>
  <c r="I153" i="20" l="1"/>
  <c r="M153" i="20"/>
  <c r="E151" i="20"/>
  <c r="F150" i="20"/>
  <c r="A151" i="20"/>
  <c r="B151" i="20" s="1"/>
  <c r="M154" i="20" l="1"/>
  <c r="I154" i="20"/>
  <c r="E152" i="20"/>
  <c r="F151" i="20"/>
  <c r="A152" i="20"/>
  <c r="B152" i="20" s="1"/>
  <c r="I155" i="20" l="1"/>
  <c r="M155" i="20"/>
  <c r="F152" i="20"/>
  <c r="E153" i="20"/>
  <c r="A153" i="20"/>
  <c r="B153" i="20" s="1"/>
  <c r="M156" i="20" l="1"/>
  <c r="I156" i="20"/>
  <c r="E154" i="20"/>
  <c r="F153" i="20"/>
  <c r="A154" i="20"/>
  <c r="B154" i="20" s="1"/>
  <c r="I157" i="20" l="1"/>
  <c r="M157" i="20"/>
  <c r="F154" i="20"/>
  <c r="E155" i="20"/>
  <c r="A155" i="20"/>
  <c r="B155" i="20" s="1"/>
  <c r="M158" i="20" l="1"/>
  <c r="I158" i="20"/>
  <c r="E156" i="20"/>
  <c r="F155" i="20"/>
  <c r="A156" i="20"/>
  <c r="B156" i="20" s="1"/>
  <c r="I159" i="20" l="1"/>
  <c r="M159" i="20"/>
  <c r="F156" i="20"/>
  <c r="E157" i="20"/>
  <c r="A157" i="20"/>
  <c r="B157" i="20" s="1"/>
  <c r="M160" i="20" l="1"/>
  <c r="I160" i="20"/>
  <c r="E158" i="20"/>
  <c r="F157" i="20"/>
  <c r="A158" i="20"/>
  <c r="B158" i="20" s="1"/>
  <c r="I161" i="20" l="1"/>
  <c r="M161" i="20"/>
  <c r="E159" i="20"/>
  <c r="F158" i="20"/>
  <c r="A159" i="20"/>
  <c r="B159" i="20" s="1"/>
  <c r="M162" i="20" l="1"/>
  <c r="I162" i="20"/>
  <c r="E160" i="20"/>
  <c r="F159" i="20"/>
  <c r="A160" i="20"/>
  <c r="B160" i="20" s="1"/>
  <c r="I163" i="20" l="1"/>
  <c r="M163" i="20"/>
  <c r="F160" i="20"/>
  <c r="E161" i="20"/>
  <c r="A161" i="20"/>
  <c r="B161" i="20" s="1"/>
  <c r="M164" i="20" l="1"/>
  <c r="I164" i="20"/>
  <c r="E162" i="20"/>
  <c r="F161" i="20"/>
  <c r="A162" i="20"/>
  <c r="B162" i="20" s="1"/>
  <c r="I165" i="20" l="1"/>
  <c r="M165" i="20"/>
  <c r="F162" i="20"/>
  <c r="E163" i="20"/>
  <c r="A163" i="20"/>
  <c r="B163" i="20" s="1"/>
  <c r="M166" i="20" l="1"/>
  <c r="I166" i="20"/>
  <c r="E164" i="20"/>
  <c r="F163" i="20"/>
  <c r="A164" i="20"/>
  <c r="B164" i="20" s="1"/>
  <c r="I167" i="20" l="1"/>
  <c r="M167" i="20"/>
  <c r="F164" i="20"/>
  <c r="E165" i="20"/>
  <c r="A165" i="20"/>
  <c r="B165" i="20" s="1"/>
  <c r="M168" i="20" l="1"/>
  <c r="I168" i="20"/>
  <c r="E166" i="20"/>
  <c r="F165" i="20"/>
  <c r="A166" i="20"/>
  <c r="B166" i="20" s="1"/>
  <c r="I169" i="20" l="1"/>
  <c r="M169" i="20"/>
  <c r="E167" i="20"/>
  <c r="F166" i="20"/>
  <c r="A167" i="20"/>
  <c r="B167" i="20" s="1"/>
  <c r="M170" i="20" l="1"/>
  <c r="I170" i="20"/>
  <c r="E168" i="20"/>
  <c r="F167" i="20"/>
  <c r="A168" i="20"/>
  <c r="B168" i="20" s="1"/>
  <c r="I171" i="20" l="1"/>
  <c r="M171" i="20"/>
  <c r="F168" i="20"/>
  <c r="E169" i="20"/>
  <c r="A169" i="20"/>
  <c r="B169" i="20" s="1"/>
  <c r="M172" i="20" l="1"/>
  <c r="I172" i="20"/>
  <c r="E170" i="20"/>
  <c r="F169" i="20"/>
  <c r="A170" i="20"/>
  <c r="B170" i="20" s="1"/>
  <c r="I173" i="20" l="1"/>
  <c r="M173" i="20"/>
  <c r="F170" i="20"/>
  <c r="E171" i="20"/>
  <c r="A171" i="20"/>
  <c r="B171" i="20" s="1"/>
  <c r="M174" i="20" l="1"/>
  <c r="I174" i="20"/>
  <c r="E172" i="20"/>
  <c r="F171" i="20"/>
  <c r="A172" i="20"/>
  <c r="B172" i="20" s="1"/>
  <c r="I175" i="20" l="1"/>
  <c r="M175" i="20"/>
  <c r="F172" i="20"/>
  <c r="E173" i="20"/>
  <c r="A173" i="20"/>
  <c r="B173" i="20" s="1"/>
  <c r="M176" i="20" l="1"/>
  <c r="I176" i="20"/>
  <c r="E174" i="20"/>
  <c r="F173" i="20"/>
  <c r="A174" i="20"/>
  <c r="B174" i="20" s="1"/>
  <c r="I177" i="20" l="1"/>
  <c r="M177" i="20"/>
  <c r="F174" i="20"/>
  <c r="E175" i="20"/>
  <c r="A175" i="20"/>
  <c r="B175" i="20" s="1"/>
  <c r="M178" i="20" l="1"/>
  <c r="I178" i="20"/>
  <c r="E176" i="20"/>
  <c r="F175" i="20"/>
  <c r="A176" i="20"/>
  <c r="B176" i="20" s="1"/>
  <c r="I179" i="20" l="1"/>
  <c r="M179" i="20"/>
  <c r="F176" i="20"/>
  <c r="E177" i="20"/>
  <c r="A177" i="20"/>
  <c r="B177" i="20" s="1"/>
  <c r="M180" i="20" l="1"/>
  <c r="I180" i="20"/>
  <c r="E178" i="20"/>
  <c r="F177" i="20"/>
  <c r="A178" i="20"/>
  <c r="B178" i="20" s="1"/>
  <c r="I181" i="20" l="1"/>
  <c r="M181" i="20"/>
  <c r="F178" i="20"/>
  <c r="E179" i="20"/>
  <c r="A179" i="20"/>
  <c r="B179" i="20" s="1"/>
  <c r="M182" i="20" l="1"/>
  <c r="I182" i="20"/>
  <c r="E180" i="20"/>
  <c r="F179" i="20"/>
  <c r="A180" i="20"/>
  <c r="B180" i="20" s="1"/>
  <c r="I183" i="20" l="1"/>
  <c r="M183" i="20"/>
  <c r="F180" i="20"/>
  <c r="E181" i="20"/>
  <c r="A181" i="20"/>
  <c r="B181" i="20" s="1"/>
  <c r="M184" i="20" l="1"/>
  <c r="I184" i="20"/>
  <c r="E182" i="20"/>
  <c r="F181" i="20"/>
  <c r="A182" i="20"/>
  <c r="B182" i="20" s="1"/>
  <c r="I185" i="20" l="1"/>
  <c r="M185" i="20"/>
  <c r="F182" i="20"/>
  <c r="E183" i="20"/>
  <c r="A183" i="20"/>
  <c r="B183" i="20" s="1"/>
  <c r="M186" i="20" l="1"/>
  <c r="I186" i="20"/>
  <c r="E184" i="20"/>
  <c r="F183" i="20"/>
  <c r="A184" i="20"/>
  <c r="B184" i="20" s="1"/>
  <c r="I187" i="20" l="1"/>
  <c r="M187" i="20"/>
  <c r="F184" i="20"/>
  <c r="E185" i="20"/>
  <c r="A185" i="20"/>
  <c r="B185" i="20" s="1"/>
  <c r="M188" i="20" l="1"/>
  <c r="I188" i="20"/>
  <c r="E186" i="20"/>
  <c r="F185" i="20"/>
  <c r="A186" i="20"/>
  <c r="B186" i="20" s="1"/>
  <c r="I189" i="20" l="1"/>
  <c r="M189" i="20"/>
  <c r="F186" i="20"/>
  <c r="E187" i="20"/>
  <c r="A187" i="20"/>
  <c r="B187" i="20" s="1"/>
  <c r="M190" i="20" l="1"/>
  <c r="I190" i="20"/>
  <c r="E188" i="20"/>
  <c r="F187" i="20"/>
  <c r="A188" i="20"/>
  <c r="B188" i="20" s="1"/>
  <c r="I191" i="20" l="1"/>
  <c r="M191" i="20"/>
  <c r="F188" i="20"/>
  <c r="E189" i="20"/>
  <c r="A189" i="20"/>
  <c r="B189" i="20" s="1"/>
  <c r="M192" i="20" l="1"/>
  <c r="I192" i="20"/>
  <c r="F189" i="20"/>
  <c r="E190" i="20"/>
  <c r="A190" i="20"/>
  <c r="B190" i="20" s="1"/>
  <c r="I193" i="20" l="1"/>
  <c r="M193" i="20"/>
  <c r="F190" i="20"/>
  <c r="E191" i="20"/>
  <c r="A191" i="20"/>
  <c r="B191" i="20" s="1"/>
  <c r="M194" i="20" l="1"/>
  <c r="I194" i="20"/>
  <c r="E192" i="20"/>
  <c r="F191" i="20"/>
  <c r="A192" i="20"/>
  <c r="B192" i="20" s="1"/>
  <c r="I195" i="20" l="1"/>
  <c r="M195" i="20"/>
  <c r="F192" i="20"/>
  <c r="E193" i="20"/>
  <c r="A193" i="20"/>
  <c r="B193" i="20" s="1"/>
  <c r="M196" i="20" l="1"/>
  <c r="I196" i="20"/>
  <c r="E194" i="20"/>
  <c r="F193" i="20"/>
  <c r="A194" i="20"/>
  <c r="B194" i="20" s="1"/>
  <c r="I197" i="20" l="1"/>
  <c r="M197" i="20"/>
  <c r="F194" i="20"/>
  <c r="E195" i="20"/>
  <c r="A195" i="20"/>
  <c r="B195" i="20" s="1"/>
  <c r="M198" i="20" l="1"/>
  <c r="I198" i="20"/>
  <c r="E196" i="20"/>
  <c r="F195" i="20"/>
  <c r="A196" i="20"/>
  <c r="B196" i="20" s="1"/>
  <c r="M199" i="20" l="1"/>
  <c r="I199" i="20"/>
  <c r="F196" i="20"/>
  <c r="E197" i="20"/>
  <c r="A197" i="20"/>
  <c r="B197" i="20" s="1"/>
  <c r="I200" i="20" l="1"/>
  <c r="M200" i="20"/>
  <c r="E198" i="20"/>
  <c r="F197" i="20"/>
  <c r="A198" i="20"/>
  <c r="B198" i="20" s="1"/>
  <c r="M201" i="20" l="1"/>
  <c r="I201" i="20"/>
  <c r="F198" i="20"/>
  <c r="E199" i="20"/>
  <c r="A199" i="20"/>
  <c r="B199" i="20" s="1"/>
  <c r="I202" i="20" l="1"/>
  <c r="M202" i="20"/>
  <c r="E200" i="20"/>
  <c r="F199" i="20"/>
  <c r="A200" i="20"/>
  <c r="B200" i="20" s="1"/>
  <c r="M203" i="20" l="1"/>
  <c r="I203" i="20"/>
  <c r="F200" i="20"/>
  <c r="E201" i="20"/>
  <c r="A201" i="20"/>
  <c r="B201" i="20" s="1"/>
  <c r="I204" i="20" l="1"/>
  <c r="M204" i="20"/>
  <c r="E202" i="20"/>
  <c r="F201" i="20"/>
  <c r="A202" i="20"/>
  <c r="B202" i="20" s="1"/>
  <c r="M205" i="20" l="1"/>
  <c r="I205" i="20"/>
  <c r="F202" i="20"/>
  <c r="E203" i="20"/>
  <c r="A203" i="20"/>
  <c r="B203" i="20" s="1"/>
  <c r="I206" i="20" l="1"/>
  <c r="M206" i="20"/>
  <c r="E204" i="20"/>
  <c r="F203" i="20"/>
  <c r="A204" i="20"/>
  <c r="B204" i="20" s="1"/>
  <c r="M207" i="20" l="1"/>
  <c r="I207" i="20"/>
  <c r="F204" i="20"/>
  <c r="E205" i="20"/>
  <c r="A205" i="20"/>
  <c r="B205" i="20" s="1"/>
  <c r="I208" i="20" l="1"/>
  <c r="M208" i="20"/>
  <c r="E206" i="20"/>
  <c r="F205" i="20"/>
  <c r="A206" i="20"/>
  <c r="B206" i="20" s="1"/>
  <c r="M209" i="20" l="1"/>
  <c r="I209" i="20"/>
  <c r="E207" i="20"/>
  <c r="F206" i="20"/>
  <c r="A207" i="20"/>
  <c r="B207" i="20" s="1"/>
  <c r="M210" i="20" l="1"/>
  <c r="I210" i="20"/>
  <c r="E208" i="20"/>
  <c r="F207" i="20"/>
  <c r="A208" i="20"/>
  <c r="B208" i="20" s="1"/>
  <c r="I211" i="20" l="1"/>
  <c r="M211" i="20"/>
  <c r="E209" i="20"/>
  <c r="F208" i="20"/>
  <c r="A209" i="20"/>
  <c r="B209" i="20" s="1"/>
  <c r="M212" i="20" l="1"/>
  <c r="I212" i="20"/>
  <c r="F209" i="20"/>
  <c r="E210" i="20"/>
  <c r="A210" i="20"/>
  <c r="B210" i="20" s="1"/>
  <c r="I213" i="20" l="1"/>
  <c r="M213" i="20"/>
  <c r="E211" i="20"/>
  <c r="F210" i="20"/>
  <c r="A211" i="20"/>
  <c r="B211" i="20" s="1"/>
  <c r="M214" i="20" l="1"/>
  <c r="I214" i="20"/>
  <c r="E212" i="20"/>
  <c r="F211" i="20"/>
  <c r="A212" i="20"/>
  <c r="B212" i="20" s="1"/>
  <c r="I215" i="20" l="1"/>
  <c r="M215" i="20"/>
  <c r="E213" i="20"/>
  <c r="F212" i="20"/>
  <c r="A213" i="20"/>
  <c r="B213" i="20" s="1"/>
  <c r="M216" i="20" l="1"/>
  <c r="I216" i="20"/>
  <c r="F213" i="20"/>
  <c r="E214" i="20"/>
  <c r="A214" i="20"/>
  <c r="B214" i="20" s="1"/>
  <c r="I217" i="20" l="1"/>
  <c r="M217" i="20"/>
  <c r="E215" i="20"/>
  <c r="F214" i="20"/>
  <c r="A215" i="20"/>
  <c r="B215" i="20" s="1"/>
  <c r="M218" i="20" l="1"/>
  <c r="I218" i="20"/>
  <c r="E216" i="20"/>
  <c r="F215" i="20"/>
  <c r="A216" i="20"/>
  <c r="B216" i="20" s="1"/>
  <c r="I219" i="20" l="1"/>
  <c r="M219" i="20"/>
  <c r="E217" i="20"/>
  <c r="F216" i="20"/>
  <c r="A217" i="20"/>
  <c r="B217" i="20" s="1"/>
  <c r="M220" i="20" l="1"/>
  <c r="I220" i="20"/>
  <c r="E218" i="20"/>
  <c r="F217" i="20"/>
  <c r="A218" i="20"/>
  <c r="B218" i="20" s="1"/>
  <c r="I221" i="20" l="1"/>
  <c r="M221" i="20"/>
  <c r="E219" i="20"/>
  <c r="F218" i="20"/>
  <c r="A219" i="20"/>
  <c r="B219" i="20" s="1"/>
  <c r="M222" i="20" l="1"/>
  <c r="I222" i="20"/>
  <c r="E220" i="20"/>
  <c r="F219" i="20"/>
  <c r="A220" i="20"/>
  <c r="B220" i="20" s="1"/>
  <c r="I223" i="20" l="1"/>
  <c r="M223" i="20"/>
  <c r="F220" i="20"/>
  <c r="E221" i="20"/>
  <c r="A221" i="20"/>
  <c r="B221" i="20" s="1"/>
  <c r="M224" i="20" l="1"/>
  <c r="I224" i="20"/>
  <c r="E222" i="20"/>
  <c r="F221" i="20"/>
  <c r="A222" i="20"/>
  <c r="B222" i="20" s="1"/>
  <c r="I225" i="20" l="1"/>
  <c r="M225" i="20"/>
  <c r="E223" i="20"/>
  <c r="F222" i="20"/>
  <c r="A223" i="20"/>
  <c r="B223" i="20" s="1"/>
  <c r="M226" i="20" l="1"/>
  <c r="I226" i="20"/>
  <c r="E224" i="20"/>
  <c r="F223" i="20"/>
  <c r="A224" i="20"/>
  <c r="B224" i="20" s="1"/>
  <c r="I227" i="20" l="1"/>
  <c r="M227" i="20"/>
  <c r="F224" i="20"/>
  <c r="E225" i="20"/>
  <c r="A225" i="20"/>
  <c r="B225" i="20" s="1"/>
  <c r="M228" i="20" l="1"/>
  <c r="I228" i="20"/>
  <c r="E226" i="20"/>
  <c r="F225" i="20"/>
  <c r="A226" i="20"/>
  <c r="B226" i="20" s="1"/>
  <c r="M229" i="20" l="1"/>
  <c r="I229" i="20"/>
  <c r="E227" i="20"/>
  <c r="F226" i="20"/>
  <c r="A227" i="20"/>
  <c r="B227" i="20" s="1"/>
  <c r="I230" i="20" l="1"/>
  <c r="M230" i="20"/>
  <c r="E228" i="20"/>
  <c r="F227" i="20"/>
  <c r="A228" i="20"/>
  <c r="B228" i="20" s="1"/>
  <c r="M231" i="20" l="1"/>
  <c r="I231" i="20"/>
  <c r="E229" i="20"/>
  <c r="F228" i="20"/>
  <c r="A229" i="20"/>
  <c r="B229" i="20" s="1"/>
  <c r="I232" i="20" l="1"/>
  <c r="M232" i="20"/>
  <c r="E230" i="20"/>
  <c r="F229" i="20"/>
  <c r="A230" i="20"/>
  <c r="B230" i="20" s="1"/>
  <c r="M233" i="20" l="1"/>
  <c r="I233" i="20"/>
  <c r="F230" i="20"/>
  <c r="E231" i="20"/>
  <c r="A231" i="20"/>
  <c r="B231" i="20" s="1"/>
  <c r="I234" i="20" l="1"/>
  <c r="M234" i="20"/>
  <c r="E232" i="20"/>
  <c r="F231" i="20"/>
  <c r="A232" i="20"/>
  <c r="B232" i="20" s="1"/>
  <c r="M235" i="20" l="1"/>
  <c r="I235" i="20"/>
  <c r="F232" i="20"/>
  <c r="E233" i="20"/>
  <c r="A233" i="20"/>
  <c r="B233" i="20" s="1"/>
  <c r="I236" i="20" l="1"/>
  <c r="M236" i="20"/>
  <c r="E234" i="20"/>
  <c r="F233" i="20"/>
  <c r="A234" i="20"/>
  <c r="B234" i="20" s="1"/>
  <c r="M237" i="20" l="1"/>
  <c r="I237" i="20"/>
  <c r="E235" i="20"/>
  <c r="F234" i="20"/>
  <c r="A235" i="20"/>
  <c r="B235" i="20" s="1"/>
  <c r="M238" i="20" l="1"/>
  <c r="I238" i="20"/>
  <c r="E236" i="20"/>
  <c r="F235" i="20"/>
  <c r="A236" i="20"/>
  <c r="B236" i="20" s="1"/>
  <c r="M239" i="20" l="1"/>
  <c r="I239" i="20"/>
  <c r="E237" i="20"/>
  <c r="F236" i="20"/>
  <c r="A237" i="20"/>
  <c r="B237" i="20" s="1"/>
  <c r="M240" i="20" l="1"/>
  <c r="I240" i="20"/>
  <c r="E238" i="20"/>
  <c r="F237" i="20"/>
  <c r="A238" i="20"/>
  <c r="B238" i="20" s="1"/>
  <c r="I241" i="20" l="1"/>
  <c r="M241" i="20"/>
  <c r="F238" i="20"/>
  <c r="E239" i="20"/>
  <c r="A239" i="20"/>
  <c r="B239" i="20" s="1"/>
  <c r="M242" i="20" l="1"/>
  <c r="I242" i="20"/>
  <c r="E240" i="20"/>
  <c r="F239" i="20"/>
  <c r="A240" i="20"/>
  <c r="B240" i="20" s="1"/>
  <c r="I243" i="20" l="1"/>
  <c r="M243" i="20"/>
  <c r="F240" i="20"/>
  <c r="E241" i="20"/>
  <c r="A241" i="20"/>
  <c r="B241" i="20" s="1"/>
  <c r="M244" i="20" l="1"/>
  <c r="I244" i="20"/>
  <c r="E242" i="20"/>
  <c r="F241" i="20"/>
  <c r="A242" i="20"/>
  <c r="B242" i="20" s="1"/>
  <c r="I245" i="20" l="1"/>
  <c r="M245" i="20"/>
  <c r="F242" i="20"/>
  <c r="E243" i="20"/>
  <c r="A243" i="20"/>
  <c r="B243" i="20" s="1"/>
  <c r="M246" i="20" l="1"/>
  <c r="I246" i="20"/>
  <c r="E244" i="20"/>
  <c r="F243" i="20"/>
  <c r="A244" i="20"/>
  <c r="B244" i="20" s="1"/>
  <c r="I247" i="20" l="1"/>
  <c r="M247" i="20"/>
  <c r="F244" i="20"/>
  <c r="E245" i="20"/>
  <c r="A245" i="20"/>
  <c r="B245" i="20" s="1"/>
  <c r="M248" i="20" l="1"/>
  <c r="I248" i="20"/>
  <c r="E246" i="20"/>
  <c r="F245" i="20"/>
  <c r="A246" i="20"/>
  <c r="B246" i="20" s="1"/>
  <c r="M249" i="20" l="1"/>
  <c r="I249" i="20"/>
  <c r="F246" i="20"/>
  <c r="E247" i="20"/>
  <c r="A247" i="20"/>
  <c r="B247" i="20" s="1"/>
  <c r="I250" i="20" l="1"/>
  <c r="M250" i="20"/>
  <c r="E248" i="20"/>
  <c r="F247" i="20"/>
  <c r="A248" i="20"/>
  <c r="B248" i="20" s="1"/>
  <c r="M251" i="20" l="1"/>
  <c r="I251" i="20"/>
  <c r="F248" i="20"/>
  <c r="E249" i="20"/>
  <c r="A249" i="20"/>
  <c r="B249" i="20" s="1"/>
  <c r="I252" i="20" l="1"/>
  <c r="M252" i="20"/>
  <c r="E250" i="20"/>
  <c r="F249" i="20"/>
  <c r="A250" i="20"/>
  <c r="B250" i="20" s="1"/>
  <c r="M253" i="20" l="1"/>
  <c r="I253" i="20"/>
  <c r="F250" i="20"/>
  <c r="E251" i="20"/>
  <c r="A251" i="20"/>
  <c r="B251" i="20" s="1"/>
  <c r="I254" i="20" l="1"/>
  <c r="M254" i="20"/>
  <c r="E252" i="20"/>
  <c r="F251" i="20"/>
  <c r="A252" i="20"/>
  <c r="B252" i="20" s="1"/>
  <c r="M255" i="20" l="1"/>
  <c r="I255" i="20"/>
  <c r="E253" i="20"/>
  <c r="F252" i="20"/>
  <c r="A253" i="20"/>
  <c r="B253" i="20" s="1"/>
  <c r="M256" i="20" l="1"/>
  <c r="I256" i="20"/>
  <c r="E254" i="20"/>
  <c r="F253" i="20"/>
  <c r="A254" i="20"/>
  <c r="B254" i="20" s="1"/>
  <c r="M257" i="20" l="1"/>
  <c r="I257" i="20"/>
  <c r="F254" i="20"/>
  <c r="E255" i="20"/>
  <c r="A255" i="20"/>
  <c r="B255" i="20" s="1"/>
  <c r="I258" i="20" l="1"/>
  <c r="M258" i="20"/>
  <c r="E256" i="20"/>
  <c r="F255" i="20"/>
  <c r="A256" i="20"/>
  <c r="B256" i="20" s="1"/>
  <c r="M259" i="20" l="1"/>
  <c r="I259" i="20"/>
  <c r="F256" i="20"/>
  <c r="E257" i="20"/>
  <c r="A257" i="20"/>
  <c r="B257" i="20" s="1"/>
  <c r="I260" i="20" l="1"/>
  <c r="M260" i="20"/>
  <c r="E258" i="20"/>
  <c r="F257" i="20"/>
  <c r="A258" i="20"/>
  <c r="B258" i="20" s="1"/>
  <c r="M261" i="20" l="1"/>
  <c r="I261" i="20"/>
  <c r="F258" i="20"/>
  <c r="E259" i="20"/>
  <c r="A259" i="20"/>
  <c r="B259" i="20" s="1"/>
  <c r="I262" i="20" l="1"/>
  <c r="M262" i="20"/>
  <c r="E260" i="20"/>
  <c r="F259" i="20"/>
  <c r="A260" i="20"/>
  <c r="B260" i="20" s="1"/>
  <c r="M263" i="20" l="1"/>
  <c r="I263" i="20"/>
  <c r="E261" i="20"/>
  <c r="F260" i="20"/>
  <c r="A261" i="20"/>
  <c r="B261" i="20" s="1"/>
  <c r="I264" i="20" l="1"/>
  <c r="M264" i="20"/>
  <c r="E262" i="20"/>
  <c r="F261" i="20"/>
  <c r="A262" i="20"/>
  <c r="B262" i="20" s="1"/>
  <c r="M265" i="20" l="1"/>
  <c r="I265" i="20"/>
  <c r="F262" i="20"/>
  <c r="E263" i="20"/>
  <c r="A263" i="20"/>
  <c r="B263" i="20" s="1"/>
  <c r="I266" i="20" l="1"/>
  <c r="M266" i="20"/>
  <c r="E264" i="20"/>
  <c r="F263" i="20"/>
  <c r="A264" i="20"/>
  <c r="B264" i="20" s="1"/>
  <c r="I267" i="20" l="1"/>
  <c r="M267" i="20"/>
  <c r="F264" i="20"/>
  <c r="E265" i="20"/>
  <c r="A265" i="20"/>
  <c r="B265" i="20" s="1"/>
  <c r="M268" i="20" l="1"/>
  <c r="I268" i="20"/>
  <c r="E266" i="20"/>
  <c r="F265" i="20"/>
  <c r="A266" i="20"/>
  <c r="B266" i="20" s="1"/>
  <c r="M269" i="20" l="1"/>
  <c r="I269" i="20"/>
  <c r="F266" i="20"/>
  <c r="E267" i="20"/>
  <c r="A267" i="20"/>
  <c r="B267" i="20" s="1"/>
  <c r="I270" i="20" l="1"/>
  <c r="M270" i="20"/>
  <c r="F267" i="20"/>
  <c r="E268" i="20"/>
  <c r="A268" i="20"/>
  <c r="B268" i="20" s="1"/>
  <c r="M271" i="20" l="1"/>
  <c r="I271" i="20"/>
  <c r="F268" i="20"/>
  <c r="E269" i="20"/>
  <c r="A269" i="20"/>
  <c r="B269" i="20" s="1"/>
  <c r="I272" i="20" l="1"/>
  <c r="M272" i="20"/>
  <c r="E270" i="20"/>
  <c r="F269" i="20"/>
  <c r="A270" i="20"/>
  <c r="B270" i="20" s="1"/>
  <c r="M273" i="20" l="1"/>
  <c r="I273" i="20"/>
  <c r="F270" i="20"/>
  <c r="E271" i="20"/>
  <c r="A271" i="20"/>
  <c r="B271" i="20" s="1"/>
  <c r="I274" i="20" l="1"/>
  <c r="M274" i="20"/>
  <c r="F271" i="20"/>
  <c r="E272" i="20"/>
  <c r="A272" i="20"/>
  <c r="B272" i="20" s="1"/>
  <c r="M275" i="20" l="1"/>
  <c r="I275" i="20"/>
  <c r="F272" i="20"/>
  <c r="E273" i="20"/>
  <c r="A273" i="20"/>
  <c r="B273" i="20" s="1"/>
  <c r="I276" i="20" l="1"/>
  <c r="M276" i="20"/>
  <c r="F273" i="20"/>
  <c r="E274" i="20"/>
  <c r="A274" i="20"/>
  <c r="B274" i="20" s="1"/>
  <c r="M277" i="20" l="1"/>
  <c r="I277" i="20"/>
  <c r="F274" i="20"/>
  <c r="E275" i="20"/>
  <c r="A275" i="20"/>
  <c r="B275" i="20" s="1"/>
  <c r="I278" i="20" l="1"/>
  <c r="M278" i="20"/>
  <c r="F275" i="20"/>
  <c r="E276" i="20"/>
  <c r="A276" i="20"/>
  <c r="B276" i="20" s="1"/>
  <c r="M279" i="20" l="1"/>
  <c r="I279" i="20"/>
  <c r="F276" i="20"/>
  <c r="E277" i="20"/>
  <c r="A277" i="20"/>
  <c r="B277" i="20" s="1"/>
  <c r="I280" i="20" l="1"/>
  <c r="M280" i="20"/>
  <c r="F277" i="20"/>
  <c r="E278" i="20"/>
  <c r="A278" i="20"/>
  <c r="B278" i="20" s="1"/>
  <c r="M281" i="20" l="1"/>
  <c r="I281" i="20"/>
  <c r="F278" i="20"/>
  <c r="E279" i="20"/>
  <c r="A279" i="20"/>
  <c r="B279" i="20" s="1"/>
  <c r="I282" i="20" l="1"/>
  <c r="M282" i="20"/>
  <c r="F279" i="20"/>
  <c r="E280" i="20"/>
  <c r="A280" i="20"/>
  <c r="B280" i="20" s="1"/>
  <c r="M283" i="20" l="1"/>
  <c r="I283" i="20"/>
  <c r="F280" i="20"/>
  <c r="E281" i="20"/>
  <c r="A281" i="20"/>
  <c r="B281" i="20" s="1"/>
  <c r="I284" i="20" l="1"/>
  <c r="M284" i="20"/>
  <c r="E282" i="20"/>
  <c r="F281" i="20"/>
  <c r="A282" i="20"/>
  <c r="B282" i="20" s="1"/>
  <c r="M285" i="20" l="1"/>
  <c r="I285" i="20"/>
  <c r="F282" i="20"/>
  <c r="E283" i="20"/>
  <c r="A283" i="20"/>
  <c r="B283" i="20" s="1"/>
  <c r="I286" i="20" l="1"/>
  <c r="M286" i="20"/>
  <c r="F283" i="20"/>
  <c r="E284" i="20"/>
  <c r="A284" i="20"/>
  <c r="B284" i="20" s="1"/>
  <c r="M287" i="20" l="1"/>
  <c r="I287" i="20"/>
  <c r="F284" i="20"/>
  <c r="E285" i="20"/>
  <c r="A285" i="20"/>
  <c r="B285" i="20" s="1"/>
  <c r="I288" i="20" l="1"/>
  <c r="M288" i="20"/>
  <c r="F285" i="20"/>
  <c r="E286" i="20"/>
  <c r="A286" i="20"/>
  <c r="B286" i="20" s="1"/>
  <c r="M289" i="20" l="1"/>
  <c r="I289" i="20"/>
  <c r="F286" i="20"/>
  <c r="E287" i="20"/>
  <c r="A287" i="20"/>
  <c r="B287" i="20" s="1"/>
  <c r="I290" i="20" l="1"/>
  <c r="M290" i="20"/>
  <c r="F287" i="20"/>
  <c r="E288" i="20"/>
  <c r="A288" i="20"/>
  <c r="B288" i="20" s="1"/>
  <c r="M291" i="20" l="1"/>
  <c r="I291" i="20"/>
  <c r="F288" i="20"/>
  <c r="E289" i="20"/>
  <c r="A289" i="20"/>
  <c r="B289" i="20" s="1"/>
  <c r="I292" i="20" l="1"/>
  <c r="M292" i="20"/>
  <c r="F289" i="20"/>
  <c r="E290" i="20"/>
  <c r="A290" i="20"/>
  <c r="B290" i="20" s="1"/>
  <c r="M293" i="20" l="1"/>
  <c r="I293" i="20"/>
  <c r="F290" i="20"/>
  <c r="E291" i="20"/>
  <c r="A291" i="20"/>
  <c r="B291" i="20" s="1"/>
  <c r="I294" i="20" l="1"/>
  <c r="M294" i="20"/>
  <c r="F291" i="20"/>
  <c r="E292" i="20"/>
  <c r="A292" i="20"/>
  <c r="B292" i="20" s="1"/>
  <c r="M295" i="20" l="1"/>
  <c r="I295" i="20"/>
  <c r="F292" i="20"/>
  <c r="E293" i="20"/>
  <c r="A293" i="20"/>
  <c r="B293" i="20" s="1"/>
  <c r="I296" i="20" l="1"/>
  <c r="M296" i="20"/>
  <c r="F293" i="20"/>
  <c r="E294" i="20"/>
  <c r="A294" i="20"/>
  <c r="B294" i="20" s="1"/>
  <c r="M297" i="20" l="1"/>
  <c r="I297" i="20"/>
  <c r="F294" i="20"/>
  <c r="E295" i="20"/>
  <c r="A295" i="20"/>
  <c r="B295" i="20" s="1"/>
  <c r="I298" i="20" l="1"/>
  <c r="M298" i="20"/>
  <c r="E296" i="20"/>
  <c r="F295" i="20"/>
  <c r="A296" i="20"/>
  <c r="B296" i="20" s="1"/>
  <c r="M299" i="20" l="1"/>
  <c r="I299" i="20"/>
  <c r="F296" i="20"/>
  <c r="E297" i="20"/>
  <c r="A297" i="20"/>
  <c r="B297" i="20" s="1"/>
  <c r="I300" i="20" l="1"/>
  <c r="M300" i="20"/>
  <c r="F297" i="20"/>
  <c r="E298" i="20"/>
  <c r="A298" i="20"/>
  <c r="B298" i="20" s="1"/>
  <c r="M301" i="20" l="1"/>
  <c r="I301" i="20"/>
  <c r="F298" i="20"/>
  <c r="E299" i="20"/>
  <c r="A299" i="20"/>
  <c r="B299" i="20" s="1"/>
  <c r="I302" i="20" l="1"/>
  <c r="M302" i="20"/>
  <c r="F299" i="20"/>
  <c r="E300" i="20"/>
  <c r="A300" i="20"/>
  <c r="B300" i="20" s="1"/>
  <c r="M303" i="20" l="1"/>
  <c r="I303" i="20"/>
  <c r="F300" i="20"/>
  <c r="E301" i="20"/>
  <c r="A301" i="20"/>
  <c r="B301" i="20" s="1"/>
  <c r="I304" i="20" l="1"/>
  <c r="M304" i="20"/>
  <c r="F301" i="20"/>
  <c r="E302" i="20"/>
  <c r="A302" i="20"/>
  <c r="B302" i="20" s="1"/>
  <c r="M305" i="20" l="1"/>
  <c r="I305" i="20"/>
  <c r="F302" i="20"/>
  <c r="E303" i="20"/>
  <c r="A303" i="20"/>
  <c r="B303" i="20" s="1"/>
  <c r="I306" i="20" l="1"/>
  <c r="M306" i="20"/>
  <c r="F303" i="20"/>
  <c r="E304" i="20"/>
  <c r="A304" i="20"/>
  <c r="B304" i="20" s="1"/>
  <c r="M307" i="20" l="1"/>
  <c r="I307" i="20"/>
  <c r="F304" i="20"/>
  <c r="E305" i="20"/>
  <c r="A305" i="20"/>
  <c r="B305" i="20" s="1"/>
  <c r="I308" i="20" l="1"/>
  <c r="M308" i="20"/>
  <c r="F305" i="20"/>
  <c r="E306" i="20"/>
  <c r="A306" i="20"/>
  <c r="B306" i="20" s="1"/>
  <c r="M309" i="20" l="1"/>
  <c r="I309" i="20"/>
  <c r="F306" i="20"/>
  <c r="E307" i="20"/>
  <c r="A307" i="20"/>
  <c r="B307" i="20" s="1"/>
  <c r="I310" i="20" l="1"/>
  <c r="M310" i="20"/>
  <c r="F307" i="20"/>
  <c r="E308" i="20"/>
  <c r="A308" i="20"/>
  <c r="B308" i="20" s="1"/>
  <c r="I311" i="20" l="1"/>
  <c r="M311" i="20"/>
  <c r="E309" i="20"/>
  <c r="F308" i="20"/>
  <c r="A309" i="20"/>
  <c r="B309" i="20" s="1"/>
  <c r="M312" i="20" l="1"/>
  <c r="I312" i="20"/>
  <c r="F309" i="20"/>
  <c r="E310" i="20"/>
  <c r="A310" i="20"/>
  <c r="B310" i="20" s="1"/>
  <c r="I313" i="20" l="1"/>
  <c r="M313" i="20"/>
  <c r="E311" i="20"/>
  <c r="F310" i="20"/>
  <c r="A311" i="20"/>
  <c r="B311" i="20" s="1"/>
  <c r="M314" i="20" l="1"/>
  <c r="I314" i="20"/>
  <c r="F311" i="20"/>
  <c r="E312" i="20"/>
  <c r="A312" i="20"/>
  <c r="B312" i="20" s="1"/>
  <c r="I315" i="20" l="1"/>
  <c r="M315" i="20"/>
  <c r="F312" i="20"/>
  <c r="E313" i="20"/>
  <c r="A313" i="20"/>
  <c r="B313" i="20" s="1"/>
  <c r="M316" i="20" l="1"/>
  <c r="I316" i="20"/>
  <c r="F313" i="20"/>
  <c r="E314" i="20"/>
  <c r="A314" i="20"/>
  <c r="B314" i="20" s="1"/>
  <c r="I317" i="20" l="1"/>
  <c r="M317" i="20"/>
  <c r="F314" i="20"/>
  <c r="E315" i="20"/>
  <c r="A315" i="20"/>
  <c r="B315" i="20" s="1"/>
  <c r="M318" i="20" l="1"/>
  <c r="I318" i="20"/>
  <c r="F315" i="20"/>
  <c r="E316" i="20"/>
  <c r="A316" i="20"/>
  <c r="B316" i="20" s="1"/>
  <c r="I319" i="20" l="1"/>
  <c r="M319" i="20"/>
  <c r="F316" i="20"/>
  <c r="E317" i="20"/>
  <c r="A317" i="20"/>
  <c r="B317" i="20" s="1"/>
  <c r="M320" i="20" l="1"/>
  <c r="I320" i="20"/>
  <c r="F317" i="20"/>
  <c r="E318" i="20"/>
  <c r="A318" i="20"/>
  <c r="B318" i="20" s="1"/>
  <c r="I321" i="20" l="1"/>
  <c r="M321" i="20"/>
  <c r="F318" i="20"/>
  <c r="E319" i="20"/>
  <c r="A319" i="20"/>
  <c r="B319" i="20" s="1"/>
  <c r="M322" i="20" l="1"/>
  <c r="I322" i="20"/>
  <c r="F319" i="20"/>
  <c r="E320" i="20"/>
  <c r="A320" i="20"/>
  <c r="B320" i="20" s="1"/>
  <c r="I323" i="20" l="1"/>
  <c r="M323" i="20"/>
  <c r="F320" i="20"/>
  <c r="E321" i="20"/>
  <c r="A321" i="20"/>
  <c r="B321" i="20" s="1"/>
  <c r="M324" i="20" l="1"/>
  <c r="I324" i="20"/>
  <c r="F321" i="20"/>
  <c r="E322" i="20"/>
  <c r="A322" i="20"/>
  <c r="B322" i="20" s="1"/>
  <c r="I325" i="20" l="1"/>
  <c r="M325" i="20"/>
  <c r="F322" i="20"/>
  <c r="E323" i="20"/>
  <c r="A323" i="20"/>
  <c r="B323" i="20" s="1"/>
  <c r="M326" i="20" l="1"/>
  <c r="I326" i="20"/>
  <c r="F323" i="20"/>
  <c r="E324" i="20"/>
  <c r="A324" i="20"/>
  <c r="B324" i="20" s="1"/>
  <c r="I327" i="20" l="1"/>
  <c r="M327" i="20"/>
  <c r="F324" i="20"/>
  <c r="E325" i="20"/>
  <c r="A325" i="20"/>
  <c r="B325" i="20" s="1"/>
  <c r="M328" i="20" l="1"/>
  <c r="I328" i="20"/>
  <c r="F325" i="20"/>
  <c r="E326" i="20"/>
  <c r="A326" i="20"/>
  <c r="B326" i="20" s="1"/>
  <c r="I329" i="20" l="1"/>
  <c r="M329" i="20"/>
  <c r="F326" i="20"/>
  <c r="E327" i="20"/>
  <c r="A327" i="20"/>
  <c r="B327" i="20" s="1"/>
  <c r="M330" i="20" l="1"/>
  <c r="I330" i="20"/>
  <c r="F327" i="20"/>
  <c r="E328" i="20"/>
  <c r="A328" i="20"/>
  <c r="B328" i="20" s="1"/>
  <c r="I331" i="20" l="1"/>
  <c r="M331" i="20"/>
  <c r="F328" i="20"/>
  <c r="E329" i="20"/>
  <c r="A329" i="20"/>
  <c r="B329" i="20" s="1"/>
  <c r="M332" i="20" l="1"/>
  <c r="I332" i="20"/>
  <c r="F329" i="20"/>
  <c r="E330" i="20"/>
  <c r="A330" i="20"/>
  <c r="B330" i="20" s="1"/>
  <c r="I333" i="20" l="1"/>
  <c r="M333" i="20"/>
  <c r="F330" i="20"/>
  <c r="E331" i="20"/>
  <c r="A331" i="20"/>
  <c r="B331" i="20" s="1"/>
  <c r="M334" i="20" l="1"/>
  <c r="I334" i="20"/>
  <c r="F331" i="20"/>
  <c r="E332" i="20"/>
  <c r="A332" i="20"/>
  <c r="B332" i="20" s="1"/>
  <c r="I335" i="20" l="1"/>
  <c r="M335" i="20"/>
  <c r="F332" i="20"/>
  <c r="E333" i="20"/>
  <c r="A333" i="20"/>
  <c r="B333" i="20" s="1"/>
  <c r="M336" i="20" l="1"/>
  <c r="I336" i="20"/>
  <c r="F333" i="20"/>
  <c r="E334" i="20"/>
  <c r="A334" i="20"/>
  <c r="B334" i="20" s="1"/>
  <c r="M337" i="20" l="1"/>
  <c r="I337" i="20"/>
  <c r="F334" i="20"/>
  <c r="E335" i="20"/>
  <c r="A335" i="20"/>
  <c r="B335" i="20" s="1"/>
  <c r="M338" i="20" l="1"/>
  <c r="I338" i="20"/>
  <c r="F335" i="20"/>
  <c r="E336" i="20"/>
  <c r="A336" i="20"/>
  <c r="B336" i="20" s="1"/>
  <c r="I339" i="20" l="1"/>
  <c r="M339" i="20"/>
  <c r="F336" i="20"/>
  <c r="E337" i="20"/>
  <c r="A337" i="20"/>
  <c r="B337" i="20" s="1"/>
  <c r="M340" i="20" l="1"/>
  <c r="I340" i="20"/>
  <c r="F337" i="20"/>
  <c r="E338" i="20"/>
  <c r="A338" i="20"/>
  <c r="B338" i="20" s="1"/>
  <c r="I341" i="20" l="1"/>
  <c r="M341" i="20"/>
  <c r="F338" i="20"/>
  <c r="E339" i="20"/>
  <c r="A339" i="20"/>
  <c r="B339" i="20" s="1"/>
  <c r="M342" i="20" l="1"/>
  <c r="I342" i="20"/>
  <c r="E340" i="20"/>
  <c r="F339" i="20"/>
  <c r="A340" i="20"/>
  <c r="B340" i="20" s="1"/>
  <c r="M343" i="20" l="1"/>
  <c r="I343" i="20"/>
  <c r="F340" i="20"/>
  <c r="E341" i="20"/>
  <c r="A341" i="20"/>
  <c r="B341" i="20" s="1"/>
  <c r="M344" i="20" l="1"/>
  <c r="I344" i="20"/>
  <c r="F341" i="20"/>
  <c r="E342" i="20"/>
  <c r="A342" i="20"/>
  <c r="B342" i="20" s="1"/>
  <c r="I345" i="20" l="1"/>
  <c r="M345" i="20"/>
  <c r="F342" i="20"/>
  <c r="E343" i="20"/>
  <c r="A343" i="20"/>
  <c r="B343" i="20" s="1"/>
  <c r="M346" i="20" l="1"/>
  <c r="I346" i="20"/>
  <c r="F343" i="20"/>
  <c r="E344" i="20"/>
  <c r="A344" i="20"/>
  <c r="B344" i="20" s="1"/>
  <c r="I347" i="20" l="1"/>
  <c r="M347" i="20"/>
  <c r="F344" i="20"/>
  <c r="E345" i="20"/>
  <c r="A345" i="20"/>
  <c r="B345" i="20" s="1"/>
  <c r="M348" i="20" l="1"/>
  <c r="I348" i="20"/>
  <c r="F345" i="20"/>
  <c r="E346" i="20"/>
  <c r="A346" i="20"/>
  <c r="B346" i="20" s="1"/>
  <c r="I349" i="20" l="1"/>
  <c r="M349" i="20"/>
  <c r="F346" i="20"/>
  <c r="E347" i="20"/>
  <c r="A347" i="20"/>
  <c r="B347" i="20" s="1"/>
  <c r="M350" i="20" l="1"/>
  <c r="I350" i="20"/>
  <c r="F347" i="20"/>
  <c r="E348" i="20"/>
  <c r="A348" i="20"/>
  <c r="B348" i="20" s="1"/>
  <c r="M351" i="20" l="1"/>
  <c r="I351" i="20"/>
  <c r="E349" i="20"/>
  <c r="F348" i="20"/>
  <c r="A349" i="20"/>
  <c r="B349" i="20" s="1"/>
  <c r="I352" i="20" l="1"/>
  <c r="M352" i="20"/>
  <c r="E350" i="20"/>
  <c r="F349" i="20"/>
  <c r="A350" i="20"/>
  <c r="B350" i="20" s="1"/>
  <c r="M353" i="20" l="1"/>
  <c r="I353" i="20"/>
  <c r="F350" i="20"/>
  <c r="E351" i="20"/>
  <c r="A351" i="20"/>
  <c r="B351" i="20" s="1"/>
  <c r="I354" i="20" l="1"/>
  <c r="M354" i="20"/>
  <c r="F351" i="20"/>
  <c r="E352" i="20"/>
  <c r="A352" i="20"/>
  <c r="B352" i="20" s="1"/>
  <c r="M355" i="20" l="1"/>
  <c r="I355" i="20"/>
  <c r="F352" i="20"/>
  <c r="E353" i="20"/>
  <c r="A353" i="20"/>
  <c r="B353" i="20" s="1"/>
  <c r="I356" i="20" l="1"/>
  <c r="M356" i="20"/>
  <c r="F353" i="20"/>
  <c r="E354" i="20"/>
  <c r="A354" i="20"/>
  <c r="B354" i="20" s="1"/>
  <c r="M357" i="20" l="1"/>
  <c r="I357" i="20"/>
  <c r="F354" i="20"/>
  <c r="E355" i="20"/>
  <c r="A355" i="20"/>
  <c r="B355" i="20" s="1"/>
  <c r="I358" i="20" l="1"/>
  <c r="M358" i="20"/>
  <c r="F355" i="20"/>
  <c r="E356" i="20"/>
  <c r="A356" i="20"/>
  <c r="B356" i="20" s="1"/>
  <c r="M359" i="20" l="1"/>
  <c r="I359" i="20"/>
  <c r="F356" i="20"/>
  <c r="E357" i="20"/>
  <c r="A357" i="20"/>
  <c r="B357" i="20" s="1"/>
  <c r="I360" i="20" l="1"/>
  <c r="M360" i="20"/>
  <c r="E358" i="20"/>
  <c r="F357" i="20"/>
  <c r="A358" i="20"/>
  <c r="B358" i="20" s="1"/>
  <c r="M361" i="20" l="1"/>
  <c r="I361" i="20"/>
  <c r="E359" i="20"/>
  <c r="F358" i="20"/>
  <c r="A359" i="20"/>
  <c r="B359" i="20" s="1"/>
  <c r="I362" i="20" l="1"/>
  <c r="M362" i="20"/>
  <c r="F359" i="20"/>
  <c r="E360" i="20"/>
  <c r="A360" i="20"/>
  <c r="B360" i="20" s="1"/>
  <c r="M363" i="20" l="1"/>
  <c r="I363" i="20"/>
  <c r="E361" i="20"/>
  <c r="F360" i="20"/>
  <c r="A361" i="20"/>
  <c r="B361" i="20" s="1"/>
  <c r="I364" i="20" l="1"/>
  <c r="M364" i="20"/>
  <c r="E362" i="20"/>
  <c r="F361" i="20"/>
  <c r="A362" i="20"/>
  <c r="B362" i="20" s="1"/>
  <c r="M365" i="20" l="1"/>
  <c r="I365" i="20"/>
  <c r="E363" i="20"/>
  <c r="F362" i="20"/>
  <c r="A363" i="20"/>
  <c r="B363" i="20" s="1"/>
  <c r="M366" i="20" l="1"/>
  <c r="I366" i="20"/>
  <c r="F363" i="20"/>
  <c r="E364" i="20"/>
  <c r="A364" i="20"/>
  <c r="B364" i="20" s="1"/>
  <c r="I367" i="20" l="1"/>
  <c r="M367" i="20"/>
  <c r="E365" i="20"/>
  <c r="F364" i="20"/>
  <c r="A365" i="20"/>
  <c r="M368" i="20" l="1"/>
  <c r="I368" i="20"/>
  <c r="E366" i="20"/>
  <c r="F365" i="20"/>
  <c r="B365" i="20"/>
  <c r="A366" i="20"/>
  <c r="I369" i="20" l="1"/>
  <c r="M369" i="20"/>
  <c r="E367" i="20"/>
  <c r="F366" i="20"/>
  <c r="B366" i="20"/>
  <c r="A367" i="20"/>
  <c r="M370" i="20" l="1"/>
  <c r="I370" i="20"/>
  <c r="F367" i="20"/>
  <c r="E368" i="20"/>
  <c r="B367" i="20"/>
  <c r="A368" i="20"/>
  <c r="I371" i="20" l="1"/>
  <c r="M371" i="20"/>
  <c r="E369" i="20"/>
  <c r="F368" i="20"/>
  <c r="A369" i="20"/>
  <c r="B368" i="20"/>
  <c r="I372" i="20" l="1"/>
  <c r="M372" i="20"/>
  <c r="F369" i="20"/>
  <c r="E370" i="20"/>
  <c r="B369" i="20"/>
  <c r="A370" i="20"/>
  <c r="M373" i="20" l="1"/>
  <c r="I373" i="20"/>
  <c r="E371" i="20"/>
  <c r="F370" i="20"/>
  <c r="A371" i="20"/>
  <c r="B370" i="20"/>
  <c r="I374" i="20" l="1"/>
  <c r="M374" i="20"/>
  <c r="E372" i="20"/>
  <c r="F371" i="20"/>
  <c r="B371" i="20"/>
  <c r="A372" i="20"/>
  <c r="M375" i="20" l="1"/>
  <c r="I375" i="20"/>
  <c r="E373" i="20"/>
  <c r="F372" i="20"/>
  <c r="B372" i="20"/>
  <c r="A373" i="20"/>
  <c r="I376" i="20" l="1"/>
  <c r="M376" i="20"/>
  <c r="E374" i="20"/>
  <c r="F373" i="20"/>
  <c r="B373" i="20"/>
  <c r="A374" i="20"/>
  <c r="M377" i="20" l="1"/>
  <c r="I377" i="20"/>
  <c r="E375" i="20"/>
  <c r="F374" i="20"/>
  <c r="B374" i="20"/>
  <c r="A375" i="20"/>
  <c r="I378" i="20" l="1"/>
  <c r="M378" i="20"/>
  <c r="F375" i="20"/>
  <c r="E376" i="20"/>
  <c r="B375" i="20"/>
  <c r="A376" i="20"/>
  <c r="M379" i="20" l="1"/>
  <c r="I379" i="20"/>
  <c r="E377" i="20"/>
  <c r="F376" i="20"/>
  <c r="B376" i="20"/>
  <c r="A377" i="20"/>
  <c r="I380" i="20" l="1"/>
  <c r="M380" i="20"/>
  <c r="F377" i="20"/>
  <c r="E378" i="20"/>
  <c r="B377" i="20"/>
  <c r="A378" i="20"/>
  <c r="M381" i="20" l="1"/>
  <c r="I381" i="20"/>
  <c r="E379" i="20"/>
  <c r="F378" i="20"/>
  <c r="A379" i="20"/>
  <c r="B378" i="20"/>
  <c r="I382" i="20" l="1"/>
  <c r="M382" i="20"/>
  <c r="F379" i="20"/>
  <c r="E380" i="20"/>
  <c r="B379" i="20"/>
  <c r="A380" i="20"/>
  <c r="M383" i="20" l="1"/>
  <c r="I383" i="20"/>
  <c r="E381" i="20"/>
  <c r="F380" i="20"/>
  <c r="B380" i="20"/>
  <c r="A381" i="20"/>
  <c r="I384" i="20" l="1"/>
  <c r="M384" i="20"/>
  <c r="E382" i="20"/>
  <c r="F381" i="20"/>
  <c r="B381" i="20"/>
  <c r="A382" i="20"/>
  <c r="M385" i="20" l="1"/>
  <c r="I385" i="20"/>
  <c r="E383" i="20"/>
  <c r="F382" i="20"/>
  <c r="B382" i="20"/>
  <c r="A383" i="20"/>
  <c r="I386" i="20" l="1"/>
  <c r="M386" i="20"/>
  <c r="F383" i="20"/>
  <c r="E384" i="20"/>
  <c r="B383" i="20"/>
  <c r="A384" i="20"/>
  <c r="M387" i="20" l="1"/>
  <c r="I387" i="20"/>
  <c r="E385" i="20"/>
  <c r="F384" i="20"/>
  <c r="B384" i="20"/>
  <c r="A385" i="20"/>
  <c r="I388" i="20" l="1"/>
  <c r="M388" i="20"/>
  <c r="F385" i="20"/>
  <c r="E386" i="20"/>
  <c r="B385" i="20"/>
  <c r="A386" i="20"/>
  <c r="M389" i="20" l="1"/>
  <c r="I389" i="20"/>
  <c r="E387" i="20"/>
  <c r="F386" i="20"/>
  <c r="A387" i="20"/>
  <c r="B386" i="20"/>
  <c r="I390" i="20" l="1"/>
  <c r="M390" i="20"/>
  <c r="F387" i="20"/>
  <c r="E388" i="20"/>
  <c r="B387" i="20"/>
  <c r="A388" i="20"/>
  <c r="M391" i="20" l="1"/>
  <c r="I391" i="20"/>
  <c r="E389" i="20"/>
  <c r="F388" i="20"/>
  <c r="B388" i="20"/>
  <c r="A389" i="20"/>
  <c r="I392" i="20" l="1"/>
  <c r="M392" i="20"/>
  <c r="F389" i="20"/>
  <c r="E390" i="20"/>
  <c r="B389" i="20"/>
  <c r="A390" i="20"/>
  <c r="I393" i="20" l="1"/>
  <c r="M393" i="20"/>
  <c r="E391" i="20"/>
  <c r="F390" i="20"/>
  <c r="B390" i="20"/>
  <c r="A391" i="20"/>
  <c r="M394" i="20" l="1"/>
  <c r="I394" i="20"/>
  <c r="F391" i="20"/>
  <c r="E392" i="20"/>
  <c r="B391" i="20"/>
  <c r="A392" i="20"/>
  <c r="I395" i="20" l="1"/>
  <c r="M395" i="20"/>
  <c r="E393" i="20"/>
  <c r="F392" i="20"/>
  <c r="B392" i="20"/>
  <c r="A393" i="20"/>
  <c r="M396" i="20" l="1"/>
  <c r="I396" i="20"/>
  <c r="F393" i="20"/>
  <c r="E394" i="20"/>
  <c r="B393" i="20"/>
  <c r="A394" i="20"/>
  <c r="I397" i="20" l="1"/>
  <c r="M397" i="20"/>
  <c r="E395" i="20"/>
  <c r="F394" i="20"/>
  <c r="A395" i="20"/>
  <c r="B394" i="20"/>
  <c r="M398" i="20" l="1"/>
  <c r="I398" i="20"/>
  <c r="F395" i="20"/>
  <c r="E396" i="20"/>
  <c r="B395" i="20"/>
  <c r="A396" i="20"/>
  <c r="I399" i="20" l="1"/>
  <c r="M399" i="20"/>
  <c r="E397" i="20"/>
  <c r="F396" i="20"/>
  <c r="B396" i="20"/>
  <c r="A397" i="20"/>
  <c r="M400" i="20" l="1"/>
  <c r="I400" i="20"/>
  <c r="F397" i="20"/>
  <c r="E398" i="20"/>
  <c r="B397" i="20"/>
  <c r="A398" i="20"/>
  <c r="I401" i="20" l="1"/>
  <c r="M401" i="20"/>
  <c r="E399" i="20"/>
  <c r="F398" i="20"/>
  <c r="B398" i="20"/>
  <c r="A399" i="20"/>
  <c r="M402" i="20" l="1"/>
  <c r="I402" i="20"/>
  <c r="F399" i="20"/>
  <c r="E400" i="20"/>
  <c r="B399" i="20"/>
  <c r="A400" i="20"/>
  <c r="I403" i="20" l="1"/>
  <c r="M403" i="20"/>
  <c r="E401" i="20"/>
  <c r="F400" i="20"/>
  <c r="B400" i="20"/>
  <c r="A401" i="20"/>
  <c r="M404" i="20" l="1"/>
  <c r="I404" i="20"/>
  <c r="F401" i="20"/>
  <c r="E402" i="20"/>
  <c r="B401" i="20"/>
  <c r="A402" i="20"/>
  <c r="I405" i="20" l="1"/>
  <c r="M405" i="20"/>
  <c r="E403" i="20"/>
  <c r="F402" i="20"/>
  <c r="A403" i="20"/>
  <c r="B402" i="20"/>
  <c r="M406" i="20" l="1"/>
  <c r="I406" i="20"/>
  <c r="F403" i="20"/>
  <c r="E404" i="20"/>
  <c r="B403" i="20"/>
  <c r="A404" i="20"/>
  <c r="I407" i="20" l="1"/>
  <c r="M407" i="20"/>
  <c r="E405" i="20"/>
  <c r="F404" i="20"/>
  <c r="B404" i="20"/>
  <c r="A405" i="20"/>
  <c r="M408" i="20" l="1"/>
  <c r="I408" i="20"/>
  <c r="F405" i="20"/>
  <c r="E406" i="20"/>
  <c r="B405" i="20"/>
  <c r="A406" i="20"/>
  <c r="I409" i="20" l="1"/>
  <c r="M409" i="20"/>
  <c r="E407" i="20"/>
  <c r="F406" i="20"/>
  <c r="B406" i="20"/>
  <c r="A407" i="20"/>
  <c r="M410" i="20" l="1"/>
  <c r="I410" i="20"/>
  <c r="F407" i="20"/>
  <c r="E408" i="20"/>
  <c r="B407" i="20"/>
  <c r="A408" i="20"/>
  <c r="I411" i="20" l="1"/>
  <c r="M411" i="20"/>
  <c r="F408" i="20"/>
  <c r="E409" i="20"/>
  <c r="B408" i="20"/>
  <c r="A409" i="20"/>
  <c r="M412" i="20" l="1"/>
  <c r="I412" i="20"/>
  <c r="F409" i="20"/>
  <c r="E410" i="20"/>
  <c r="B409" i="20"/>
  <c r="A410" i="20"/>
  <c r="I413" i="20" l="1"/>
  <c r="M413" i="20"/>
  <c r="E411" i="20"/>
  <c r="F410" i="20"/>
  <c r="A411" i="20"/>
  <c r="B410" i="20"/>
  <c r="M414" i="20" l="1"/>
  <c r="I414" i="20"/>
  <c r="F411" i="20"/>
  <c r="E412" i="20"/>
  <c r="B411" i="20"/>
  <c r="A412" i="20"/>
  <c r="I415" i="20" l="1"/>
  <c r="M415" i="20"/>
  <c r="E413" i="20"/>
  <c r="F412" i="20"/>
  <c r="B412" i="20"/>
  <c r="A413" i="20"/>
  <c r="M416" i="20" l="1"/>
  <c r="I416" i="20"/>
  <c r="F413" i="20"/>
  <c r="E414" i="20"/>
  <c r="B413" i="20"/>
  <c r="A414" i="20"/>
  <c r="I417" i="20" l="1"/>
  <c r="M417" i="20"/>
  <c r="E415" i="20"/>
  <c r="F414" i="20"/>
  <c r="B414" i="20"/>
  <c r="A415" i="20"/>
  <c r="M418" i="20" l="1"/>
  <c r="I418" i="20"/>
  <c r="F415" i="20"/>
  <c r="E416" i="20"/>
  <c r="B415" i="20"/>
  <c r="A416" i="20"/>
  <c r="I419" i="20" l="1"/>
  <c r="M419" i="20"/>
  <c r="E417" i="20"/>
  <c r="F416" i="20"/>
  <c r="B416" i="20"/>
  <c r="A417" i="20"/>
  <c r="M420" i="20" l="1"/>
  <c r="I420" i="20"/>
  <c r="F417" i="20"/>
  <c r="E418" i="20"/>
  <c r="B417" i="20"/>
  <c r="A418" i="20"/>
  <c r="I421" i="20" l="1"/>
  <c r="M421" i="20"/>
  <c r="E419" i="20"/>
  <c r="F418" i="20"/>
  <c r="A419" i="20"/>
  <c r="B418" i="20"/>
  <c r="M422" i="20" l="1"/>
  <c r="I422" i="20"/>
  <c r="F419" i="20"/>
  <c r="E420" i="20"/>
  <c r="B419" i="20"/>
  <c r="A420" i="20"/>
  <c r="I423" i="20" l="1"/>
  <c r="M423" i="20"/>
  <c r="E421" i="20"/>
  <c r="F420" i="20"/>
  <c r="B420" i="20"/>
  <c r="A421" i="20"/>
  <c r="M424" i="20" l="1"/>
  <c r="I424" i="20"/>
  <c r="F421" i="20"/>
  <c r="E422" i="20"/>
  <c r="B421" i="20"/>
  <c r="A422" i="20"/>
  <c r="I425" i="20" l="1"/>
  <c r="M425" i="20"/>
  <c r="E423" i="20"/>
  <c r="F422" i="20"/>
  <c r="B422" i="20"/>
  <c r="A423" i="20"/>
  <c r="M426" i="20" l="1"/>
  <c r="I426" i="20"/>
  <c r="F423" i="20"/>
  <c r="E424" i="20"/>
  <c r="B423" i="20"/>
  <c r="A424" i="20"/>
  <c r="I427" i="20" l="1"/>
  <c r="M427" i="20"/>
  <c r="E425" i="20"/>
  <c r="F424" i="20"/>
  <c r="B424" i="20"/>
  <c r="A425" i="20"/>
  <c r="M428" i="20" l="1"/>
  <c r="I428" i="20"/>
  <c r="F425" i="20"/>
  <c r="E426" i="20"/>
  <c r="B425" i="20"/>
  <c r="A426" i="20"/>
  <c r="I429" i="20" l="1"/>
  <c r="M429" i="20"/>
  <c r="E427" i="20"/>
  <c r="F426" i="20"/>
  <c r="A427" i="20"/>
  <c r="B426" i="20"/>
  <c r="I430" i="20" l="1"/>
  <c r="M430" i="20"/>
  <c r="F427" i="20"/>
  <c r="E428" i="20"/>
  <c r="B427" i="20"/>
  <c r="A428" i="20"/>
  <c r="M431" i="20" l="1"/>
  <c r="I431" i="20"/>
  <c r="E429" i="20"/>
  <c r="F428" i="20"/>
  <c r="B428" i="20"/>
  <c r="A429" i="20"/>
  <c r="I432" i="20" l="1"/>
  <c r="M432" i="20"/>
  <c r="F429" i="20"/>
  <c r="E430" i="20"/>
  <c r="B429" i="20"/>
  <c r="A430" i="20"/>
  <c r="M433" i="20" l="1"/>
  <c r="I433" i="20"/>
  <c r="E431" i="20"/>
  <c r="F430" i="20"/>
  <c r="B430" i="20"/>
  <c r="A431" i="20"/>
  <c r="I434" i="20" l="1"/>
  <c r="M434" i="20"/>
  <c r="F431" i="20"/>
  <c r="E432" i="20"/>
  <c r="B431" i="20"/>
  <c r="A432" i="20"/>
  <c r="M435" i="20" l="1"/>
  <c r="I435" i="20"/>
  <c r="E433" i="20"/>
  <c r="F432" i="20"/>
  <c r="B432" i="20"/>
  <c r="A433" i="20"/>
  <c r="I436" i="20" l="1"/>
  <c r="M436" i="20"/>
  <c r="F433" i="20"/>
  <c r="E434" i="20"/>
  <c r="B433" i="20"/>
  <c r="A434" i="20"/>
  <c r="M437" i="20" l="1"/>
  <c r="I437" i="20"/>
  <c r="E435" i="20"/>
  <c r="F434" i="20"/>
  <c r="A435" i="20"/>
  <c r="B434" i="20"/>
  <c r="I438" i="20" l="1"/>
  <c r="M438" i="20"/>
  <c r="E436" i="20"/>
  <c r="F435" i="20"/>
  <c r="B435" i="20"/>
  <c r="A436" i="20"/>
  <c r="M439" i="20" l="1"/>
  <c r="I439" i="20"/>
  <c r="F436" i="20"/>
  <c r="E437" i="20"/>
  <c r="B436" i="20"/>
  <c r="A437" i="20"/>
  <c r="I440" i="20" l="1"/>
  <c r="M440" i="20"/>
  <c r="F437" i="20"/>
  <c r="E438" i="20"/>
  <c r="B437" i="20"/>
  <c r="A438" i="20"/>
  <c r="M441" i="20" l="1"/>
  <c r="I441" i="20"/>
  <c r="E439" i="20"/>
  <c r="F438" i="20"/>
  <c r="B438" i="20"/>
  <c r="A439" i="20"/>
  <c r="I442" i="20" l="1"/>
  <c r="M442" i="20"/>
  <c r="E440" i="20"/>
  <c r="F439" i="20"/>
  <c r="B439" i="20"/>
  <c r="A440" i="20"/>
  <c r="M443" i="20" l="1"/>
  <c r="I443" i="20"/>
  <c r="E441" i="20"/>
  <c r="F440" i="20"/>
  <c r="B440" i="20"/>
  <c r="A441" i="20"/>
  <c r="I444" i="20" l="1"/>
  <c r="M444" i="20"/>
  <c r="F441" i="20"/>
  <c r="E442" i="20"/>
  <c r="B441" i="20"/>
  <c r="A442" i="20"/>
  <c r="M445" i="20" l="1"/>
  <c r="I445" i="20"/>
  <c r="E443" i="20"/>
  <c r="F442" i="20"/>
  <c r="A443" i="20"/>
  <c r="B442" i="20"/>
  <c r="I446" i="20" l="1"/>
  <c r="M446" i="20"/>
  <c r="F443" i="20"/>
  <c r="E444" i="20"/>
  <c r="A444" i="20"/>
  <c r="B443" i="20"/>
  <c r="M447" i="20" l="1"/>
  <c r="I447" i="20"/>
  <c r="E445" i="20"/>
  <c r="F444" i="20"/>
  <c r="B444" i="20"/>
  <c r="A445" i="20"/>
  <c r="I448" i="20" l="1"/>
  <c r="M448" i="20"/>
  <c r="F445" i="20"/>
  <c r="E446" i="20"/>
  <c r="B445" i="20"/>
  <c r="A446" i="20"/>
  <c r="M449" i="20" l="1"/>
  <c r="I449" i="20"/>
  <c r="E447" i="20"/>
  <c r="F446" i="20"/>
  <c r="B446" i="20"/>
  <c r="A447" i="20"/>
  <c r="I450" i="20" l="1"/>
  <c r="M450" i="20"/>
  <c r="F447" i="20"/>
  <c r="E448" i="20"/>
  <c r="B447" i="20"/>
  <c r="A448" i="20"/>
  <c r="M451" i="20" l="1"/>
  <c r="I451" i="20"/>
  <c r="E449" i="20"/>
  <c r="F448" i="20"/>
  <c r="B448" i="20"/>
  <c r="A449" i="20"/>
  <c r="I452" i="20" l="1"/>
  <c r="M452" i="20"/>
  <c r="F449" i="20"/>
  <c r="E450" i="20"/>
  <c r="B449" i="20"/>
  <c r="A450" i="20"/>
  <c r="M453" i="20" l="1"/>
  <c r="I453" i="20"/>
  <c r="E451" i="20"/>
  <c r="F450" i="20"/>
  <c r="B450" i="20"/>
  <c r="A451" i="20"/>
  <c r="I454" i="20" l="1"/>
  <c r="M454" i="20"/>
  <c r="F451" i="20"/>
  <c r="E452" i="20"/>
  <c r="B451" i="20"/>
  <c r="A452" i="20"/>
  <c r="M455" i="20" l="1"/>
  <c r="I455" i="20"/>
  <c r="F452" i="20"/>
  <c r="E453" i="20"/>
  <c r="B452" i="20"/>
  <c r="A453" i="20"/>
  <c r="I456" i="20" l="1"/>
  <c r="M456" i="20"/>
  <c r="E454" i="20"/>
  <c r="F453" i="20"/>
  <c r="B453" i="20"/>
  <c r="A454" i="20"/>
  <c r="M457" i="20" l="1"/>
  <c r="I457" i="20"/>
  <c r="E455" i="20"/>
  <c r="F454" i="20"/>
  <c r="B454" i="20"/>
  <c r="A455" i="20"/>
  <c r="I458" i="20" l="1"/>
  <c r="M458" i="20"/>
  <c r="F455" i="20"/>
  <c r="E456" i="20"/>
  <c r="B455" i="20"/>
  <c r="A456" i="20"/>
  <c r="M459" i="20" l="1"/>
  <c r="I459" i="20"/>
  <c r="E457" i="20"/>
  <c r="F456" i="20"/>
  <c r="B456" i="20"/>
  <c r="A457" i="20"/>
  <c r="I460" i="20" l="1"/>
  <c r="M460" i="20"/>
  <c r="F457" i="20"/>
  <c r="E458" i="20"/>
  <c r="B457" i="20"/>
  <c r="A458" i="20"/>
  <c r="M461" i="20" l="1"/>
  <c r="I461" i="20"/>
  <c r="E459" i="20"/>
  <c r="F458" i="20"/>
  <c r="A459" i="20"/>
  <c r="B458" i="20"/>
  <c r="I462" i="20" l="1"/>
  <c r="M462" i="20"/>
  <c r="E460" i="20"/>
  <c r="F459" i="20"/>
  <c r="B459" i="20"/>
  <c r="A460" i="20"/>
  <c r="M463" i="20" l="1"/>
  <c r="I463" i="20"/>
  <c r="E461" i="20"/>
  <c r="F460" i="20"/>
  <c r="B460" i="20"/>
  <c r="A461" i="20"/>
  <c r="I464" i="20" l="1"/>
  <c r="M464" i="20"/>
  <c r="F461" i="20"/>
  <c r="E462" i="20"/>
  <c r="B461" i="20"/>
  <c r="A462" i="20"/>
  <c r="I465" i="20" l="1"/>
  <c r="M465" i="20"/>
  <c r="E463" i="20"/>
  <c r="F462" i="20"/>
  <c r="B462" i="20"/>
  <c r="A463" i="20"/>
  <c r="M466" i="20" l="1"/>
  <c r="I466" i="20"/>
  <c r="F463" i="20"/>
  <c r="E464" i="20"/>
  <c r="B463" i="20"/>
  <c r="A464" i="20"/>
  <c r="I467" i="20" l="1"/>
  <c r="M467" i="20"/>
  <c r="E465" i="20"/>
  <c r="F464" i="20"/>
  <c r="B464" i="20"/>
  <c r="A465" i="20"/>
  <c r="M468" i="20" l="1"/>
  <c r="I468" i="20"/>
  <c r="F465" i="20"/>
  <c r="E466" i="20"/>
  <c r="B465" i="20"/>
  <c r="A466" i="20"/>
  <c r="I469" i="20" l="1"/>
  <c r="M469" i="20"/>
  <c r="E467" i="20"/>
  <c r="F466" i="20"/>
  <c r="A467" i="20"/>
  <c r="B466" i="20"/>
  <c r="M470" i="20" l="1"/>
  <c r="I470" i="20"/>
  <c r="F467" i="20"/>
  <c r="E468" i="20"/>
  <c r="B467" i="20"/>
  <c r="A468" i="20"/>
  <c r="I471" i="20" l="1"/>
  <c r="M471" i="20"/>
  <c r="E469" i="20"/>
  <c r="F468" i="20"/>
  <c r="B468" i="20"/>
  <c r="A469" i="20"/>
  <c r="M472" i="20" l="1"/>
  <c r="I472" i="20"/>
  <c r="F469" i="20"/>
  <c r="E470" i="20"/>
  <c r="B469" i="20"/>
  <c r="A470" i="20"/>
  <c r="I473" i="20" l="1"/>
  <c r="M473" i="20"/>
  <c r="E471" i="20"/>
  <c r="F470" i="20"/>
  <c r="B470" i="20"/>
  <c r="A471" i="20"/>
  <c r="M474" i="20" l="1"/>
  <c r="I474" i="20"/>
  <c r="F471" i="20"/>
  <c r="E472" i="20"/>
  <c r="B471" i="20"/>
  <c r="A472" i="20"/>
  <c r="I475" i="20" l="1"/>
  <c r="M475" i="20"/>
  <c r="E473" i="20"/>
  <c r="F472" i="20"/>
  <c r="B472" i="20"/>
  <c r="A473" i="20"/>
  <c r="M476" i="20" l="1"/>
  <c r="I476" i="20"/>
  <c r="F473" i="20"/>
  <c r="E474" i="20"/>
  <c r="B473" i="20"/>
  <c r="A474" i="20"/>
  <c r="I477" i="20" l="1"/>
  <c r="M477" i="20"/>
  <c r="E475" i="20"/>
  <c r="F474" i="20"/>
  <c r="A475" i="20"/>
  <c r="B474" i="20"/>
  <c r="M478" i="20" l="1"/>
  <c r="I478" i="20"/>
  <c r="E476" i="20"/>
  <c r="F475" i="20"/>
  <c r="A476" i="20"/>
  <c r="B475" i="20"/>
  <c r="I479" i="20" l="1"/>
  <c r="M479" i="20"/>
  <c r="E477" i="20"/>
  <c r="F476" i="20"/>
  <c r="B476" i="20"/>
  <c r="A477" i="20"/>
  <c r="M480" i="20" l="1"/>
  <c r="I480" i="20"/>
  <c r="F477" i="20"/>
  <c r="E478" i="20"/>
  <c r="B477" i="20"/>
  <c r="A478" i="20"/>
  <c r="I481" i="20" l="1"/>
  <c r="M481" i="20"/>
  <c r="E479" i="20"/>
  <c r="F478" i="20"/>
  <c r="B478" i="20"/>
  <c r="A479" i="20"/>
  <c r="M482" i="20" l="1"/>
  <c r="I482" i="20"/>
  <c r="F479" i="20"/>
  <c r="E480" i="20"/>
  <c r="B479" i="20"/>
  <c r="A480" i="20"/>
  <c r="I483" i="20" l="1"/>
  <c r="M483" i="20"/>
  <c r="E481" i="20"/>
  <c r="F480" i="20"/>
  <c r="B480" i="20"/>
  <c r="A481" i="20"/>
  <c r="M484" i="20" l="1"/>
  <c r="I484" i="20"/>
  <c r="F481" i="20"/>
  <c r="E482" i="20"/>
  <c r="B481" i="20"/>
  <c r="A482" i="20"/>
  <c r="I485" i="20" l="1"/>
  <c r="M485" i="20"/>
  <c r="E483" i="20"/>
  <c r="F482" i="20"/>
  <c r="A483" i="20"/>
  <c r="B482" i="20"/>
  <c r="M486" i="20" l="1"/>
  <c r="I486" i="20"/>
  <c r="F483" i="20"/>
  <c r="E484" i="20"/>
  <c r="B483" i="20"/>
  <c r="A484" i="20"/>
  <c r="I487" i="20" l="1"/>
  <c r="M487" i="20"/>
  <c r="E485" i="20"/>
  <c r="F484" i="20"/>
  <c r="B484" i="20"/>
  <c r="A485" i="20"/>
  <c r="M488" i="20" l="1"/>
  <c r="I488" i="20"/>
  <c r="F485" i="20"/>
  <c r="E486" i="20"/>
  <c r="B485" i="20"/>
  <c r="A486" i="20"/>
  <c r="I489" i="20" l="1"/>
  <c r="M489" i="20"/>
  <c r="E487" i="20"/>
  <c r="F486" i="20"/>
  <c r="B486" i="20"/>
  <c r="A487" i="20"/>
  <c r="M490" i="20" l="1"/>
  <c r="I490" i="20"/>
  <c r="F487" i="20"/>
  <c r="E488" i="20"/>
  <c r="B487" i="20"/>
  <c r="A488" i="20"/>
  <c r="I491" i="20" l="1"/>
  <c r="M491" i="20"/>
  <c r="E489" i="20"/>
  <c r="F488" i="20"/>
  <c r="B488" i="20"/>
  <c r="A489" i="20"/>
  <c r="M492" i="20" l="1"/>
  <c r="I492" i="20"/>
  <c r="F489" i="20"/>
  <c r="E490" i="20"/>
  <c r="B489" i="20"/>
  <c r="A490" i="20"/>
  <c r="I493" i="20" l="1"/>
  <c r="M493" i="20"/>
  <c r="E491" i="20"/>
  <c r="F490" i="20"/>
  <c r="A491" i="20"/>
  <c r="B490" i="20"/>
  <c r="I494" i="20" l="1"/>
  <c r="M494" i="20"/>
  <c r="F491" i="20"/>
  <c r="E492" i="20"/>
  <c r="B491" i="20"/>
  <c r="A492" i="20"/>
  <c r="I495" i="20" l="1"/>
  <c r="M495" i="20"/>
  <c r="E493" i="20"/>
  <c r="F492" i="20"/>
  <c r="B492" i="20"/>
  <c r="A493" i="20"/>
  <c r="I496" i="20" l="1"/>
  <c r="M496" i="20"/>
  <c r="F493" i="20"/>
  <c r="E494" i="20"/>
  <c r="B493" i="20"/>
  <c r="A494" i="20"/>
  <c r="I497" i="20" l="1"/>
  <c r="M497" i="20"/>
  <c r="E495" i="20"/>
  <c r="F494" i="20"/>
  <c r="B494" i="20"/>
  <c r="A495" i="20"/>
  <c r="M498" i="20" l="1"/>
  <c r="I498" i="20"/>
  <c r="F495" i="20"/>
  <c r="E496" i="20"/>
  <c r="B495" i="20"/>
  <c r="A496" i="20"/>
  <c r="I499" i="20" l="1"/>
  <c r="M499" i="20"/>
  <c r="E497" i="20"/>
  <c r="F496" i="20"/>
  <c r="B496" i="20"/>
  <c r="A497" i="20"/>
  <c r="M500" i="20" l="1"/>
  <c r="I500" i="20"/>
  <c r="E498" i="20"/>
  <c r="F497" i="20"/>
  <c r="B497" i="20"/>
  <c r="A498" i="20"/>
  <c r="M501" i="20" l="1"/>
  <c r="I501" i="20"/>
  <c r="E499" i="20"/>
  <c r="F498" i="20"/>
  <c r="A499" i="20"/>
  <c r="B498" i="20"/>
  <c r="M502" i="20" l="1"/>
  <c r="I502" i="20"/>
  <c r="F499" i="20"/>
  <c r="E500" i="20"/>
  <c r="B499" i="20"/>
  <c r="A500" i="20"/>
  <c r="M503" i="20" l="1"/>
  <c r="I503" i="20"/>
  <c r="E501" i="20"/>
  <c r="F500" i="20"/>
  <c r="B500" i="20"/>
  <c r="A501" i="20"/>
  <c r="M504" i="20" l="1"/>
  <c r="I504" i="20"/>
  <c r="F501" i="20"/>
  <c r="E502" i="20"/>
  <c r="B501" i="20"/>
  <c r="A502" i="20"/>
  <c r="M505" i="20" l="1"/>
  <c r="I505" i="20"/>
  <c r="E503" i="20"/>
  <c r="F502" i="20"/>
  <c r="B502" i="20"/>
  <c r="A503" i="20"/>
  <c r="I506" i="20" l="1"/>
  <c r="M506" i="20"/>
  <c r="F503" i="20"/>
  <c r="E504" i="20"/>
  <c r="B503" i="20"/>
  <c r="A504" i="20"/>
  <c r="M507" i="20" l="1"/>
  <c r="I507" i="20"/>
  <c r="E505" i="20"/>
  <c r="F504" i="20"/>
  <c r="B504" i="20"/>
  <c r="A505" i="20"/>
  <c r="I508" i="20" l="1"/>
  <c r="M508" i="20"/>
  <c r="F505" i="20"/>
  <c r="E506" i="20"/>
  <c r="B505" i="20"/>
  <c r="A506" i="20"/>
  <c r="I509" i="20" l="1"/>
  <c r="M509" i="20"/>
  <c r="E507" i="20"/>
  <c r="F506" i="20"/>
  <c r="A507" i="20"/>
  <c r="B506" i="20"/>
  <c r="I510" i="20" l="1"/>
  <c r="M510" i="20"/>
  <c r="F507" i="20"/>
  <c r="E508" i="20"/>
  <c r="B507" i="20"/>
  <c r="A508" i="20"/>
  <c r="M511" i="20" l="1"/>
  <c r="I511" i="20"/>
  <c r="E509" i="20"/>
  <c r="F508" i="20"/>
  <c r="B508" i="20"/>
  <c r="A509" i="20"/>
  <c r="M512" i="20" l="1"/>
  <c r="I512" i="20"/>
  <c r="F509" i="20"/>
  <c r="E510" i="20"/>
  <c r="B509" i="20"/>
  <c r="A510" i="20"/>
  <c r="M513" i="20" l="1"/>
  <c r="I513" i="20"/>
  <c r="E511" i="20"/>
  <c r="F510" i="20"/>
  <c r="B510" i="20"/>
  <c r="A511" i="20"/>
  <c r="I514" i="20" l="1"/>
  <c r="M514" i="20"/>
  <c r="F511" i="20"/>
  <c r="E512" i="20"/>
  <c r="B511" i="20"/>
  <c r="A512" i="20"/>
  <c r="M515" i="20" l="1"/>
  <c r="I515" i="20"/>
  <c r="E513" i="20"/>
  <c r="F512" i="20"/>
  <c r="B512" i="20"/>
  <c r="A513" i="20"/>
  <c r="I516" i="20" l="1"/>
  <c r="M516" i="20"/>
  <c r="F513" i="20"/>
  <c r="E514" i="20"/>
  <c r="B513" i="20"/>
  <c r="A514" i="20"/>
  <c r="M517" i="20" l="1"/>
  <c r="I517" i="20"/>
  <c r="E515" i="20"/>
  <c r="F514" i="20"/>
  <c r="A515" i="20"/>
  <c r="B514" i="20"/>
  <c r="I518" i="20" l="1"/>
  <c r="M518" i="20"/>
  <c r="F515" i="20"/>
  <c r="E516" i="20"/>
  <c r="B515" i="20"/>
  <c r="A516" i="20"/>
  <c r="M519" i="20" l="1"/>
  <c r="I519" i="20"/>
  <c r="E517" i="20"/>
  <c r="F516" i="20"/>
  <c r="B516" i="20"/>
  <c r="A517" i="20"/>
  <c r="I520" i="20" l="1"/>
  <c r="M520" i="20"/>
  <c r="F517" i="20"/>
  <c r="E518" i="20"/>
  <c r="B517" i="20"/>
  <c r="A518" i="20"/>
  <c r="M521" i="20" l="1"/>
  <c r="I521" i="20"/>
  <c r="E519" i="20"/>
  <c r="F518" i="20"/>
  <c r="B518" i="20"/>
  <c r="A519" i="20"/>
  <c r="I522" i="20" l="1"/>
  <c r="M522" i="20"/>
  <c r="F519" i="20"/>
  <c r="E520" i="20"/>
  <c r="B519" i="20"/>
  <c r="A520" i="20"/>
  <c r="M523" i="20" l="1"/>
  <c r="I523" i="20"/>
  <c r="E521" i="20"/>
  <c r="F520" i="20"/>
  <c r="B520" i="20"/>
  <c r="A521" i="20"/>
  <c r="I524" i="20" l="1"/>
  <c r="M524" i="20"/>
  <c r="F521" i="20"/>
  <c r="E522" i="20"/>
  <c r="B521" i="20"/>
  <c r="A522" i="20"/>
  <c r="M525" i="20" l="1"/>
  <c r="I525" i="20"/>
  <c r="E523" i="20"/>
  <c r="F522" i="20"/>
  <c r="A523" i="20"/>
  <c r="B522" i="20"/>
  <c r="I526" i="20" l="1"/>
  <c r="M526" i="20"/>
  <c r="F523" i="20"/>
  <c r="E524" i="20"/>
  <c r="B523" i="20"/>
  <c r="A524" i="20"/>
  <c r="M527" i="20" l="1"/>
  <c r="I527" i="20"/>
  <c r="E525" i="20"/>
  <c r="F524" i="20"/>
  <c r="B524" i="20"/>
  <c r="A525" i="20"/>
  <c r="I528" i="20" l="1"/>
  <c r="M528" i="20"/>
  <c r="F525" i="20"/>
  <c r="E526" i="20"/>
  <c r="B525" i="20"/>
  <c r="A526" i="20"/>
  <c r="M529" i="20" l="1"/>
  <c r="I529" i="20"/>
  <c r="E527" i="20"/>
  <c r="F526" i="20"/>
  <c r="B526" i="20"/>
  <c r="A527" i="20"/>
  <c r="I530" i="20" l="1"/>
  <c r="M530" i="20"/>
  <c r="F527" i="20"/>
  <c r="E528" i="20"/>
  <c r="B527" i="20"/>
  <c r="A528" i="20"/>
  <c r="M531" i="20" l="1"/>
  <c r="I531" i="20"/>
  <c r="E529" i="20"/>
  <c r="F528" i="20"/>
  <c r="B528" i="20"/>
  <c r="A529" i="20"/>
  <c r="I532" i="20" l="1"/>
  <c r="M532" i="20"/>
  <c r="F529" i="20"/>
  <c r="E530" i="20"/>
  <c r="B529" i="20"/>
  <c r="A530" i="20"/>
  <c r="M533" i="20" l="1"/>
  <c r="I533" i="20"/>
  <c r="E531" i="20"/>
  <c r="F530" i="20"/>
  <c r="A531" i="20"/>
  <c r="B530" i="20"/>
  <c r="I534" i="20" l="1"/>
  <c r="M534" i="20"/>
  <c r="E532" i="20"/>
  <c r="F531" i="20"/>
  <c r="B531" i="20"/>
  <c r="A532" i="20"/>
  <c r="M535" i="20" l="1"/>
  <c r="I535" i="20"/>
  <c r="E533" i="20"/>
  <c r="F532" i="20"/>
  <c r="B532" i="20"/>
  <c r="A533" i="20"/>
  <c r="I536" i="20" l="1"/>
  <c r="M536" i="20"/>
  <c r="E534" i="20"/>
  <c r="F533" i="20"/>
  <c r="B533" i="20"/>
  <c r="A534" i="20"/>
  <c r="M537" i="20" l="1"/>
  <c r="I537" i="20"/>
  <c r="E535" i="20"/>
  <c r="F534" i="20"/>
  <c r="B534" i="20"/>
  <c r="A535" i="20"/>
  <c r="M538" i="20" l="1"/>
  <c r="I538" i="20"/>
  <c r="E536" i="20"/>
  <c r="F535" i="20"/>
  <c r="B535" i="20"/>
  <c r="A536" i="20"/>
  <c r="I539" i="20" l="1"/>
  <c r="M539" i="20"/>
  <c r="E537" i="20"/>
  <c r="F536" i="20"/>
  <c r="B536" i="20"/>
  <c r="A537" i="20"/>
  <c r="M540" i="20" l="1"/>
  <c r="I540" i="20"/>
  <c r="E538" i="20"/>
  <c r="F537" i="20"/>
  <c r="B537" i="20"/>
  <c r="A538" i="20"/>
  <c r="I541" i="20" l="1"/>
  <c r="M541" i="20"/>
  <c r="E539" i="20"/>
  <c r="F538" i="20"/>
  <c r="B538" i="20"/>
  <c r="A539" i="20"/>
  <c r="M542" i="20" l="1"/>
  <c r="I542" i="20"/>
  <c r="E540" i="20"/>
  <c r="F539" i="20"/>
  <c r="B539" i="20"/>
  <c r="A540" i="20"/>
  <c r="I543" i="20" l="1"/>
  <c r="M543" i="20"/>
  <c r="E541" i="20"/>
  <c r="F540" i="20"/>
  <c r="B540" i="20"/>
  <c r="A541" i="20"/>
  <c r="M544" i="20" l="1"/>
  <c r="I544" i="20"/>
  <c r="E542" i="20"/>
  <c r="F541" i="20"/>
  <c r="B541" i="20"/>
  <c r="A542" i="20"/>
  <c r="I545" i="20" l="1"/>
  <c r="M545" i="20"/>
  <c r="E543" i="20"/>
  <c r="F542" i="20"/>
  <c r="B542" i="20"/>
  <c r="A543" i="20"/>
  <c r="M546" i="20" l="1"/>
  <c r="I546" i="20"/>
  <c r="E544" i="20"/>
  <c r="F543" i="20"/>
  <c r="B543" i="20"/>
  <c r="A544" i="20"/>
  <c r="I547" i="20" l="1"/>
  <c r="M547" i="20"/>
  <c r="E545" i="20"/>
  <c r="F544" i="20"/>
  <c r="B544" i="20"/>
  <c r="A545" i="20"/>
  <c r="M548" i="20" l="1"/>
  <c r="I548" i="20"/>
  <c r="E546" i="20"/>
  <c r="F545" i="20"/>
  <c r="B545" i="20"/>
  <c r="A546" i="20"/>
  <c r="I549" i="20" l="1"/>
  <c r="M549" i="20"/>
  <c r="E547" i="20"/>
  <c r="F546" i="20"/>
  <c r="B546" i="20"/>
  <c r="A547" i="20"/>
  <c r="M550" i="20" l="1"/>
  <c r="I550" i="20"/>
  <c r="E548" i="20"/>
  <c r="F547" i="20"/>
  <c r="B547" i="20"/>
  <c r="A548" i="20"/>
  <c r="I551" i="20" l="1"/>
  <c r="M551" i="20"/>
  <c r="E549" i="20"/>
  <c r="F548" i="20"/>
  <c r="B548" i="20"/>
  <c r="A549" i="20"/>
  <c r="M552" i="20" l="1"/>
  <c r="I552" i="20"/>
  <c r="E550" i="20"/>
  <c r="F549" i="20"/>
  <c r="B549" i="20"/>
  <c r="A550" i="20"/>
  <c r="I553" i="20" l="1"/>
  <c r="M553" i="20"/>
  <c r="E551" i="20"/>
  <c r="F550" i="20"/>
  <c r="B550" i="20"/>
  <c r="A551" i="20"/>
  <c r="M554" i="20" l="1"/>
  <c r="I554" i="20"/>
  <c r="E552" i="20"/>
  <c r="F551" i="20"/>
  <c r="B551" i="20"/>
  <c r="A552" i="20"/>
  <c r="I555" i="20" l="1"/>
  <c r="M555" i="20"/>
  <c r="E553" i="20"/>
  <c r="F552" i="20"/>
  <c r="B552" i="20"/>
  <c r="A553" i="20"/>
  <c r="M556" i="20" l="1"/>
  <c r="I556" i="20"/>
  <c r="E554" i="20"/>
  <c r="F553" i="20"/>
  <c r="B553" i="20"/>
  <c r="A554" i="20"/>
  <c r="I557" i="20" l="1"/>
  <c r="M557" i="20"/>
  <c r="E555" i="20"/>
  <c r="F554" i="20"/>
  <c r="B554" i="20"/>
  <c r="A555" i="20"/>
  <c r="M558" i="20" l="1"/>
  <c r="I558" i="20"/>
  <c r="E556" i="20"/>
  <c r="F555" i="20"/>
  <c r="B555" i="20"/>
  <c r="A556" i="20"/>
  <c r="I559" i="20" l="1"/>
  <c r="M559" i="20"/>
  <c r="E557" i="20"/>
  <c r="F556" i="20"/>
  <c r="B556" i="20"/>
  <c r="A557" i="20"/>
  <c r="M560" i="20" l="1"/>
  <c r="I560" i="20"/>
  <c r="E558" i="20"/>
  <c r="F557" i="20"/>
  <c r="B557" i="20"/>
  <c r="A558" i="20"/>
  <c r="I561" i="20" l="1"/>
  <c r="M561" i="20"/>
  <c r="E559" i="20"/>
  <c r="F558" i="20"/>
  <c r="B558" i="20"/>
  <c r="A559" i="20"/>
  <c r="M562" i="20" l="1"/>
  <c r="I562" i="20"/>
  <c r="E560" i="20"/>
  <c r="F559" i="20"/>
  <c r="B559" i="20"/>
  <c r="A560" i="20"/>
  <c r="I563" i="20" l="1"/>
  <c r="M563" i="20"/>
  <c r="E561" i="20"/>
  <c r="F560" i="20"/>
  <c r="B560" i="20"/>
  <c r="A561" i="20"/>
  <c r="M564" i="20" l="1"/>
  <c r="I564" i="20"/>
  <c r="E562" i="20"/>
  <c r="F561" i="20"/>
  <c r="B561" i="20"/>
  <c r="A562" i="20"/>
  <c r="I565" i="20" l="1"/>
  <c r="M565" i="20"/>
  <c r="E563" i="20"/>
  <c r="F562" i="20"/>
  <c r="B562" i="20"/>
  <c r="A563" i="20"/>
  <c r="M566" i="20" l="1"/>
  <c r="I566" i="20"/>
  <c r="E564" i="20"/>
  <c r="F563" i="20"/>
  <c r="B563" i="20"/>
  <c r="A564" i="20"/>
  <c r="I567" i="20" l="1"/>
  <c r="M567" i="20"/>
  <c r="E565" i="20"/>
  <c r="F564" i="20"/>
  <c r="B564" i="20"/>
  <c r="A565" i="20"/>
  <c r="M568" i="20" l="1"/>
  <c r="I568" i="20"/>
  <c r="E566" i="20"/>
  <c r="F565" i="20"/>
  <c r="B565" i="20"/>
  <c r="A566" i="20"/>
  <c r="I569" i="20" l="1"/>
  <c r="M569" i="20"/>
  <c r="E567" i="20"/>
  <c r="F566" i="20"/>
  <c r="A567" i="20"/>
  <c r="B566" i="20"/>
  <c r="M570" i="20" l="1"/>
  <c r="I570" i="20"/>
  <c r="E568" i="20"/>
  <c r="F567" i="20"/>
  <c r="A568" i="20"/>
  <c r="B567" i="20"/>
  <c r="I571" i="20" l="1"/>
  <c r="M571" i="20"/>
  <c r="E569" i="20"/>
  <c r="F568" i="20"/>
  <c r="A569" i="20"/>
  <c r="B568" i="20"/>
  <c r="M572" i="20" l="1"/>
  <c r="I572" i="20"/>
  <c r="E570" i="20"/>
  <c r="F569" i="20"/>
  <c r="B569" i="20"/>
  <c r="A570" i="20"/>
  <c r="I573" i="20" l="1"/>
  <c r="M573" i="20"/>
  <c r="F570" i="20"/>
  <c r="E571" i="20"/>
  <c r="A571" i="20"/>
  <c r="B570" i="20"/>
  <c r="M574" i="20" l="1"/>
  <c r="I574" i="20"/>
  <c r="E572" i="20"/>
  <c r="F571" i="20"/>
  <c r="B571" i="20"/>
  <c r="A572" i="20"/>
  <c r="I575" i="20" l="1"/>
  <c r="M575" i="20"/>
  <c r="E573" i="20"/>
  <c r="F572" i="20"/>
  <c r="A573" i="20"/>
  <c r="B572" i="20"/>
  <c r="M576" i="20" l="1"/>
  <c r="I576" i="20"/>
  <c r="E574" i="20"/>
  <c r="F573" i="20"/>
  <c r="B573" i="20"/>
  <c r="A574" i="20"/>
  <c r="I577" i="20" l="1"/>
  <c r="M577" i="20"/>
  <c r="F574" i="20"/>
  <c r="E575" i="20"/>
  <c r="A575" i="20"/>
  <c r="B574" i="20"/>
  <c r="M578" i="20" l="1"/>
  <c r="I578" i="20"/>
  <c r="E576" i="20"/>
  <c r="F575" i="20"/>
  <c r="A576" i="20"/>
  <c r="B575" i="20"/>
  <c r="I579" i="20" l="1"/>
  <c r="M579" i="20"/>
  <c r="E577" i="20"/>
  <c r="F576" i="20"/>
  <c r="A577" i="20"/>
  <c r="B576" i="20"/>
  <c r="M580" i="20" l="1"/>
  <c r="I580" i="20"/>
  <c r="E578" i="20"/>
  <c r="F577" i="20"/>
  <c r="B577" i="20"/>
  <c r="A578" i="20"/>
  <c r="I581" i="20" l="1"/>
  <c r="M581" i="20"/>
  <c r="E579" i="20"/>
  <c r="F578" i="20"/>
  <c r="A579" i="20"/>
  <c r="B578" i="20"/>
  <c r="M582" i="20" l="1"/>
  <c r="I582" i="20"/>
  <c r="E580" i="20"/>
  <c r="F579" i="20"/>
  <c r="B579" i="20"/>
  <c r="A580" i="20"/>
  <c r="I583" i="20" l="1"/>
  <c r="M583" i="20"/>
  <c r="F580" i="20"/>
  <c r="E581" i="20"/>
  <c r="A581" i="20"/>
  <c r="B580" i="20"/>
  <c r="M584" i="20" l="1"/>
  <c r="I584" i="20"/>
  <c r="E582" i="20"/>
  <c r="F581" i="20"/>
  <c r="B581" i="20"/>
  <c r="A582" i="20"/>
  <c r="I585" i="20" l="1"/>
  <c r="M585" i="20"/>
  <c r="E583" i="20"/>
  <c r="F582" i="20"/>
  <c r="A583" i="20"/>
  <c r="B582" i="20"/>
  <c r="M586" i="20" l="1"/>
  <c r="I586" i="20"/>
  <c r="E584" i="20"/>
  <c r="F583" i="20"/>
  <c r="A584" i="20"/>
  <c r="B583" i="20"/>
  <c r="I587" i="20" l="1"/>
  <c r="M587" i="20"/>
  <c r="E585" i="20"/>
  <c r="F584" i="20"/>
  <c r="A585" i="20"/>
  <c r="B584" i="20"/>
  <c r="M588" i="20" l="1"/>
  <c r="I588" i="20"/>
  <c r="E586" i="20"/>
  <c r="F585" i="20"/>
  <c r="B585" i="20"/>
  <c r="A586" i="20"/>
  <c r="I589" i="20" l="1"/>
  <c r="M589" i="20"/>
  <c r="F586" i="20"/>
  <c r="E587" i="20"/>
  <c r="A587" i="20"/>
  <c r="B586" i="20"/>
  <c r="M590" i="20" l="1"/>
  <c r="I590" i="20"/>
  <c r="E588" i="20"/>
  <c r="F587" i="20"/>
  <c r="B587" i="20"/>
  <c r="A588" i="20"/>
  <c r="I591" i="20" l="1"/>
  <c r="M591" i="20"/>
  <c r="E589" i="20"/>
  <c r="F588" i="20"/>
  <c r="A589" i="20"/>
  <c r="B588" i="20"/>
  <c r="M592" i="20" l="1"/>
  <c r="I592" i="20"/>
  <c r="E590" i="20"/>
  <c r="F589" i="20"/>
  <c r="B589" i="20"/>
  <c r="A590" i="20"/>
  <c r="I593" i="20" l="1"/>
  <c r="M593" i="20"/>
  <c r="E591" i="20"/>
  <c r="F590" i="20"/>
  <c r="A591" i="20"/>
  <c r="B590" i="20"/>
  <c r="M594" i="20" l="1"/>
  <c r="I594" i="20"/>
  <c r="E592" i="20"/>
  <c r="F591" i="20"/>
  <c r="A592" i="20"/>
  <c r="B591" i="20"/>
  <c r="I595" i="20" l="1"/>
  <c r="M595" i="20"/>
  <c r="E593" i="20"/>
  <c r="F592" i="20"/>
  <c r="A593" i="20"/>
  <c r="B592" i="20"/>
  <c r="M596" i="20" l="1"/>
  <c r="I596" i="20"/>
  <c r="F593" i="20"/>
  <c r="E594" i="20"/>
  <c r="B593" i="20"/>
  <c r="A594" i="20"/>
  <c r="I597" i="20" l="1"/>
  <c r="M597" i="20"/>
  <c r="E595" i="20"/>
  <c r="F594" i="20"/>
  <c r="A595" i="20"/>
  <c r="B594" i="20"/>
  <c r="M598" i="20" l="1"/>
  <c r="I598" i="20"/>
  <c r="E596" i="20"/>
  <c r="F595" i="20"/>
  <c r="B595" i="20"/>
  <c r="A596" i="20"/>
  <c r="I599" i="20" l="1"/>
  <c r="M599" i="20"/>
  <c r="E597" i="20"/>
  <c r="F596" i="20"/>
  <c r="A597" i="20"/>
  <c r="B596" i="20"/>
  <c r="M600" i="20" l="1"/>
  <c r="I600" i="20"/>
  <c r="E598" i="20"/>
  <c r="F597" i="20"/>
  <c r="B597" i="20"/>
  <c r="A598" i="20"/>
  <c r="I601" i="20" l="1"/>
  <c r="M601" i="20"/>
  <c r="E599" i="20"/>
  <c r="F598" i="20"/>
  <c r="A599" i="20"/>
  <c r="B598" i="20"/>
  <c r="M602" i="20" l="1"/>
  <c r="I602" i="20"/>
  <c r="E600" i="20"/>
  <c r="F599" i="20"/>
  <c r="A600" i="20"/>
  <c r="B599" i="20"/>
  <c r="I603" i="20" l="1"/>
  <c r="M603" i="20"/>
  <c r="E601" i="20"/>
  <c r="F600" i="20"/>
  <c r="A601" i="20"/>
  <c r="B600" i="20"/>
  <c r="M604" i="20" l="1"/>
  <c r="I604" i="20"/>
  <c r="E602" i="20"/>
  <c r="F601" i="20"/>
  <c r="B601" i="20"/>
  <c r="A602" i="20"/>
  <c r="I605" i="20" l="1"/>
  <c r="M605" i="20"/>
  <c r="E603" i="20"/>
  <c r="F602" i="20"/>
  <c r="A603" i="20"/>
  <c r="B602" i="20"/>
  <c r="M606" i="20" l="1"/>
  <c r="I606" i="20"/>
  <c r="E604" i="20"/>
  <c r="F603" i="20"/>
  <c r="B603" i="20"/>
  <c r="A604" i="20"/>
  <c r="I607" i="20" l="1"/>
  <c r="M607" i="20"/>
  <c r="E605" i="20"/>
  <c r="F604" i="20"/>
  <c r="A605" i="20"/>
  <c r="B604" i="20"/>
  <c r="M608" i="20" l="1"/>
  <c r="I608" i="20"/>
  <c r="E606" i="20"/>
  <c r="F605" i="20"/>
  <c r="B605" i="20"/>
  <c r="A606" i="20"/>
  <c r="I609" i="20" l="1"/>
  <c r="M609" i="20"/>
  <c r="E607" i="20"/>
  <c r="F606" i="20"/>
  <c r="A607" i="20"/>
  <c r="B606" i="20"/>
  <c r="M610" i="20" l="1"/>
  <c r="I610" i="20"/>
  <c r="E608" i="20"/>
  <c r="F607" i="20"/>
  <c r="A608" i="20"/>
  <c r="B607" i="20"/>
  <c r="I611" i="20" l="1"/>
  <c r="M611" i="20"/>
  <c r="E609" i="20"/>
  <c r="F608" i="20"/>
  <c r="A609" i="20"/>
  <c r="B608" i="20"/>
  <c r="M612" i="20" l="1"/>
  <c r="I612" i="20"/>
  <c r="E610" i="20"/>
  <c r="F609" i="20"/>
  <c r="B609" i="20"/>
  <c r="A610" i="20"/>
  <c r="I613" i="20" l="1"/>
  <c r="M613" i="20"/>
  <c r="E611" i="20"/>
  <c r="F610" i="20"/>
  <c r="A611" i="20"/>
  <c r="B610" i="20"/>
  <c r="M614" i="20" l="1"/>
  <c r="I614" i="20"/>
  <c r="E612" i="20"/>
  <c r="F611" i="20"/>
  <c r="B611" i="20"/>
  <c r="A612" i="20"/>
  <c r="I615" i="20" l="1"/>
  <c r="M615" i="20"/>
  <c r="E613" i="20"/>
  <c r="F612" i="20"/>
  <c r="A613" i="20"/>
  <c r="B612" i="20"/>
  <c r="M616" i="20" l="1"/>
  <c r="I616" i="20"/>
  <c r="E614" i="20"/>
  <c r="F613" i="20"/>
  <c r="B613" i="20"/>
  <c r="A614" i="20"/>
  <c r="I617" i="20" l="1"/>
  <c r="M617" i="20"/>
  <c r="E615" i="20"/>
  <c r="F614" i="20"/>
  <c r="A615" i="20"/>
  <c r="B614" i="20"/>
  <c r="M618" i="20" l="1"/>
  <c r="I618" i="20"/>
  <c r="E616" i="20"/>
  <c r="F615" i="20"/>
  <c r="A616" i="20"/>
  <c r="B615" i="20"/>
  <c r="I619" i="20" l="1"/>
  <c r="M619" i="20"/>
  <c r="E617" i="20"/>
  <c r="F616" i="20"/>
  <c r="A617" i="20"/>
  <c r="B616" i="20"/>
  <c r="M620" i="20" l="1"/>
  <c r="I620" i="20"/>
  <c r="E618" i="20"/>
  <c r="F617" i="20"/>
  <c r="B617" i="20"/>
  <c r="A618" i="20"/>
  <c r="I621" i="20" l="1"/>
  <c r="M621" i="20"/>
  <c r="E619" i="20"/>
  <c r="F618" i="20"/>
  <c r="A619" i="20"/>
  <c r="B618" i="20"/>
  <c r="M622" i="20" l="1"/>
  <c r="I622" i="20"/>
  <c r="E620" i="20"/>
  <c r="F619" i="20"/>
  <c r="B619" i="20"/>
  <c r="A620" i="20"/>
  <c r="I623" i="20" l="1"/>
  <c r="M623" i="20"/>
  <c r="E621" i="20"/>
  <c r="F620" i="20"/>
  <c r="A621" i="20"/>
  <c r="B620" i="20"/>
  <c r="M624" i="20" l="1"/>
  <c r="I624" i="20"/>
  <c r="E622" i="20"/>
  <c r="F621" i="20"/>
  <c r="B621" i="20"/>
  <c r="A622" i="20"/>
  <c r="I625" i="20" l="1"/>
  <c r="M625" i="20"/>
  <c r="E623" i="20"/>
  <c r="F622" i="20"/>
  <c r="A623" i="20"/>
  <c r="B622" i="20"/>
  <c r="M626" i="20" l="1"/>
  <c r="I626" i="20"/>
  <c r="E624" i="20"/>
  <c r="F623" i="20"/>
  <c r="A624" i="20"/>
  <c r="B623" i="20"/>
  <c r="I627" i="20" l="1"/>
  <c r="M627" i="20"/>
  <c r="E625" i="20"/>
  <c r="F624" i="20"/>
  <c r="A625" i="20"/>
  <c r="B624" i="20"/>
  <c r="M628" i="20" l="1"/>
  <c r="I628" i="20"/>
  <c r="E626" i="20"/>
  <c r="F625" i="20"/>
  <c r="B625" i="20"/>
  <c r="A626" i="20"/>
  <c r="I629" i="20" l="1"/>
  <c r="M629" i="20"/>
  <c r="E627" i="20"/>
  <c r="F626" i="20"/>
  <c r="A627" i="20"/>
  <c r="B626" i="20"/>
  <c r="M630" i="20" l="1"/>
  <c r="I630" i="20"/>
  <c r="E628" i="20"/>
  <c r="F627" i="20"/>
  <c r="B627" i="20"/>
  <c r="A628" i="20"/>
  <c r="I631" i="20" l="1"/>
  <c r="M631" i="20"/>
  <c r="E629" i="20"/>
  <c r="F628" i="20"/>
  <c r="A629" i="20"/>
  <c r="B628" i="20"/>
  <c r="M632" i="20" l="1"/>
  <c r="I632" i="20"/>
  <c r="E630" i="20"/>
  <c r="F629" i="20"/>
  <c r="B629" i="20"/>
  <c r="A630" i="20"/>
  <c r="I633" i="20" l="1"/>
  <c r="M633" i="20"/>
  <c r="E631" i="20"/>
  <c r="F630" i="20"/>
  <c r="A631" i="20"/>
  <c r="B630" i="20"/>
  <c r="M634" i="20" l="1"/>
  <c r="I634" i="20"/>
  <c r="E632" i="20"/>
  <c r="F631" i="20"/>
  <c r="A632" i="20"/>
  <c r="B631" i="20"/>
  <c r="I635" i="20" l="1"/>
  <c r="M635" i="20"/>
  <c r="E633" i="20"/>
  <c r="F632" i="20"/>
  <c r="A633" i="20"/>
  <c r="B632" i="20"/>
  <c r="M636" i="20" l="1"/>
  <c r="I636" i="20"/>
  <c r="E634" i="20"/>
  <c r="F633" i="20"/>
  <c r="B633" i="20"/>
  <c r="A634" i="20"/>
  <c r="I637" i="20" l="1"/>
  <c r="M637" i="20"/>
  <c r="E635" i="20"/>
  <c r="F634" i="20"/>
  <c r="A635" i="20"/>
  <c r="B634" i="20"/>
  <c r="M638" i="20" l="1"/>
  <c r="I638" i="20"/>
  <c r="E636" i="20"/>
  <c r="F635" i="20"/>
  <c r="B635" i="20"/>
  <c r="A636" i="20"/>
  <c r="I639" i="20" l="1"/>
  <c r="M639" i="20"/>
  <c r="E637" i="20"/>
  <c r="F636" i="20"/>
  <c r="A637" i="20"/>
  <c r="B636" i="20"/>
  <c r="M640" i="20" l="1"/>
  <c r="I640" i="20"/>
  <c r="E638" i="20"/>
  <c r="F637" i="20"/>
  <c r="B637" i="20"/>
  <c r="A638" i="20"/>
  <c r="I641" i="20" l="1"/>
  <c r="M641" i="20"/>
  <c r="E639" i="20"/>
  <c r="F638" i="20"/>
  <c r="A639" i="20"/>
  <c r="B638" i="20"/>
  <c r="M642" i="20" l="1"/>
  <c r="I642" i="20"/>
  <c r="F639" i="20"/>
  <c r="E640" i="20"/>
  <c r="A640" i="20"/>
  <c r="B639" i="20"/>
  <c r="I643" i="20" l="1"/>
  <c r="M643" i="20"/>
  <c r="E641" i="20"/>
  <c r="F640" i="20"/>
  <c r="A641" i="20"/>
  <c r="B640" i="20"/>
  <c r="M644" i="20" l="1"/>
  <c r="I644" i="20"/>
  <c r="E642" i="20"/>
  <c r="F641" i="20"/>
  <c r="B641" i="20"/>
  <c r="A642" i="20"/>
  <c r="I645" i="20" l="1"/>
  <c r="M645" i="20"/>
  <c r="E643" i="20"/>
  <c r="F642" i="20"/>
  <c r="A643" i="20"/>
  <c r="B642" i="20"/>
  <c r="M646" i="20" l="1"/>
  <c r="I646" i="20"/>
  <c r="E644" i="20"/>
  <c r="F643" i="20"/>
  <c r="B643" i="20"/>
  <c r="A644" i="20"/>
  <c r="I647" i="20" l="1"/>
  <c r="M647" i="20"/>
  <c r="E645" i="20"/>
  <c r="F644" i="20"/>
  <c r="A645" i="20"/>
  <c r="B644" i="20"/>
  <c r="M648" i="20" l="1"/>
  <c r="I648" i="20"/>
  <c r="E646" i="20"/>
  <c r="F645" i="20"/>
  <c r="B645" i="20"/>
  <c r="A646" i="20"/>
  <c r="I649" i="20" l="1"/>
  <c r="M649" i="20"/>
  <c r="E647" i="20"/>
  <c r="F646" i="20"/>
  <c r="A647" i="20"/>
  <c r="B646" i="20"/>
  <c r="M650" i="20" l="1"/>
  <c r="I650" i="20"/>
  <c r="E648" i="20"/>
  <c r="F647" i="20"/>
  <c r="A648" i="20"/>
  <c r="B647" i="20"/>
  <c r="I651" i="20" l="1"/>
  <c r="M651" i="20"/>
  <c r="E649" i="20"/>
  <c r="F648" i="20"/>
  <c r="A649" i="20"/>
  <c r="B648" i="20"/>
  <c r="M652" i="20" l="1"/>
  <c r="I652" i="20"/>
  <c r="E650" i="20"/>
  <c r="F649" i="20"/>
  <c r="B649" i="20"/>
  <c r="A650" i="20"/>
  <c r="I653" i="20" l="1"/>
  <c r="M653" i="20"/>
  <c r="E651" i="20"/>
  <c r="F650" i="20"/>
  <c r="A651" i="20"/>
  <c r="B650" i="20"/>
  <c r="M654" i="20" l="1"/>
  <c r="I654" i="20"/>
  <c r="F651" i="20"/>
  <c r="E652" i="20"/>
  <c r="B651" i="20"/>
  <c r="A652" i="20"/>
  <c r="I655" i="20" l="1"/>
  <c r="M655" i="20"/>
  <c r="F652" i="20"/>
  <c r="E653" i="20"/>
  <c r="A653" i="20"/>
  <c r="B652" i="20"/>
  <c r="M656" i="20" l="1"/>
  <c r="I656" i="20"/>
  <c r="E654" i="20"/>
  <c r="F653" i="20"/>
  <c r="B653" i="20"/>
  <c r="A654" i="20"/>
  <c r="I657" i="20" l="1"/>
  <c r="M657" i="20"/>
  <c r="F654" i="20"/>
  <c r="E655" i="20"/>
  <c r="A655" i="20"/>
  <c r="B654" i="20"/>
  <c r="M658" i="20" l="1"/>
  <c r="I658" i="20"/>
  <c r="E656" i="20"/>
  <c r="F655" i="20"/>
  <c r="A656" i="20"/>
  <c r="B655" i="20"/>
  <c r="M659" i="20" l="1"/>
  <c r="I659" i="20"/>
  <c r="E657" i="20"/>
  <c r="F656" i="20"/>
  <c r="A657" i="20"/>
  <c r="B656" i="20"/>
  <c r="I660" i="20" l="1"/>
  <c r="M660" i="20"/>
  <c r="E658" i="20"/>
  <c r="F657" i="20"/>
  <c r="B657" i="20"/>
  <c r="A658" i="20"/>
  <c r="M661" i="20" l="1"/>
  <c r="I661" i="20"/>
  <c r="E659" i="20"/>
  <c r="F658" i="20"/>
  <c r="A659" i="20"/>
  <c r="B658" i="20"/>
  <c r="I662" i="20" l="1"/>
  <c r="M662" i="20"/>
  <c r="E660" i="20"/>
  <c r="F659" i="20"/>
  <c r="B659" i="20"/>
  <c r="A660" i="20"/>
  <c r="M663" i="20" l="1"/>
  <c r="I663" i="20"/>
  <c r="F660" i="20"/>
  <c r="E661" i="20"/>
  <c r="A661" i="20"/>
  <c r="B660" i="20"/>
  <c r="I664" i="20" l="1"/>
  <c r="M664" i="20"/>
  <c r="F661" i="20"/>
  <c r="E662" i="20"/>
  <c r="B661" i="20"/>
  <c r="A662" i="20"/>
  <c r="M665" i="20" l="1"/>
  <c r="I665" i="20"/>
  <c r="F662" i="20"/>
  <c r="E663" i="20"/>
  <c r="A663" i="20"/>
  <c r="B662" i="20"/>
  <c r="I666" i="20" l="1"/>
  <c r="M666" i="20"/>
  <c r="F663" i="20"/>
  <c r="E664" i="20"/>
  <c r="A664" i="20"/>
  <c r="B663" i="20"/>
  <c r="M667" i="20" l="1"/>
  <c r="I667" i="20"/>
  <c r="F664" i="20"/>
  <c r="E665" i="20"/>
  <c r="A665" i="20"/>
  <c r="B664" i="20"/>
  <c r="I668" i="20" l="1"/>
  <c r="M668" i="20"/>
  <c r="F665" i="20"/>
  <c r="E666" i="20"/>
  <c r="B665" i="20"/>
  <c r="A666" i="20"/>
  <c r="M669" i="20" l="1"/>
  <c r="I669" i="20"/>
  <c r="F666" i="20"/>
  <c r="E667" i="20"/>
  <c r="A667" i="20"/>
  <c r="B666" i="20"/>
  <c r="I670" i="20" l="1"/>
  <c r="M670" i="20"/>
  <c r="F667" i="20"/>
  <c r="E668" i="20"/>
  <c r="B667" i="20"/>
  <c r="A668" i="20"/>
  <c r="M671" i="20" l="1"/>
  <c r="I671" i="20"/>
  <c r="F668" i="20"/>
  <c r="E669" i="20"/>
  <c r="A669" i="20"/>
  <c r="B668" i="20"/>
  <c r="I672" i="20" l="1"/>
  <c r="M672" i="20"/>
  <c r="F669" i="20"/>
  <c r="E670" i="20"/>
  <c r="B669" i="20"/>
  <c r="A670" i="20"/>
  <c r="M673" i="20" l="1"/>
  <c r="I673" i="20"/>
  <c r="F670" i="20"/>
  <c r="E671" i="20"/>
  <c r="A671" i="20"/>
  <c r="B670" i="20"/>
  <c r="I674" i="20" l="1"/>
  <c r="M674" i="20"/>
  <c r="F671" i="20"/>
  <c r="E672" i="20"/>
  <c r="A672" i="20"/>
  <c r="B671" i="20"/>
  <c r="M675" i="20" l="1"/>
  <c r="I675" i="20"/>
  <c r="F672" i="20"/>
  <c r="E673" i="20"/>
  <c r="A673" i="20"/>
  <c r="B672" i="20"/>
  <c r="I676" i="20" l="1"/>
  <c r="M676" i="20"/>
  <c r="F673" i="20"/>
  <c r="E674" i="20"/>
  <c r="B673" i="20"/>
  <c r="A674" i="20"/>
  <c r="M677" i="20" l="1"/>
  <c r="I677" i="20"/>
  <c r="F674" i="20"/>
  <c r="E675" i="20"/>
  <c r="A675" i="20"/>
  <c r="B674" i="20"/>
  <c r="I678" i="20" l="1"/>
  <c r="M678" i="20"/>
  <c r="E676" i="20"/>
  <c r="F675" i="20"/>
  <c r="B675" i="20"/>
  <c r="A676" i="20"/>
  <c r="M679" i="20" l="1"/>
  <c r="I679" i="20"/>
  <c r="F676" i="20"/>
  <c r="E677" i="20"/>
  <c r="A677" i="20"/>
  <c r="B676" i="20"/>
  <c r="I680" i="20" l="1"/>
  <c r="M680" i="20"/>
  <c r="F677" i="20"/>
  <c r="E678" i="20"/>
  <c r="B677" i="20"/>
  <c r="A678" i="20"/>
  <c r="M681" i="20" l="1"/>
  <c r="I681" i="20"/>
  <c r="E679" i="20"/>
  <c r="F678" i="20"/>
  <c r="A679" i="20"/>
  <c r="B678" i="20"/>
  <c r="I682" i="20" l="1"/>
  <c r="M682" i="20"/>
  <c r="F679" i="20"/>
  <c r="E680" i="20"/>
  <c r="A680" i="20"/>
  <c r="B679" i="20"/>
  <c r="M683" i="20" l="1"/>
  <c r="I683" i="20"/>
  <c r="F680" i="20"/>
  <c r="E681" i="20"/>
  <c r="A681" i="20"/>
  <c r="B680" i="20"/>
  <c r="I684" i="20" l="1"/>
  <c r="M684" i="20"/>
  <c r="F681" i="20"/>
  <c r="E682" i="20"/>
  <c r="B681" i="20"/>
  <c r="A682" i="20"/>
  <c r="M685" i="20" l="1"/>
  <c r="I685" i="20"/>
  <c r="F682" i="20"/>
  <c r="E683" i="20"/>
  <c r="B682" i="20"/>
  <c r="A683" i="20"/>
  <c r="I686" i="20" l="1"/>
  <c r="M686" i="20"/>
  <c r="E684" i="20"/>
  <c r="F683" i="20"/>
  <c r="B683" i="20"/>
  <c r="A684" i="20"/>
  <c r="M687" i="20" l="1"/>
  <c r="I687" i="20"/>
  <c r="F684" i="20"/>
  <c r="E685" i="20"/>
  <c r="A685" i="20"/>
  <c r="B684" i="20"/>
  <c r="I688" i="20" l="1"/>
  <c r="M688" i="20"/>
  <c r="F685" i="20"/>
  <c r="E686" i="20"/>
  <c r="B685" i="20"/>
  <c r="A686" i="20"/>
  <c r="M689" i="20" l="1"/>
  <c r="I689" i="20"/>
  <c r="E687" i="20"/>
  <c r="F686" i="20"/>
  <c r="A687" i="20"/>
  <c r="B686" i="20"/>
  <c r="I690" i="20" l="1"/>
  <c r="M690" i="20"/>
  <c r="F687" i="20"/>
  <c r="E688" i="20"/>
  <c r="A688" i="20"/>
  <c r="B687" i="20"/>
  <c r="M691" i="20" l="1"/>
  <c r="I691" i="20"/>
  <c r="F688" i="20"/>
  <c r="E689" i="20"/>
  <c r="A689" i="20"/>
  <c r="B688" i="20"/>
  <c r="I692" i="20" l="1"/>
  <c r="M692" i="20"/>
  <c r="F689" i="20"/>
  <c r="E690" i="20"/>
  <c r="B689" i="20"/>
  <c r="A690" i="20"/>
  <c r="M693" i="20" l="1"/>
  <c r="I693" i="20"/>
  <c r="F690" i="20"/>
  <c r="E691" i="20"/>
  <c r="A691" i="20"/>
  <c r="B690" i="20"/>
  <c r="I694" i="20" l="1"/>
  <c r="M694" i="20"/>
  <c r="F691" i="20"/>
  <c r="E692" i="20"/>
  <c r="B691" i="20"/>
  <c r="A692" i="20"/>
  <c r="M695" i="20" l="1"/>
  <c r="I695" i="20"/>
  <c r="F692" i="20"/>
  <c r="E693" i="20"/>
  <c r="A693" i="20"/>
  <c r="B692" i="20"/>
  <c r="I696" i="20" l="1"/>
  <c r="M696" i="20"/>
  <c r="F693" i="20"/>
  <c r="E694" i="20"/>
  <c r="B693" i="20"/>
  <c r="A694" i="20"/>
  <c r="M697" i="20" l="1"/>
  <c r="I697" i="20"/>
  <c r="F694" i="20"/>
  <c r="E695" i="20"/>
  <c r="A695" i="20"/>
  <c r="B694" i="20"/>
  <c r="I698" i="20" l="1"/>
  <c r="M698" i="20"/>
  <c r="F695" i="20"/>
  <c r="E696" i="20"/>
  <c r="A696" i="20"/>
  <c r="B695" i="20"/>
  <c r="M699" i="20" l="1"/>
  <c r="I699" i="20"/>
  <c r="F696" i="20"/>
  <c r="E697" i="20"/>
  <c r="A697" i="20"/>
  <c r="B696" i="20"/>
  <c r="I700" i="20" l="1"/>
  <c r="M700" i="20"/>
  <c r="F697" i="20"/>
  <c r="E698" i="20"/>
  <c r="B697" i="20"/>
  <c r="A698" i="20"/>
  <c r="M701" i="20" l="1"/>
  <c r="I701" i="20"/>
  <c r="E699" i="20"/>
  <c r="F698" i="20"/>
  <c r="A699" i="20"/>
  <c r="B698" i="20"/>
  <c r="I702" i="20" l="1"/>
  <c r="M702" i="20"/>
  <c r="E700" i="20"/>
  <c r="F699" i="20"/>
  <c r="B699" i="20"/>
  <c r="A700" i="20"/>
  <c r="M703" i="20" l="1"/>
  <c r="I703" i="20"/>
  <c r="E701" i="20"/>
  <c r="F700" i="20"/>
  <c r="A701" i="20"/>
  <c r="B700" i="20"/>
  <c r="M704" i="20" l="1"/>
  <c r="I704" i="20"/>
  <c r="F701" i="20"/>
  <c r="E702" i="20"/>
  <c r="B701" i="20"/>
  <c r="A702" i="20"/>
  <c r="I705" i="20" l="1"/>
  <c r="M705" i="20"/>
  <c r="F702" i="20"/>
  <c r="E703" i="20"/>
  <c r="A703" i="20"/>
  <c r="B702" i="20"/>
  <c r="M706" i="20" l="1"/>
  <c r="I706" i="20"/>
  <c r="F703" i="20"/>
  <c r="E704" i="20"/>
  <c r="A704" i="20"/>
  <c r="B703" i="20"/>
  <c r="I707" i="20" l="1"/>
  <c r="M707" i="20"/>
  <c r="F704" i="20"/>
  <c r="E705" i="20"/>
  <c r="A705" i="20"/>
  <c r="B704" i="20"/>
  <c r="M708" i="20" l="1"/>
  <c r="I708" i="20"/>
  <c r="F705" i="20"/>
  <c r="E706" i="20"/>
  <c r="A706" i="20"/>
  <c r="B705" i="20"/>
  <c r="I709" i="20" l="1"/>
  <c r="M709" i="20"/>
  <c r="F706" i="20"/>
  <c r="E707" i="20"/>
  <c r="A707" i="20"/>
  <c r="B706" i="20"/>
  <c r="M710" i="20" l="1"/>
  <c r="I710" i="20"/>
  <c r="F707" i="20"/>
  <c r="E708" i="20"/>
  <c r="B707" i="20"/>
  <c r="A708" i="20"/>
  <c r="I711" i="20" l="1"/>
  <c r="M711" i="20"/>
  <c r="F708" i="20"/>
  <c r="E709" i="20"/>
  <c r="A709" i="20"/>
  <c r="B708" i="20"/>
  <c r="M712" i="20" l="1"/>
  <c r="I712" i="20"/>
  <c r="F709" i="20"/>
  <c r="E710" i="20"/>
  <c r="B709" i="20"/>
  <c r="A710" i="20"/>
  <c r="I713" i="20" l="1"/>
  <c r="M713" i="20"/>
  <c r="E711" i="20"/>
  <c r="F710" i="20"/>
  <c r="A711" i="20"/>
  <c r="B710" i="20"/>
  <c r="M714" i="20" l="1"/>
  <c r="I714" i="20"/>
  <c r="F711" i="20"/>
  <c r="E712" i="20"/>
  <c r="A712" i="20"/>
  <c r="B711" i="20"/>
  <c r="I715" i="20" l="1"/>
  <c r="M715" i="20"/>
  <c r="F712" i="20"/>
  <c r="E713" i="20"/>
  <c r="A713" i="20"/>
  <c r="B712" i="20"/>
  <c r="M716" i="20" l="1"/>
  <c r="I716" i="20"/>
  <c r="F713" i="20"/>
  <c r="E714" i="20"/>
  <c r="B713" i="20"/>
  <c r="A714" i="20"/>
  <c r="I717" i="20" l="1"/>
  <c r="M717" i="20"/>
  <c r="F714" i="20"/>
  <c r="E715" i="20"/>
  <c r="A715" i="20"/>
  <c r="B714" i="20"/>
  <c r="M718" i="20" l="1"/>
  <c r="I718" i="20"/>
  <c r="F715" i="20"/>
  <c r="E716" i="20"/>
  <c r="B715" i="20"/>
  <c r="A716" i="20"/>
  <c r="I719" i="20" l="1"/>
  <c r="M719" i="20"/>
  <c r="F716" i="20"/>
  <c r="E717" i="20"/>
  <c r="A717" i="20"/>
  <c r="B716" i="20"/>
  <c r="M720" i="20" l="1"/>
  <c r="I720" i="20"/>
  <c r="F717" i="20"/>
  <c r="E718" i="20"/>
  <c r="B717" i="20"/>
  <c r="A718" i="20"/>
  <c r="I721" i="20" l="1"/>
  <c r="M721" i="20"/>
  <c r="F718" i="20"/>
  <c r="E719" i="20"/>
  <c r="A719" i="20"/>
  <c r="B718" i="20"/>
  <c r="M722" i="20" l="1"/>
  <c r="I722" i="20"/>
  <c r="E720" i="20"/>
  <c r="F719" i="20"/>
  <c r="A720" i="20"/>
  <c r="B719" i="20"/>
  <c r="I723" i="20" l="1"/>
  <c r="M723" i="20"/>
  <c r="F720" i="20"/>
  <c r="E721" i="20"/>
  <c r="A721" i="20"/>
  <c r="B720" i="20"/>
  <c r="M724" i="20" l="1"/>
  <c r="I724" i="20"/>
  <c r="F721" i="20"/>
  <c r="E722" i="20"/>
  <c r="B721" i="20"/>
  <c r="A722" i="20"/>
  <c r="I725" i="20" l="1"/>
  <c r="M725" i="20"/>
  <c r="F722" i="20"/>
  <c r="E723" i="20"/>
  <c r="A723" i="20"/>
  <c r="B722" i="20"/>
  <c r="M726" i="20" l="1"/>
  <c r="I726" i="20"/>
  <c r="F723" i="20"/>
  <c r="E724" i="20"/>
  <c r="A724" i="20"/>
  <c r="B723" i="20"/>
  <c r="I727" i="20" l="1"/>
  <c r="M727" i="20"/>
  <c r="F724" i="20"/>
  <c r="E725" i="20"/>
  <c r="A725" i="20"/>
  <c r="B724" i="20"/>
  <c r="M728" i="20" l="1"/>
  <c r="I728" i="20"/>
  <c r="F725" i="20"/>
  <c r="E726" i="20"/>
  <c r="B725" i="20"/>
  <c r="A726" i="20"/>
  <c r="I729" i="20" l="1"/>
  <c r="M729" i="20"/>
  <c r="F726" i="20"/>
  <c r="E727" i="20"/>
  <c r="A727" i="20"/>
  <c r="B726" i="20"/>
  <c r="M730" i="20" l="1"/>
  <c r="I730" i="20"/>
  <c r="F727" i="20"/>
  <c r="E728" i="20"/>
  <c r="A728" i="20"/>
  <c r="B727" i="20"/>
  <c r="I731" i="20" l="1"/>
  <c r="M731" i="20"/>
  <c r="F728" i="20"/>
  <c r="E729" i="20"/>
  <c r="A729" i="20"/>
  <c r="B728" i="20"/>
  <c r="F729" i="20" l="1"/>
  <c r="E730" i="20"/>
  <c r="B729" i="20"/>
  <c r="A730" i="20"/>
  <c r="F730" i="20" l="1"/>
  <c r="E731" i="20"/>
  <c r="F731" i="20" s="1"/>
  <c r="B730" i="20"/>
  <c r="A731" i="20"/>
  <c r="B731" i="20" s="1"/>
</calcChain>
</file>

<file path=xl/sharedStrings.xml><?xml version="1.0" encoding="utf-8"?>
<sst xmlns="http://schemas.openxmlformats.org/spreadsheetml/2006/main" count="74" uniqueCount="13">
  <si>
    <t>Equipe</t>
  </si>
  <si>
    <t>Année</t>
  </si>
  <si>
    <t>Date de fin de calendrier</t>
  </si>
  <si>
    <t>M</t>
  </si>
  <si>
    <t>A</t>
  </si>
  <si>
    <t>AM</t>
  </si>
  <si>
    <t>J</t>
  </si>
  <si>
    <t xml:space="preserve">Equipe 2x8 </t>
  </si>
  <si>
    <t>B</t>
  </si>
  <si>
    <t>Equipe 1x8</t>
  </si>
  <si>
    <t xml:space="preserve">Départ cycle </t>
  </si>
  <si>
    <t xml:space="preserve">Equipe 2x8T </t>
  </si>
  <si>
    <t>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</si>
</sst>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mm/dd/yyyy"/>
    <numFmt numFmtId="172" formatCode="ddd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8" tint="0.3999755851924192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Arial"/>
      <family val="2"/>
    </font>
    <font>
      <sz val="9"/>
      <color indexed="9"/>
      <name val="Arial"/>
      <family val="2"/>
    </font>
    <font>
      <sz val="9"/>
      <color theme="1"/>
      <name val="Arial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5" fillId="0" borderId="0"/>
  </cellStyleXfs>
  <cellXfs count="175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7" fillId="0" borderId="18" xfId="0" applyNumberFormat="1" applyFont="1" applyBorder="1" applyAlignment="1">
      <alignment horizontal="center" vertical="center"/>
    </xf>
    <xf numFmtId="168" fontId="7" fillId="0" borderId="27" xfId="0" applyNumberFormat="1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8" fontId="7" fillId="0" borderId="29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68" fontId="7" fillId="0" borderId="12" xfId="0" applyNumberFormat="1" applyFont="1" applyBorder="1" applyAlignment="1">
      <alignment horizontal="center" vertical="center"/>
    </xf>
    <xf numFmtId="168" fontId="7" fillId="0" borderId="32" xfId="0" applyNumberFormat="1" applyFont="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64" fontId="7" fillId="0" borderId="33" xfId="0" applyNumberFormat="1" applyFont="1" applyBorder="1" applyAlignment="1">
      <alignment horizontal="center" vertical="center"/>
    </xf>
    <xf numFmtId="168" fontId="7" fillId="0" borderId="11" xfId="0" applyNumberFormat="1" applyFont="1" applyBorder="1" applyAlignment="1">
      <alignment horizontal="center" vertical="center"/>
    </xf>
    <xf numFmtId="168" fontId="7" fillId="0" borderId="13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68" fontId="7" fillId="0" borderId="3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165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7" fillId="0" borderId="24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4" fontId="28" fillId="0" borderId="0" xfId="0" applyNumberFormat="1" applyFont="1" applyAlignment="1" applyProtection="1">
      <alignment horizontal="center" vertical="center"/>
      <protection locked="0"/>
    </xf>
    <xf numFmtId="172" fontId="28" fillId="0" borderId="0" xfId="0" applyNumberFormat="1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0" xfId="0" applyFont="1"/>
    <xf numFmtId="170" fontId="20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/>
    </xf>
    <xf numFmtId="169" fontId="9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9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6" fillId="0" borderId="0" xfId="0" applyFont="1" applyAlignment="1">
      <alignment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1" fontId="15" fillId="0" borderId="0" xfId="0" applyNumberFormat="1" applyFont="1" applyAlignment="1">
      <alignment horizontal="center" vertical="center"/>
    </xf>
    <xf numFmtId="170" fontId="24" fillId="0" borderId="0" xfId="0" applyNumberFormat="1" applyFont="1" applyAlignment="1">
      <alignment vertical="center"/>
    </xf>
    <xf numFmtId="170" fontId="31" fillId="0" borderId="0" xfId="0" applyNumberFormat="1" applyFont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21" fillId="0" borderId="7" xfId="0" applyFont="1" applyBorder="1" applyAlignment="1">
      <alignment horizontal="left" vertical="center" indent="4"/>
    </xf>
    <xf numFmtId="0" fontId="21" fillId="0" borderId="7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18" fillId="0" borderId="8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21" fillId="0" borderId="38" xfId="0" applyFont="1" applyBorder="1" applyAlignment="1">
      <alignment horizontal="left" vertical="center" indent="2"/>
    </xf>
    <xf numFmtId="0" fontId="0" fillId="0" borderId="39" xfId="0" applyBorder="1" applyAlignment="1">
      <alignment horizontal="left" vertical="center" indent="2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1" fillId="0" borderId="40" xfId="0" applyFont="1" applyBorder="1" applyAlignment="1">
      <alignment horizontal="left" vertical="center" indent="1"/>
    </xf>
    <xf numFmtId="164" fontId="7" fillId="0" borderId="19" xfId="0" applyNumberFormat="1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5" fontId="2" fillId="0" borderId="35" xfId="0" applyNumberFormat="1" applyFont="1" applyBorder="1" applyAlignment="1">
      <alignment horizontal="center" vertical="center"/>
    </xf>
    <xf numFmtId="165" fontId="2" fillId="0" borderId="36" xfId="0" applyNumberFormat="1" applyFont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1" fontId="16" fillId="0" borderId="0" xfId="0" applyNumberFormat="1" applyFont="1" applyAlignment="1">
      <alignment horizontal="center" vertical="center" wrapText="1"/>
    </xf>
    <xf numFmtId="169" fontId="27" fillId="0" borderId="9" xfId="0" applyNumberFormat="1" applyFont="1" applyBorder="1" applyAlignment="1">
      <alignment horizontal="center" vertical="center"/>
    </xf>
    <xf numFmtId="169" fontId="27" fillId="0" borderId="0" xfId="0" applyNumberFormat="1" applyFont="1" applyAlignment="1">
      <alignment horizontal="center" vertical="center"/>
    </xf>
    <xf numFmtId="169" fontId="27" fillId="0" borderId="11" xfId="0" applyNumberFormat="1" applyFont="1" applyBorder="1" applyAlignment="1">
      <alignment horizontal="center" vertical="center"/>
    </xf>
    <xf numFmtId="169" fontId="27" fillId="0" borderId="1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66" fontId="2" fillId="0" borderId="14" xfId="0" applyNumberFormat="1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2" fillId="0" borderId="24" xfId="0" applyNumberFormat="1" applyFont="1" applyBorder="1" applyAlignment="1">
      <alignment horizontal="center" vertical="center"/>
    </xf>
    <xf numFmtId="166" fontId="2" fillId="0" borderId="25" xfId="0" applyNumberFormat="1" applyFont="1" applyBorder="1" applyAlignment="1">
      <alignment horizontal="center" vertical="center"/>
    </xf>
    <xf numFmtId="166" fontId="2" fillId="0" borderId="26" xfId="0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71" fontId="27" fillId="0" borderId="0" xfId="0" applyNumberFormat="1" applyFont="1" applyAlignment="1">
      <alignment horizontal="center" vertical="center"/>
    </xf>
    <xf numFmtId="171" fontId="4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0" fontId="27" fillId="0" borderId="5" xfId="0" applyNumberFormat="1" applyFont="1" applyBorder="1" applyAlignment="1">
      <alignment horizontal="center" vertical="center"/>
    </xf>
    <xf numFmtId="170" fontId="27" fillId="0" borderId="6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7" fontId="15" fillId="0" borderId="0" xfId="0" applyNumberFormat="1" applyFont="1" applyAlignment="1">
      <alignment horizontal="center" vertical="center"/>
    </xf>
    <xf numFmtId="167" fontId="22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9" fontId="27" fillId="0" borderId="17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2" fillId="0" borderId="31" xfId="0" applyNumberFormat="1" applyFont="1" applyBorder="1" applyAlignment="1">
      <alignment horizontal="center" vertical="center"/>
    </xf>
    <xf numFmtId="166" fontId="2" fillId="0" borderId="20" xfId="0" applyNumberFormat="1" applyFont="1" applyBorder="1" applyAlignment="1">
      <alignment horizontal="center" vertical="center"/>
    </xf>
    <xf numFmtId="166" fontId="2" fillId="0" borderId="21" xfId="0" applyNumberFormat="1" applyFon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165" fontId="14" fillId="0" borderId="4" xfId="0" applyNumberFormat="1" applyFont="1" applyBorder="1" applyAlignment="1">
      <alignment horizontal="center" vertical="center"/>
    </xf>
    <xf numFmtId="165" fontId="14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82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numFmt numFmtId="167" formatCode=";;"/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numFmt numFmtId="167" formatCode=";;"/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57F3FF"/>
        </patternFill>
      </fill>
    </dxf>
    <dxf>
      <fill>
        <patternFill>
          <bgColor rgb="FFFFFF00"/>
        </patternFill>
      </fill>
    </dxf>
    <dxf>
      <fill>
        <patternFill>
          <bgColor rgb="FF27F936"/>
        </patternFill>
      </fill>
    </dxf>
    <dxf>
      <fill>
        <patternFill>
          <bgColor rgb="FF97A7E9"/>
        </patternFill>
      </fill>
    </dxf>
    <dxf>
      <fill>
        <patternFill>
          <bgColor rgb="FFEA9DF9"/>
        </patternFill>
      </fill>
    </dxf>
    <dxf>
      <fill>
        <patternFill>
          <bgColor rgb="FFF2B800"/>
        </patternFill>
      </fill>
    </dxf>
    <dxf>
      <numFmt numFmtId="167" formatCode=";;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rgb="FFFF0000"/>
          <bgColor theme="5" tint="0.79998168889431442"/>
        </patternFill>
      </fill>
    </dxf>
    <dxf>
      <numFmt numFmtId="167" formatCode=";;"/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57F3FF"/>
        </patternFill>
      </fill>
    </dxf>
    <dxf>
      <fill>
        <patternFill>
          <bgColor rgb="FFFFFF00"/>
        </patternFill>
      </fill>
    </dxf>
    <dxf>
      <fill>
        <patternFill>
          <bgColor rgb="FF27F936"/>
        </patternFill>
      </fill>
    </dxf>
    <dxf>
      <fill>
        <patternFill>
          <bgColor rgb="FF97A7E9"/>
        </patternFill>
      </fill>
    </dxf>
    <dxf>
      <fill>
        <patternFill>
          <bgColor rgb="FFEA9DF9"/>
        </patternFill>
      </fill>
    </dxf>
    <dxf>
      <numFmt numFmtId="0" formatCode="General"/>
      <fill>
        <patternFill>
          <bgColor rgb="FFFEC2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numFmt numFmtId="167" formatCode=";;"/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57F3FF"/>
        </patternFill>
      </fill>
    </dxf>
    <dxf>
      <fill>
        <patternFill>
          <bgColor rgb="FFFFFF00"/>
        </patternFill>
      </fill>
    </dxf>
    <dxf>
      <fill>
        <patternFill>
          <bgColor rgb="FF27F936"/>
        </patternFill>
      </fill>
    </dxf>
    <dxf>
      <fill>
        <patternFill>
          <bgColor rgb="FF97A7E9"/>
        </patternFill>
      </fill>
    </dxf>
    <dxf>
      <fill>
        <patternFill>
          <bgColor rgb="FFEA9DF9"/>
        </patternFill>
      </fill>
    </dxf>
    <dxf>
      <fill>
        <patternFill>
          <bgColor rgb="FFF2B800"/>
        </patternFill>
      </fill>
    </dxf>
    <dxf>
      <numFmt numFmtId="167" formatCode=";;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33CC"/>
      <color rgb="FF70F2FC"/>
      <color rgb="FF66FF66"/>
      <color rgb="FFFFFF99"/>
      <color rgb="FFF6BB00"/>
      <color rgb="FF9999FF"/>
      <color rgb="FFD6FCFE"/>
      <color rgb="FFFAC59E"/>
      <color rgb="FFFF8265"/>
      <color rgb="FFEEB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H$26" max="3000" min="2000" page="10" val="2024"/>
</file>

<file path=xl/ctrlProps/ctrlProp2.xml><?xml version="1.0" encoding="utf-8"?>
<formControlPr xmlns="http://schemas.microsoft.com/office/spreadsheetml/2009/9/main" objectType="Spin" dx="16" fmlaLink="$H$26" max="3000" min="2000" page="10" val="2025"/>
</file>

<file path=xl/ctrlProps/ctrlProp3.xml><?xml version="1.0" encoding="utf-8"?>
<formControlPr xmlns="http://schemas.microsoft.com/office/spreadsheetml/2009/9/main" objectType="Spin" dx="31" fmlaLink="$F$26" max="2" min="1" page="10"/>
</file>

<file path=xl/ctrlProps/ctrlProp4.xml><?xml version="1.0" encoding="utf-8"?>
<formControlPr xmlns="http://schemas.microsoft.com/office/spreadsheetml/2009/9/main" objectType="Spin" dx="16" fmlaLink="$H$26" max="3000" min="2000" page="10" val="2026"/>
</file>

<file path=xl/ctrlProps/ctrlProp5.xml><?xml version="1.0" encoding="utf-8"?>
<formControlPr xmlns="http://schemas.microsoft.com/office/spreadsheetml/2009/9/main" objectType="Spin" dx="31" fmlaLink="$F$26" max="2" min="1" page="10"/>
</file>

<file path=xl/ctrlProps/ctrlProp6.xml><?xml version="1.0" encoding="utf-8"?>
<formControlPr xmlns="http://schemas.microsoft.com/office/spreadsheetml/2009/9/main" objectType="Spin" dx="16" fmlaLink="$H$26" max="3000" min="2000" page="10" val="2027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24</xdr:row>
          <xdr:rowOff>28575</xdr:rowOff>
        </xdr:from>
        <xdr:to>
          <xdr:col>6</xdr:col>
          <xdr:colOff>352425</xdr:colOff>
          <xdr:row>26</xdr:row>
          <xdr:rowOff>180975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282224</xdr:colOff>
      <xdr:row>27</xdr:row>
      <xdr:rowOff>134057</xdr:rowOff>
    </xdr:from>
    <xdr:to>
      <xdr:col>7</xdr:col>
      <xdr:colOff>204611</xdr:colOff>
      <xdr:row>29</xdr:row>
      <xdr:rowOff>105834</xdr:rowOff>
    </xdr:to>
    <xdr:sp macro="[0]!ouvertureCalcu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82224" y="5108224"/>
          <a:ext cx="2751665" cy="338666"/>
        </a:xfrm>
        <a:prstGeom prst="roundRect">
          <a:avLst/>
        </a:prstGeom>
        <a:solidFill>
          <a:srgbClr val="66FF66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Calcul 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85725</xdr:rowOff>
        </xdr:from>
        <xdr:to>
          <xdr:col>8</xdr:col>
          <xdr:colOff>133350</xdr:colOff>
          <xdr:row>20</xdr:row>
          <xdr:rowOff>9525</xdr:rowOff>
        </xdr:to>
        <xdr:sp macro="" textlink="">
          <xdr:nvSpPr>
            <xdr:cNvPr id="8200" name="CommandButton9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0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25</xdr:row>
          <xdr:rowOff>28575</xdr:rowOff>
        </xdr:from>
        <xdr:to>
          <xdr:col>7</xdr:col>
          <xdr:colOff>228600</xdr:colOff>
          <xdr:row>26</xdr:row>
          <xdr:rowOff>161925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25</xdr:row>
          <xdr:rowOff>38100</xdr:rowOff>
        </xdr:from>
        <xdr:to>
          <xdr:col>5</xdr:col>
          <xdr:colOff>219075</xdr:colOff>
          <xdr:row>26</xdr:row>
          <xdr:rowOff>180975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272395</xdr:colOff>
      <xdr:row>27</xdr:row>
      <xdr:rowOff>106086</xdr:rowOff>
    </xdr:from>
    <xdr:to>
      <xdr:col>7</xdr:col>
      <xdr:colOff>63500</xdr:colOff>
      <xdr:row>29</xdr:row>
      <xdr:rowOff>63500</xdr:rowOff>
    </xdr:to>
    <xdr:sp macro="[0]!ouvertureCalcu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2395" y="5080253"/>
          <a:ext cx="2599216" cy="324303"/>
        </a:xfrm>
        <a:prstGeom prst="roundRect">
          <a:avLst/>
        </a:prstGeom>
        <a:solidFill>
          <a:srgbClr val="66FF66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Calcul</a:t>
          </a:r>
          <a:r>
            <a:rPr lang="fr-FR" sz="1000" b="1" baseline="0">
              <a:solidFill>
                <a:sysClr val="windowText" lastClr="000000"/>
              </a:solidFill>
            </a:rPr>
            <a:t> 2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38100</xdr:rowOff>
        </xdr:from>
        <xdr:to>
          <xdr:col>8</xdr:col>
          <xdr:colOff>152400</xdr:colOff>
          <xdr:row>21</xdr:row>
          <xdr:rowOff>142875</xdr:rowOff>
        </xdr:to>
        <xdr:sp macro="" textlink="">
          <xdr:nvSpPr>
            <xdr:cNvPr id="7172" name="CommandButton7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1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25</xdr:row>
          <xdr:rowOff>28575</xdr:rowOff>
        </xdr:from>
        <xdr:to>
          <xdr:col>7</xdr:col>
          <xdr:colOff>228600</xdr:colOff>
          <xdr:row>26</xdr:row>
          <xdr:rowOff>161925</xdr:rowOff>
        </xdr:to>
        <xdr:sp macro="" textlink="">
          <xdr:nvSpPr>
            <xdr:cNvPr id="9217" name="Spinner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25</xdr:row>
          <xdr:rowOff>38100</xdr:rowOff>
        </xdr:from>
        <xdr:to>
          <xdr:col>5</xdr:col>
          <xdr:colOff>219075</xdr:colOff>
          <xdr:row>26</xdr:row>
          <xdr:rowOff>180975</xdr:rowOff>
        </xdr:to>
        <xdr:sp macro="" textlink="">
          <xdr:nvSpPr>
            <xdr:cNvPr id="9218" name="Spinner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272395</xdr:colOff>
      <xdr:row>27</xdr:row>
      <xdr:rowOff>106086</xdr:rowOff>
    </xdr:from>
    <xdr:to>
      <xdr:col>7</xdr:col>
      <xdr:colOff>63500</xdr:colOff>
      <xdr:row>29</xdr:row>
      <xdr:rowOff>63500</xdr:rowOff>
    </xdr:to>
    <xdr:sp macro="[0]!ouvertureCalcu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687267E-581C-489C-9445-887C34F9FBCC}"/>
            </a:ext>
          </a:extLst>
        </xdr:cNvPr>
        <xdr:cNvSpPr/>
      </xdr:nvSpPr>
      <xdr:spPr>
        <a:xfrm>
          <a:off x="272395" y="5097186"/>
          <a:ext cx="2604155" cy="325714"/>
        </a:xfrm>
        <a:prstGeom prst="roundRect">
          <a:avLst/>
        </a:prstGeom>
        <a:solidFill>
          <a:srgbClr val="66FF66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Calcul</a:t>
          </a:r>
          <a:r>
            <a:rPr lang="fr-FR" sz="1000" b="1" baseline="0">
              <a:solidFill>
                <a:sysClr val="windowText" lastClr="000000"/>
              </a:solidFill>
            </a:rPr>
            <a:t> 3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38100</xdr:rowOff>
        </xdr:from>
        <xdr:to>
          <xdr:col>8</xdr:col>
          <xdr:colOff>152400</xdr:colOff>
          <xdr:row>21</xdr:row>
          <xdr:rowOff>142875</xdr:rowOff>
        </xdr:to>
        <xdr:sp macro="" textlink="">
          <xdr:nvSpPr>
            <xdr:cNvPr id="9219" name="CommandButton7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2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24</xdr:row>
          <xdr:rowOff>28575</xdr:rowOff>
        </xdr:from>
        <xdr:to>
          <xdr:col>6</xdr:col>
          <xdr:colOff>352425</xdr:colOff>
          <xdr:row>26</xdr:row>
          <xdr:rowOff>161925</xdr:rowOff>
        </xdr:to>
        <xdr:sp macro="" textlink="">
          <xdr:nvSpPr>
            <xdr:cNvPr id="10241" name="Spinner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282224</xdr:colOff>
      <xdr:row>27</xdr:row>
      <xdr:rowOff>134057</xdr:rowOff>
    </xdr:from>
    <xdr:to>
      <xdr:col>7</xdr:col>
      <xdr:colOff>204611</xdr:colOff>
      <xdr:row>29</xdr:row>
      <xdr:rowOff>105834</xdr:rowOff>
    </xdr:to>
    <xdr:sp macro="[0]!ouvertureCalcu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647A9E-A9AF-45CA-A38C-EEC051DF0A7F}"/>
            </a:ext>
          </a:extLst>
        </xdr:cNvPr>
        <xdr:cNvSpPr/>
      </xdr:nvSpPr>
      <xdr:spPr>
        <a:xfrm>
          <a:off x="282224" y="5125157"/>
          <a:ext cx="2760837" cy="340077"/>
        </a:xfrm>
        <a:prstGeom prst="roundRect">
          <a:avLst/>
        </a:prstGeom>
        <a:solidFill>
          <a:srgbClr val="66FF66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Calcul 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85725</xdr:rowOff>
        </xdr:from>
        <xdr:to>
          <xdr:col>8</xdr:col>
          <xdr:colOff>133350</xdr:colOff>
          <xdr:row>20</xdr:row>
          <xdr:rowOff>9525</xdr:rowOff>
        </xdr:to>
        <xdr:sp macro="" textlink="">
          <xdr:nvSpPr>
            <xdr:cNvPr id="10242" name="CommandButton9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7"/>
  <dimension ref="A1:AFE339"/>
  <sheetViews>
    <sheetView showGridLines="0" topLeftCell="A13" zoomScale="80" zoomScaleNormal="80" workbookViewId="0">
      <pane xSplit="9" topLeftCell="J1" activePane="topRight" state="frozen"/>
      <selection pane="topRight" activeCell="K4" sqref="K4"/>
    </sheetView>
  </sheetViews>
  <sheetFormatPr baseColWidth="10" defaultColWidth="11.42578125" defaultRowHeight="15" x14ac:dyDescent="0.25"/>
  <cols>
    <col min="1" max="1" width="4.140625" style="2" customWidth="1"/>
    <col min="2" max="2" width="10.85546875" style="2" customWidth="1"/>
    <col min="3" max="3" width="8.28515625" style="2" customWidth="1"/>
    <col min="4" max="4" width="2.85546875" style="2" customWidth="1"/>
    <col min="5" max="5" width="5.140625" style="2" customWidth="1"/>
    <col min="6" max="6" width="4.140625" style="2" customWidth="1"/>
    <col min="7" max="7" width="5.140625" style="2" customWidth="1"/>
    <col min="8" max="8" width="14.140625" style="2" customWidth="1"/>
    <col min="9" max="9" width="3" style="2" customWidth="1"/>
    <col min="10" max="10" width="7.28515625" style="5" customWidth="1"/>
    <col min="11" max="11" width="2.28515625" style="6" customWidth="1"/>
    <col min="12" max="12" width="4.5703125" style="2" customWidth="1"/>
    <col min="13" max="13" width="7.28515625" style="2" customWidth="1"/>
    <col min="14" max="14" width="2.28515625" style="2" customWidth="1"/>
    <col min="15" max="15" width="4.5703125" style="2" customWidth="1"/>
    <col min="16" max="16" width="7.28515625" style="2" customWidth="1"/>
    <col min="17" max="17" width="2.28515625" style="2" customWidth="1"/>
    <col min="18" max="18" width="4.5703125" style="2" customWidth="1"/>
    <col min="19" max="19" width="7.28515625" style="2" customWidth="1"/>
    <col min="20" max="20" width="2.28515625" style="2" customWidth="1"/>
    <col min="21" max="21" width="4.5703125" style="2" customWidth="1"/>
    <col min="22" max="22" width="7.28515625" style="2" customWidth="1"/>
    <col min="23" max="23" width="2.28515625" style="2" customWidth="1"/>
    <col min="24" max="24" width="4.5703125" style="2" customWidth="1"/>
    <col min="25" max="25" width="7.28515625" style="2" customWidth="1"/>
    <col min="26" max="26" width="2.28515625" style="2" customWidth="1"/>
    <col min="27" max="27" width="4.5703125" style="2" customWidth="1"/>
    <col min="28" max="28" width="7.28515625" style="2" customWidth="1"/>
    <col min="29" max="29" width="2.28515625" style="2" customWidth="1"/>
    <col min="30" max="30" width="4.5703125" style="2" customWidth="1"/>
    <col min="31" max="31" width="7.28515625" style="2" customWidth="1"/>
    <col min="32" max="32" width="2.28515625" style="2" customWidth="1"/>
    <col min="33" max="33" width="4.5703125" style="2" customWidth="1"/>
    <col min="34" max="34" width="7.28515625" style="2" customWidth="1"/>
    <col min="35" max="35" width="2.28515625" style="2" customWidth="1"/>
    <col min="36" max="36" width="4.5703125" style="2" customWidth="1"/>
    <col min="37" max="37" width="7.28515625" style="2" customWidth="1"/>
    <col min="38" max="38" width="2.28515625" style="2" customWidth="1"/>
    <col min="39" max="39" width="4.5703125" style="2" customWidth="1"/>
    <col min="40" max="40" width="7.28515625" style="2" customWidth="1"/>
    <col min="41" max="41" width="2.28515625" style="2" customWidth="1"/>
    <col min="42" max="42" width="4.5703125" style="2" customWidth="1"/>
    <col min="43" max="43" width="7.28515625" style="2" customWidth="1"/>
    <col min="44" max="44" width="2.28515625" style="2" customWidth="1"/>
    <col min="45" max="45" width="4.5703125" style="2" customWidth="1"/>
    <col min="46" max="46" width="7.28515625" style="2" customWidth="1"/>
    <col min="47" max="47" width="2.28515625" style="2" customWidth="1"/>
    <col min="48" max="48" width="4.5703125" style="2" customWidth="1"/>
    <col min="49" max="49" width="7.28515625" style="2" customWidth="1"/>
    <col min="50" max="50" width="2.28515625" style="2" customWidth="1"/>
    <col min="51" max="51" width="4.5703125" style="2" customWidth="1"/>
    <col min="52" max="52" width="7.28515625" style="2" customWidth="1"/>
    <col min="53" max="53" width="2.28515625" style="2" customWidth="1"/>
    <col min="54" max="54" width="4.5703125" style="2" customWidth="1"/>
    <col min="55" max="55" width="7.28515625" style="2" customWidth="1"/>
    <col min="56" max="56" width="2.28515625" style="2" customWidth="1"/>
    <col min="57" max="57" width="4.5703125" style="2" customWidth="1"/>
    <col min="58" max="58" width="7.28515625" style="2" customWidth="1"/>
    <col min="59" max="59" width="2.28515625" style="2" customWidth="1"/>
    <col min="60" max="60" width="4.5703125" style="2" customWidth="1"/>
    <col min="61" max="61" width="7.28515625" style="2" customWidth="1"/>
    <col min="62" max="62" width="2.28515625" style="2" customWidth="1"/>
    <col min="63" max="63" width="4.5703125" style="2" customWidth="1"/>
    <col min="64" max="64" width="7.28515625" style="2" customWidth="1"/>
    <col min="65" max="65" width="2.28515625" style="2" customWidth="1"/>
    <col min="66" max="66" width="4.5703125" style="2" customWidth="1"/>
    <col min="67" max="67" width="7.28515625" style="2" customWidth="1"/>
    <col min="68" max="68" width="2.28515625" style="2" customWidth="1"/>
    <col min="69" max="69" width="4.5703125" style="2" customWidth="1"/>
    <col min="70" max="70" width="7.28515625" style="2" customWidth="1"/>
    <col min="71" max="71" width="2.28515625" style="2" customWidth="1"/>
    <col min="72" max="72" width="4.5703125" style="2" customWidth="1"/>
    <col min="73" max="73" width="7.28515625" style="2" customWidth="1"/>
    <col min="74" max="74" width="2.28515625" style="2" customWidth="1"/>
    <col min="75" max="75" width="4.5703125" style="2" customWidth="1"/>
    <col min="76" max="76" width="7.28515625" style="2" customWidth="1"/>
    <col min="77" max="77" width="2.28515625" style="2" customWidth="1"/>
    <col min="78" max="78" width="4.5703125" style="2" customWidth="1"/>
    <col min="79" max="79" width="7.28515625" style="2" customWidth="1"/>
    <col min="80" max="80" width="2.28515625" style="2" customWidth="1"/>
    <col min="81" max="81" width="4.5703125" style="2" customWidth="1"/>
    <col min="82" max="82" width="7.28515625" style="2" customWidth="1"/>
    <col min="83" max="83" width="2.28515625" style="2" customWidth="1"/>
    <col min="84" max="84" width="4.5703125" style="2" customWidth="1"/>
    <col min="85" max="85" width="7.28515625" style="2" customWidth="1"/>
    <col min="86" max="86" width="2.28515625" style="2" customWidth="1"/>
    <col min="87" max="87" width="4.5703125" style="2" customWidth="1"/>
    <col min="88" max="88" width="7.28515625" style="2" customWidth="1"/>
    <col min="89" max="89" width="2.28515625" style="2" customWidth="1"/>
    <col min="90" max="90" width="4.5703125" style="2" customWidth="1"/>
    <col min="91" max="91" width="7.28515625" style="2" customWidth="1"/>
    <col min="92" max="92" width="2.28515625" style="2" customWidth="1"/>
    <col min="93" max="93" width="4.5703125" style="2" customWidth="1"/>
    <col min="94" max="94" width="7.28515625" style="2" customWidth="1"/>
    <col min="95" max="95" width="2.28515625" style="2" customWidth="1"/>
    <col min="96" max="96" width="4.5703125" style="2" customWidth="1"/>
    <col min="97" max="97" width="7.28515625" style="2" customWidth="1"/>
    <col min="98" max="98" width="2.28515625" style="2" customWidth="1"/>
    <col min="99" max="99" width="4.5703125" style="2" customWidth="1"/>
    <col min="100" max="100" width="7.28515625" style="2" customWidth="1"/>
    <col min="101" max="101" width="2.28515625" style="2" customWidth="1"/>
    <col min="102" max="102" width="4.5703125" style="2" customWidth="1"/>
    <col min="103" max="103" width="7.28515625" style="2" customWidth="1"/>
    <col min="104" max="104" width="2.28515625" style="2" customWidth="1"/>
    <col min="105" max="105" width="4.5703125" style="2" customWidth="1"/>
    <col min="106" max="106" width="7.28515625" style="2" customWidth="1"/>
    <col min="107" max="107" width="2.28515625" style="2" customWidth="1"/>
    <col min="108" max="108" width="4.5703125" style="2" customWidth="1"/>
    <col min="109" max="109" width="7.28515625" style="2" customWidth="1"/>
    <col min="110" max="110" width="2.28515625" style="2" customWidth="1"/>
    <col min="111" max="111" width="4.5703125" style="2" customWidth="1"/>
    <col min="112" max="112" width="7.28515625" style="2" customWidth="1"/>
    <col min="113" max="113" width="2.28515625" style="2" customWidth="1"/>
    <col min="114" max="114" width="4.5703125" style="2" customWidth="1"/>
    <col min="115" max="115" width="7.28515625" style="2" customWidth="1"/>
    <col min="116" max="116" width="2.28515625" style="2" customWidth="1"/>
    <col min="117" max="117" width="4.5703125" style="2" customWidth="1"/>
    <col min="118" max="118" width="7.28515625" style="2" customWidth="1"/>
    <col min="119" max="119" width="2.28515625" style="2" customWidth="1"/>
    <col min="120" max="120" width="4.5703125" style="2" customWidth="1"/>
    <col min="121" max="121" width="7.28515625" style="2" customWidth="1"/>
    <col min="122" max="122" width="2.28515625" style="2" customWidth="1"/>
    <col min="123" max="123" width="4.5703125" style="2" customWidth="1"/>
    <col min="124" max="124" width="7.28515625" style="2" customWidth="1"/>
    <col min="125" max="125" width="2.28515625" style="2" customWidth="1"/>
    <col min="126" max="126" width="4.5703125" style="2" customWidth="1"/>
    <col min="127" max="127" width="7.28515625" style="2" customWidth="1"/>
    <col min="128" max="128" width="2.28515625" style="2" customWidth="1"/>
    <col min="129" max="129" width="4.5703125" style="2" customWidth="1"/>
    <col min="130" max="130" width="7.28515625" style="2" customWidth="1"/>
    <col min="131" max="131" width="2.28515625" style="2" customWidth="1"/>
    <col min="132" max="132" width="4.5703125" style="2" customWidth="1"/>
    <col min="133" max="133" width="7.28515625" style="2" customWidth="1"/>
    <col min="134" max="134" width="2.28515625" style="2" customWidth="1"/>
    <col min="135" max="135" width="4.5703125" style="2" customWidth="1"/>
    <col min="136" max="136" width="7.28515625" style="2" customWidth="1"/>
    <col min="137" max="137" width="2.28515625" style="2" customWidth="1"/>
    <col min="138" max="138" width="4.5703125" style="2" customWidth="1"/>
    <col min="139" max="139" width="7.28515625" style="2" customWidth="1"/>
    <col min="140" max="140" width="2.28515625" style="2" customWidth="1"/>
    <col min="141" max="141" width="4.5703125" style="2" customWidth="1"/>
    <col min="142" max="142" width="7.28515625" style="2" customWidth="1"/>
    <col min="143" max="143" width="2.28515625" style="2" customWidth="1"/>
    <col min="144" max="144" width="4.5703125" style="2" customWidth="1"/>
    <col min="145" max="145" width="7.28515625" style="2" customWidth="1"/>
    <col min="146" max="146" width="2.28515625" style="2" customWidth="1"/>
    <col min="147" max="147" width="4.5703125" style="2" customWidth="1"/>
    <col min="148" max="148" width="7.28515625" style="2" customWidth="1"/>
    <col min="149" max="149" width="2.28515625" style="2" customWidth="1"/>
    <col min="150" max="150" width="4.5703125" style="2" customWidth="1"/>
    <col min="151" max="151" width="7.28515625" style="2" customWidth="1"/>
    <col min="152" max="152" width="2.28515625" style="2" customWidth="1"/>
    <col min="153" max="153" width="4.5703125" style="2" customWidth="1"/>
    <col min="154" max="154" width="7.28515625" style="2" customWidth="1"/>
    <col min="155" max="155" width="2.28515625" style="2" customWidth="1"/>
    <col min="156" max="156" width="4.5703125" style="2" customWidth="1"/>
    <col min="157" max="157" width="7.28515625" style="2" customWidth="1"/>
    <col min="158" max="158" width="2.28515625" style="2" customWidth="1"/>
    <col min="159" max="159" width="4.5703125" style="2" customWidth="1"/>
    <col min="160" max="160" width="7.28515625" style="2" customWidth="1"/>
    <col min="161" max="161" width="2.28515625" style="2" customWidth="1"/>
    <col min="162" max="162" width="4.5703125" style="2" customWidth="1"/>
    <col min="163" max="163" width="7.28515625" style="2" customWidth="1"/>
    <col min="164" max="164" width="2.28515625" style="2" customWidth="1"/>
    <col min="165" max="165" width="4.5703125" style="2" customWidth="1"/>
    <col min="166" max="166" width="7.28515625" style="2" customWidth="1"/>
    <col min="167" max="167" width="2.28515625" style="2" customWidth="1"/>
    <col min="168" max="168" width="4.5703125" style="2" customWidth="1"/>
    <col min="169" max="169" width="7.28515625" style="2" customWidth="1"/>
    <col min="170" max="170" width="2.28515625" style="2" customWidth="1"/>
    <col min="171" max="171" width="4.5703125" style="2" customWidth="1"/>
    <col min="172" max="172" width="7.28515625" style="2" customWidth="1"/>
    <col min="173" max="173" width="2.28515625" style="2" customWidth="1"/>
    <col min="174" max="174" width="4.5703125" style="2" customWidth="1"/>
    <col min="175" max="175" width="7.28515625" style="2" customWidth="1"/>
    <col min="176" max="176" width="2.28515625" style="2" customWidth="1"/>
    <col min="177" max="177" width="4.5703125" style="2" customWidth="1"/>
    <col min="178" max="178" width="7.28515625" style="2" customWidth="1"/>
    <col min="179" max="179" width="2.28515625" style="2" customWidth="1"/>
    <col min="180" max="180" width="4.5703125" style="2" customWidth="1"/>
    <col min="181" max="181" width="7.28515625" style="2" customWidth="1"/>
    <col min="182" max="182" width="2.28515625" style="2" customWidth="1"/>
    <col min="183" max="183" width="4.5703125" style="2" customWidth="1"/>
    <col min="184" max="184" width="7.28515625" style="2" customWidth="1"/>
    <col min="185" max="185" width="2.28515625" style="2" customWidth="1"/>
    <col min="186" max="186" width="4.5703125" style="2" customWidth="1"/>
    <col min="187" max="187" width="7.28515625" style="2" customWidth="1"/>
    <col min="188" max="188" width="2.28515625" style="2" customWidth="1"/>
    <col min="189" max="189" width="4.5703125" style="2" customWidth="1"/>
    <col min="190" max="190" width="7.28515625" style="2" customWidth="1"/>
    <col min="191" max="191" width="2.28515625" style="2" customWidth="1"/>
    <col min="192" max="192" width="4.5703125" style="2" customWidth="1"/>
    <col min="193" max="193" width="7.28515625" style="2" customWidth="1"/>
    <col min="194" max="194" width="2.28515625" style="2" customWidth="1"/>
    <col min="195" max="195" width="4.5703125" style="2" customWidth="1"/>
    <col min="196" max="196" width="7.28515625" style="2" customWidth="1"/>
    <col min="197" max="197" width="2.28515625" style="2" customWidth="1"/>
    <col min="198" max="198" width="4.5703125" style="2" customWidth="1"/>
    <col min="199" max="199" width="7.28515625" style="2" customWidth="1"/>
    <col min="200" max="200" width="2.28515625" style="2" customWidth="1"/>
    <col min="201" max="201" width="4.5703125" style="2" customWidth="1"/>
    <col min="202" max="202" width="7.28515625" style="2" customWidth="1"/>
    <col min="203" max="203" width="2.28515625" style="2" customWidth="1"/>
    <col min="204" max="204" width="4.5703125" style="2" customWidth="1"/>
    <col min="205" max="205" width="7.28515625" style="2" customWidth="1"/>
    <col min="206" max="206" width="2.28515625" style="2" customWidth="1"/>
    <col min="207" max="207" width="4.5703125" style="2" customWidth="1"/>
    <col min="208" max="208" width="7.28515625" style="2" customWidth="1"/>
    <col min="209" max="209" width="2.28515625" style="2" customWidth="1"/>
    <col min="210" max="210" width="4.5703125" style="2" customWidth="1"/>
    <col min="211" max="211" width="7.28515625" style="2" customWidth="1"/>
    <col min="212" max="212" width="2.28515625" style="2" customWidth="1"/>
    <col min="213" max="213" width="4.5703125" style="2" customWidth="1"/>
    <col min="214" max="214" width="7.28515625" style="2" customWidth="1"/>
    <col min="215" max="215" width="2.28515625" style="2" customWidth="1"/>
    <col min="216" max="216" width="4.5703125" style="2" customWidth="1"/>
    <col min="217" max="217" width="7.28515625" style="2" customWidth="1"/>
    <col min="218" max="218" width="2.28515625" style="2" customWidth="1"/>
    <col min="219" max="219" width="4.5703125" style="2" customWidth="1"/>
    <col min="220" max="220" width="7.28515625" style="2" customWidth="1"/>
    <col min="221" max="221" width="2.28515625" style="2" customWidth="1"/>
    <col min="222" max="222" width="4.5703125" style="2" customWidth="1"/>
    <col min="223" max="223" width="7.28515625" style="2" customWidth="1"/>
    <col min="224" max="224" width="2.28515625" style="2" customWidth="1"/>
    <col min="225" max="225" width="4.5703125" style="2" customWidth="1"/>
    <col min="226" max="226" width="7.28515625" style="2" customWidth="1"/>
    <col min="227" max="227" width="2.28515625" style="2" customWidth="1"/>
    <col min="228" max="228" width="4.5703125" style="2" customWidth="1"/>
    <col min="229" max="229" width="7.28515625" style="2" customWidth="1"/>
    <col min="230" max="230" width="2.28515625" style="2" customWidth="1"/>
    <col min="231" max="231" width="4.5703125" style="2" customWidth="1"/>
    <col min="232" max="232" width="7.28515625" style="2" customWidth="1"/>
    <col min="233" max="233" width="2.28515625" style="2" customWidth="1"/>
    <col min="234" max="234" width="4.5703125" style="2" customWidth="1"/>
    <col min="235" max="235" width="7.28515625" style="2" customWidth="1"/>
    <col min="236" max="236" width="2.28515625" style="2" customWidth="1"/>
    <col min="237" max="237" width="4.5703125" style="2" customWidth="1"/>
    <col min="238" max="238" width="7.28515625" style="2" customWidth="1"/>
    <col min="239" max="239" width="2.28515625" style="2" customWidth="1"/>
    <col min="240" max="240" width="4.5703125" style="2" customWidth="1"/>
    <col min="241" max="241" width="7.28515625" style="2" customWidth="1"/>
    <col min="242" max="242" width="2.28515625" style="2" customWidth="1"/>
    <col min="243" max="243" width="4.5703125" style="2" customWidth="1"/>
    <col min="244" max="244" width="7.28515625" style="2" customWidth="1"/>
    <col min="245" max="245" width="2.28515625" style="2" customWidth="1"/>
    <col min="246" max="246" width="4.5703125" style="2" customWidth="1"/>
    <col min="247" max="247" width="7.28515625" style="2" customWidth="1"/>
    <col min="248" max="248" width="2.28515625" style="2" customWidth="1"/>
    <col min="249" max="249" width="4.5703125" style="2" customWidth="1"/>
    <col min="250" max="250" width="7.28515625" style="2" customWidth="1"/>
    <col min="251" max="251" width="2.28515625" style="2" customWidth="1"/>
    <col min="252" max="252" width="4.5703125" style="2" customWidth="1"/>
    <col min="253" max="253" width="7.28515625" style="2" customWidth="1"/>
    <col min="254" max="254" width="2.28515625" style="2" customWidth="1"/>
    <col min="255" max="255" width="4.5703125" style="2" customWidth="1"/>
    <col min="256" max="256" width="7.28515625" style="2" customWidth="1"/>
    <col min="257" max="257" width="2.28515625" style="2" customWidth="1"/>
    <col min="258" max="258" width="4.5703125" style="2" customWidth="1"/>
    <col min="259" max="259" width="7.28515625" style="2" customWidth="1"/>
    <col min="260" max="260" width="2.28515625" style="2" customWidth="1"/>
    <col min="261" max="261" width="4.5703125" style="2" customWidth="1"/>
    <col min="262" max="262" width="7.28515625" style="2" customWidth="1"/>
    <col min="263" max="263" width="2.28515625" style="2" customWidth="1"/>
    <col min="264" max="264" width="4.5703125" style="2" customWidth="1"/>
    <col min="265" max="265" width="7.28515625" style="2" customWidth="1"/>
    <col min="266" max="266" width="2.28515625" style="2" customWidth="1"/>
    <col min="267" max="267" width="4.5703125" style="2" customWidth="1"/>
    <col min="268" max="268" width="7.28515625" style="2" customWidth="1"/>
    <col min="269" max="269" width="2.28515625" style="2" customWidth="1"/>
    <col min="270" max="270" width="4.5703125" style="2" customWidth="1"/>
    <col min="271" max="271" width="7.28515625" style="2" customWidth="1"/>
    <col min="272" max="272" width="2.28515625" style="2" customWidth="1"/>
    <col min="273" max="273" width="4.5703125" style="2" customWidth="1"/>
    <col min="274" max="274" width="7.28515625" style="2" customWidth="1"/>
    <col min="275" max="275" width="2.28515625" style="2" customWidth="1"/>
    <col min="276" max="276" width="4.5703125" style="2" customWidth="1"/>
    <col min="277" max="277" width="7.28515625" style="2" customWidth="1"/>
    <col min="278" max="278" width="2.28515625" style="2" customWidth="1"/>
    <col min="279" max="279" width="4.5703125" style="2" customWidth="1"/>
    <col min="280" max="280" width="7.28515625" style="2" customWidth="1"/>
    <col min="281" max="281" width="2.28515625" style="2" customWidth="1"/>
    <col min="282" max="282" width="4.5703125" style="2" customWidth="1"/>
    <col min="283" max="283" width="7.28515625" style="2" customWidth="1"/>
    <col min="284" max="284" width="2.28515625" style="2" customWidth="1"/>
    <col min="285" max="285" width="4.5703125" style="2" customWidth="1"/>
    <col min="286" max="286" width="7.28515625" style="2" customWidth="1"/>
    <col min="287" max="287" width="2.28515625" style="2" customWidth="1"/>
    <col min="288" max="288" width="4.5703125" style="2" customWidth="1"/>
    <col min="289" max="289" width="7.28515625" style="2" customWidth="1"/>
    <col min="290" max="290" width="2.28515625" style="2" customWidth="1"/>
    <col min="291" max="291" width="4.5703125" style="2" customWidth="1"/>
    <col min="292" max="292" width="7.28515625" style="2" customWidth="1"/>
    <col min="293" max="293" width="2.28515625" style="2" customWidth="1"/>
    <col min="294" max="294" width="4.5703125" style="2" customWidth="1"/>
    <col min="295" max="295" width="7.28515625" style="2" customWidth="1"/>
    <col min="296" max="296" width="2.28515625" style="2" customWidth="1"/>
    <col min="297" max="297" width="4.5703125" style="2" customWidth="1"/>
    <col min="298" max="298" width="7.28515625" style="2" customWidth="1"/>
    <col min="299" max="299" width="2.28515625" style="2" customWidth="1"/>
    <col min="300" max="300" width="4.5703125" style="2" customWidth="1"/>
    <col min="301" max="301" width="7.28515625" style="2" customWidth="1"/>
    <col min="302" max="302" width="2.28515625" style="2" customWidth="1"/>
    <col min="303" max="303" width="4.5703125" style="2" customWidth="1"/>
    <col min="304" max="304" width="7.28515625" style="2" customWidth="1"/>
    <col min="305" max="305" width="2.28515625" style="2" customWidth="1"/>
    <col min="306" max="306" width="4.5703125" style="2" customWidth="1"/>
    <col min="307" max="307" width="7.28515625" style="2" customWidth="1"/>
    <col min="308" max="308" width="2.28515625" style="2" customWidth="1"/>
    <col min="309" max="309" width="4.5703125" style="2" customWidth="1"/>
    <col min="310" max="310" width="7.28515625" style="2" customWidth="1"/>
    <col min="311" max="311" width="2.28515625" style="2" customWidth="1"/>
    <col min="312" max="312" width="4.5703125" style="2" customWidth="1"/>
    <col min="313" max="313" width="7.28515625" style="2" customWidth="1"/>
    <col min="314" max="314" width="2.28515625" style="2" customWidth="1"/>
    <col min="315" max="315" width="4.5703125" style="2" customWidth="1"/>
    <col min="316" max="316" width="7.28515625" style="2" customWidth="1"/>
    <col min="317" max="317" width="2.28515625" style="2" customWidth="1"/>
    <col min="318" max="318" width="4.5703125" style="2" customWidth="1"/>
    <col min="319" max="319" width="7.28515625" style="2" customWidth="1"/>
    <col min="320" max="320" width="2.28515625" style="2" customWidth="1"/>
    <col min="321" max="321" width="4.5703125" style="2" customWidth="1"/>
    <col min="322" max="322" width="7.28515625" style="2" customWidth="1"/>
    <col min="323" max="323" width="2.28515625" style="2" customWidth="1"/>
    <col min="324" max="324" width="4.5703125" style="2" customWidth="1"/>
    <col min="325" max="325" width="7.28515625" style="2" customWidth="1"/>
    <col min="326" max="326" width="2.28515625" style="2" customWidth="1"/>
    <col min="327" max="327" width="4.5703125" style="2" customWidth="1"/>
    <col min="328" max="328" width="7.28515625" style="2" customWidth="1"/>
    <col min="329" max="329" width="2.28515625" style="2" customWidth="1"/>
    <col min="330" max="330" width="4.5703125" style="2" customWidth="1"/>
    <col min="331" max="331" width="7.28515625" style="2" customWidth="1"/>
    <col min="332" max="332" width="2.28515625" style="2" customWidth="1"/>
    <col min="333" max="333" width="4.5703125" style="2" customWidth="1"/>
    <col min="334" max="334" width="7.28515625" style="2" customWidth="1"/>
    <col min="335" max="335" width="2.28515625" style="2" customWidth="1"/>
    <col min="336" max="336" width="4.5703125" style="2" customWidth="1"/>
    <col min="337" max="337" width="7.28515625" style="2" customWidth="1"/>
    <col min="338" max="338" width="2.28515625" style="2" customWidth="1"/>
    <col min="339" max="339" width="4.5703125" style="2" customWidth="1"/>
    <col min="340" max="340" width="7.28515625" style="2" customWidth="1"/>
    <col min="341" max="341" width="2.28515625" style="2" customWidth="1"/>
    <col min="342" max="342" width="4.5703125" style="2" customWidth="1"/>
    <col min="343" max="343" width="7.28515625" style="2" customWidth="1"/>
    <col min="344" max="344" width="2.28515625" style="2" customWidth="1"/>
    <col min="345" max="345" width="4.5703125" style="2" customWidth="1"/>
    <col min="346" max="346" width="7.28515625" style="2" customWidth="1"/>
    <col min="347" max="347" width="2.28515625" style="2" customWidth="1"/>
    <col min="348" max="348" width="4.5703125" style="2" customWidth="1"/>
    <col min="349" max="349" width="7.28515625" style="2" customWidth="1"/>
    <col min="350" max="350" width="2.28515625" style="2" customWidth="1"/>
    <col min="351" max="351" width="4.5703125" style="2" customWidth="1"/>
    <col min="352" max="352" width="7.28515625" style="2" customWidth="1"/>
    <col min="353" max="353" width="2.28515625" style="2" customWidth="1"/>
    <col min="354" max="354" width="4.5703125" style="2" customWidth="1"/>
    <col min="355" max="355" width="7.28515625" style="2" customWidth="1"/>
    <col min="356" max="356" width="2.28515625" style="2" customWidth="1"/>
    <col min="357" max="357" width="4.5703125" style="2" customWidth="1"/>
    <col min="358" max="358" width="7.28515625" style="2" customWidth="1"/>
    <col min="359" max="359" width="2.28515625" style="2" customWidth="1"/>
    <col min="360" max="360" width="4.5703125" style="2" customWidth="1"/>
    <col min="361" max="361" width="7.28515625" style="2" customWidth="1"/>
    <col min="362" max="362" width="2.28515625" style="2" customWidth="1"/>
    <col min="363" max="363" width="4.5703125" style="2" customWidth="1"/>
    <col min="364" max="364" width="7.28515625" style="2" customWidth="1"/>
    <col min="365" max="365" width="2.28515625" style="2" customWidth="1"/>
    <col min="366" max="366" width="4.5703125" style="2" customWidth="1"/>
    <col min="367" max="367" width="7.28515625" style="2" customWidth="1"/>
    <col min="368" max="368" width="2.28515625" style="2" customWidth="1"/>
    <col min="369" max="369" width="4.5703125" style="2" customWidth="1"/>
    <col min="370" max="370" width="7.28515625" style="2" customWidth="1"/>
    <col min="371" max="371" width="2.28515625" style="2" customWidth="1"/>
    <col min="372" max="372" width="4.5703125" style="2" customWidth="1"/>
    <col min="373" max="373" width="7.28515625" style="2" customWidth="1"/>
    <col min="374" max="374" width="2.28515625" style="2" customWidth="1"/>
    <col min="375" max="375" width="4.5703125" style="2" customWidth="1"/>
    <col min="376" max="376" width="7.28515625" style="2" customWidth="1"/>
    <col min="377" max="377" width="2.28515625" style="2" customWidth="1"/>
    <col min="378" max="378" width="4.5703125" style="2" customWidth="1"/>
    <col min="379" max="379" width="7.28515625" style="2" customWidth="1"/>
    <col min="380" max="380" width="2.28515625" style="2" customWidth="1"/>
    <col min="381" max="381" width="4.5703125" style="2" customWidth="1"/>
    <col min="382" max="382" width="7.28515625" style="2" customWidth="1"/>
    <col min="383" max="383" width="2.28515625" style="2" customWidth="1"/>
    <col min="384" max="384" width="4.5703125" style="2" customWidth="1"/>
    <col min="385" max="385" width="7.28515625" style="2" customWidth="1"/>
    <col min="386" max="386" width="2.28515625" style="2" customWidth="1"/>
    <col min="387" max="387" width="4.5703125" style="2" customWidth="1"/>
    <col min="388" max="388" width="7.28515625" style="2" customWidth="1"/>
    <col min="389" max="389" width="2.28515625" style="2" customWidth="1"/>
    <col min="390" max="390" width="4.5703125" style="2" customWidth="1"/>
    <col min="391" max="391" width="7.28515625" style="2" customWidth="1"/>
    <col min="392" max="392" width="2.28515625" style="2" customWidth="1"/>
    <col min="393" max="393" width="4.5703125" style="2" customWidth="1"/>
    <col min="394" max="394" width="7.28515625" style="2" customWidth="1"/>
    <col min="395" max="395" width="2.28515625" style="2" customWidth="1"/>
    <col min="396" max="396" width="4.5703125" style="2" customWidth="1"/>
    <col min="397" max="397" width="7.28515625" style="2" customWidth="1"/>
    <col min="398" max="398" width="2.28515625" style="2" customWidth="1"/>
    <col min="399" max="399" width="4.5703125" style="2" customWidth="1"/>
    <col min="400" max="400" width="7.28515625" style="2" customWidth="1"/>
    <col min="401" max="401" width="2.28515625" style="2" customWidth="1"/>
    <col min="402" max="402" width="4.5703125" style="2" customWidth="1"/>
    <col min="403" max="403" width="7.28515625" style="2" customWidth="1"/>
    <col min="404" max="404" width="2.28515625" style="2" customWidth="1"/>
    <col min="405" max="405" width="4.5703125" style="2" customWidth="1"/>
    <col min="406" max="406" width="7.28515625" style="2" customWidth="1"/>
    <col min="407" max="407" width="2.28515625" style="2" customWidth="1"/>
    <col min="408" max="408" width="4.5703125" style="2" customWidth="1"/>
    <col min="409" max="409" width="7.28515625" style="2" customWidth="1"/>
    <col min="410" max="410" width="2.28515625" style="2" customWidth="1"/>
    <col min="411" max="411" width="4.5703125" style="2" customWidth="1"/>
    <col min="412" max="412" width="7.28515625" style="2" customWidth="1"/>
    <col min="413" max="413" width="2.28515625" style="2" customWidth="1"/>
    <col min="414" max="414" width="4.5703125" style="2" customWidth="1"/>
    <col min="415" max="415" width="7.28515625" style="2" customWidth="1"/>
    <col min="416" max="416" width="2.28515625" style="2" customWidth="1"/>
    <col min="417" max="417" width="4.5703125" style="2" customWidth="1"/>
    <col min="418" max="418" width="7.28515625" style="2" customWidth="1"/>
    <col min="419" max="419" width="2.28515625" style="2" customWidth="1"/>
    <col min="420" max="420" width="4.5703125" style="2" customWidth="1"/>
    <col min="421" max="421" width="7.28515625" style="2" customWidth="1"/>
    <col min="422" max="422" width="2.28515625" style="2" customWidth="1"/>
    <col min="423" max="423" width="4.5703125" style="2" customWidth="1"/>
    <col min="424" max="424" width="7.28515625" style="2" customWidth="1"/>
    <col min="425" max="425" width="2.28515625" style="2" customWidth="1"/>
    <col min="426" max="426" width="4.5703125" style="2" customWidth="1"/>
    <col min="427" max="427" width="7.28515625" style="2" customWidth="1"/>
    <col min="428" max="428" width="2.28515625" style="2" customWidth="1"/>
    <col min="429" max="429" width="4.5703125" style="2" customWidth="1"/>
    <col min="430" max="430" width="7.28515625" style="2" customWidth="1"/>
    <col min="431" max="431" width="2.28515625" style="2" customWidth="1"/>
    <col min="432" max="432" width="4.5703125" style="2" customWidth="1"/>
    <col min="433" max="433" width="7.28515625" style="2" customWidth="1"/>
    <col min="434" max="434" width="2.28515625" style="2" customWidth="1"/>
    <col min="435" max="435" width="4.5703125" style="2" customWidth="1"/>
    <col min="436" max="436" width="7.28515625" style="2" customWidth="1"/>
    <col min="437" max="437" width="2.28515625" style="2" customWidth="1"/>
    <col min="438" max="438" width="4.5703125" style="2" customWidth="1"/>
    <col min="439" max="439" width="7.28515625" style="2" customWidth="1"/>
    <col min="440" max="440" width="2.28515625" style="2" customWidth="1"/>
    <col min="441" max="441" width="4.5703125" style="2" customWidth="1"/>
    <col min="442" max="442" width="7.28515625" style="2" customWidth="1"/>
    <col min="443" max="443" width="2.28515625" style="2" customWidth="1"/>
    <col min="444" max="444" width="4.5703125" style="2" customWidth="1"/>
    <col min="445" max="445" width="7.28515625" style="2" customWidth="1"/>
    <col min="446" max="446" width="2.28515625" style="2" customWidth="1"/>
    <col min="447" max="447" width="4.5703125" style="2" customWidth="1"/>
    <col min="448" max="448" width="7.28515625" style="2" customWidth="1"/>
    <col min="449" max="449" width="2.28515625" style="2" customWidth="1"/>
    <col min="450" max="450" width="4.5703125" style="2" customWidth="1"/>
    <col min="451" max="451" width="7.28515625" style="2" customWidth="1"/>
    <col min="452" max="452" width="2.28515625" style="2" customWidth="1"/>
    <col min="453" max="453" width="4.5703125" style="2" customWidth="1"/>
    <col min="454" max="454" width="7.28515625" style="2" customWidth="1"/>
    <col min="455" max="455" width="2.28515625" style="2" customWidth="1"/>
    <col min="456" max="456" width="4.5703125" style="2" customWidth="1"/>
    <col min="457" max="457" width="7.28515625" style="2" customWidth="1"/>
    <col min="458" max="458" width="2.28515625" style="2" customWidth="1"/>
    <col min="459" max="459" width="4.5703125" style="2" customWidth="1"/>
    <col min="460" max="460" width="7.28515625" style="2" customWidth="1"/>
    <col min="461" max="461" width="2.28515625" style="2" customWidth="1"/>
    <col min="462" max="462" width="4.5703125" style="2" customWidth="1"/>
    <col min="463" max="463" width="7.28515625" style="2" customWidth="1"/>
    <col min="464" max="464" width="2.28515625" style="2" customWidth="1"/>
    <col min="465" max="465" width="4.5703125" style="2" customWidth="1"/>
    <col min="466" max="466" width="7.28515625" style="2" customWidth="1"/>
    <col min="467" max="467" width="2.28515625" style="2" customWidth="1"/>
    <col min="468" max="468" width="4.5703125" style="2" customWidth="1"/>
    <col min="469" max="469" width="7.28515625" style="2" customWidth="1"/>
    <col min="470" max="470" width="2.28515625" style="2" customWidth="1"/>
    <col min="471" max="471" width="4.5703125" style="2" customWidth="1"/>
    <col min="472" max="472" width="7.28515625" style="2" customWidth="1"/>
    <col min="473" max="473" width="2.28515625" style="2" customWidth="1"/>
    <col min="474" max="474" width="4.5703125" style="2" customWidth="1"/>
    <col min="475" max="475" width="7.28515625" style="2" customWidth="1"/>
    <col min="476" max="476" width="2.28515625" style="2" customWidth="1"/>
    <col min="477" max="477" width="4.5703125" style="2" customWidth="1"/>
    <col min="478" max="478" width="7.28515625" style="2" customWidth="1"/>
    <col min="479" max="479" width="2.28515625" style="2" customWidth="1"/>
    <col min="480" max="480" width="4.5703125" style="2" customWidth="1"/>
    <col min="481" max="481" width="7.28515625" style="2" customWidth="1"/>
    <col min="482" max="482" width="2.28515625" style="2" customWidth="1"/>
    <col min="483" max="483" width="4.5703125" style="2" customWidth="1"/>
    <col min="484" max="484" width="7.28515625" style="2" customWidth="1"/>
    <col min="485" max="485" width="2.28515625" style="2" customWidth="1"/>
    <col min="486" max="486" width="4.5703125" style="2" customWidth="1"/>
    <col min="487" max="487" width="7.28515625" style="2" customWidth="1"/>
    <col min="488" max="488" width="2.28515625" style="2" customWidth="1"/>
    <col min="489" max="489" width="4.5703125" style="2" customWidth="1"/>
    <col min="490" max="490" width="7.28515625" style="2" customWidth="1"/>
    <col min="491" max="491" width="2.28515625" style="2" customWidth="1"/>
    <col min="492" max="492" width="4.5703125" style="2" customWidth="1"/>
    <col min="493" max="493" width="7.28515625" style="2" customWidth="1"/>
    <col min="494" max="494" width="2.28515625" style="2" customWidth="1"/>
    <col min="495" max="495" width="4.5703125" style="2" customWidth="1"/>
    <col min="496" max="496" width="7.28515625" style="2" customWidth="1"/>
    <col min="497" max="497" width="2.28515625" style="2" customWidth="1"/>
    <col min="498" max="498" width="4.5703125" style="2" customWidth="1"/>
    <col min="499" max="499" width="7.28515625" style="2" customWidth="1"/>
    <col min="500" max="500" width="2.28515625" style="2" customWidth="1"/>
    <col min="501" max="501" width="4.5703125" style="2" customWidth="1"/>
    <col min="502" max="502" width="7.28515625" style="2" customWidth="1"/>
    <col min="503" max="503" width="2.28515625" style="2" customWidth="1"/>
    <col min="504" max="504" width="4.5703125" style="2" customWidth="1"/>
    <col min="505" max="505" width="7.28515625" style="2" customWidth="1"/>
    <col min="506" max="506" width="2.28515625" style="2" customWidth="1"/>
    <col min="507" max="507" width="4.5703125" style="2" customWidth="1"/>
    <col min="508" max="508" width="7.28515625" style="2" customWidth="1"/>
    <col min="509" max="509" width="2.28515625" style="2" customWidth="1"/>
    <col min="510" max="510" width="4.5703125" style="2" customWidth="1"/>
    <col min="511" max="511" width="7.28515625" style="2" customWidth="1"/>
    <col min="512" max="512" width="2.28515625" style="2" customWidth="1"/>
    <col min="513" max="513" width="4.5703125" style="2" customWidth="1"/>
    <col min="514" max="514" width="7.28515625" style="2" customWidth="1"/>
    <col min="515" max="515" width="2.28515625" style="2" customWidth="1"/>
    <col min="516" max="516" width="4.5703125" style="2" customWidth="1"/>
    <col min="517" max="517" width="7.28515625" style="2" customWidth="1"/>
    <col min="518" max="518" width="2.28515625" style="2" customWidth="1"/>
    <col min="519" max="519" width="4.5703125" style="2" customWidth="1"/>
    <col min="520" max="520" width="7.28515625" style="2" customWidth="1"/>
    <col min="521" max="521" width="2.28515625" style="2" customWidth="1"/>
    <col min="522" max="522" width="4.5703125" style="2" customWidth="1"/>
    <col min="523" max="523" width="7.28515625" style="2" customWidth="1"/>
    <col min="524" max="524" width="2.28515625" style="2" customWidth="1"/>
    <col min="525" max="525" width="4.5703125" style="2" customWidth="1"/>
    <col min="526" max="526" width="7.28515625" style="2" customWidth="1"/>
    <col min="527" max="527" width="2.28515625" style="2" customWidth="1"/>
    <col min="528" max="528" width="4.5703125" style="2" customWidth="1"/>
    <col min="529" max="529" width="7.28515625" style="2" customWidth="1"/>
    <col min="530" max="530" width="2.28515625" style="2" customWidth="1"/>
    <col min="531" max="531" width="4.5703125" style="2" customWidth="1"/>
    <col min="532" max="532" width="7.28515625" style="2" customWidth="1"/>
    <col min="533" max="533" width="2.28515625" style="2" customWidth="1"/>
    <col min="534" max="534" width="4.5703125" style="2" customWidth="1"/>
    <col min="535" max="535" width="7.28515625" style="2" customWidth="1"/>
    <col min="536" max="536" width="2.28515625" style="2" customWidth="1"/>
    <col min="537" max="537" width="4.5703125" style="2" customWidth="1"/>
    <col min="538" max="538" width="7.28515625" style="2" customWidth="1"/>
    <col min="539" max="539" width="2.28515625" style="2" customWidth="1"/>
    <col min="540" max="540" width="4.5703125" style="2" customWidth="1"/>
    <col min="541" max="541" width="7.28515625" style="2" customWidth="1"/>
    <col min="542" max="542" width="2.28515625" style="2" customWidth="1"/>
    <col min="543" max="543" width="4.5703125" style="2" customWidth="1"/>
    <col min="544" max="544" width="7.28515625" style="2" customWidth="1"/>
    <col min="545" max="545" width="2.28515625" style="2" customWidth="1"/>
    <col min="546" max="546" width="4.5703125" style="2" customWidth="1"/>
    <col min="547" max="547" width="7.28515625" style="2" customWidth="1"/>
    <col min="548" max="548" width="2.28515625" style="2" customWidth="1"/>
    <col min="549" max="549" width="4.5703125" style="2" customWidth="1"/>
    <col min="550" max="550" width="7.28515625" style="2" customWidth="1"/>
    <col min="551" max="551" width="2.28515625" style="2" customWidth="1"/>
    <col min="552" max="552" width="4.5703125" style="2" customWidth="1"/>
    <col min="553" max="553" width="7.28515625" style="2" customWidth="1"/>
    <col min="554" max="554" width="2.28515625" style="2" customWidth="1"/>
    <col min="555" max="555" width="4.5703125" style="2" customWidth="1"/>
    <col min="556" max="556" width="7.28515625" style="2" customWidth="1"/>
    <col min="557" max="557" width="2.28515625" style="2" customWidth="1"/>
    <col min="558" max="558" width="4.5703125" style="2" customWidth="1"/>
    <col min="559" max="559" width="7.28515625" style="2" customWidth="1"/>
    <col min="560" max="560" width="2.28515625" style="2" customWidth="1"/>
    <col min="561" max="561" width="4.5703125" style="2" customWidth="1"/>
    <col min="562" max="562" width="7.28515625" style="2" customWidth="1"/>
    <col min="563" max="563" width="2.28515625" style="2" customWidth="1"/>
    <col min="564" max="564" width="4.5703125" style="2" customWidth="1"/>
    <col min="565" max="565" width="7.28515625" style="2" customWidth="1"/>
    <col min="566" max="566" width="2.28515625" style="2" customWidth="1"/>
    <col min="567" max="567" width="4.5703125" style="2" customWidth="1"/>
    <col min="568" max="568" width="7.28515625" style="2" customWidth="1"/>
    <col min="569" max="569" width="2.28515625" style="2" customWidth="1"/>
    <col min="570" max="570" width="4.5703125" style="2" customWidth="1"/>
    <col min="571" max="571" width="7.28515625" style="2" customWidth="1"/>
    <col min="572" max="572" width="2.28515625" style="2" customWidth="1"/>
    <col min="573" max="573" width="4.5703125" style="2" customWidth="1"/>
    <col min="574" max="574" width="7.28515625" style="2" customWidth="1"/>
    <col min="575" max="575" width="2.28515625" style="2" customWidth="1"/>
    <col min="576" max="576" width="4.5703125" style="2" customWidth="1"/>
    <col min="577" max="577" width="7.28515625" style="2" customWidth="1"/>
    <col min="578" max="578" width="2.28515625" style="2" customWidth="1"/>
    <col min="579" max="579" width="4.5703125" style="2" customWidth="1"/>
    <col min="580" max="580" width="7.28515625" style="2" customWidth="1"/>
    <col min="581" max="581" width="2.28515625" style="2" customWidth="1"/>
    <col min="582" max="582" width="4.5703125" style="2" customWidth="1"/>
    <col min="583" max="583" width="7.28515625" style="2" customWidth="1"/>
    <col min="584" max="584" width="2.28515625" style="2" customWidth="1"/>
    <col min="585" max="585" width="4.5703125" style="2" customWidth="1"/>
    <col min="586" max="586" width="7.28515625" style="2" customWidth="1"/>
    <col min="587" max="587" width="2.28515625" style="2" customWidth="1"/>
    <col min="588" max="588" width="4.5703125" style="2" customWidth="1"/>
    <col min="589" max="589" width="7.28515625" style="2" customWidth="1"/>
    <col min="590" max="590" width="2.28515625" style="2" customWidth="1"/>
    <col min="591" max="591" width="4.5703125" style="2" customWidth="1"/>
    <col min="592" max="592" width="7.28515625" style="2" customWidth="1"/>
    <col min="593" max="593" width="2.28515625" style="2" customWidth="1"/>
    <col min="594" max="594" width="4.5703125" style="2" customWidth="1"/>
    <col min="595" max="595" width="7.28515625" style="2" customWidth="1"/>
    <col min="596" max="596" width="2.28515625" style="2" customWidth="1"/>
    <col min="597" max="597" width="4.5703125" style="2" customWidth="1"/>
    <col min="598" max="598" width="7.28515625" style="2" customWidth="1"/>
    <col min="599" max="599" width="2.28515625" style="2" customWidth="1"/>
    <col min="600" max="600" width="4.5703125" style="2" customWidth="1"/>
    <col min="601" max="601" width="7.28515625" style="2" customWidth="1"/>
    <col min="602" max="602" width="2.28515625" style="2" customWidth="1"/>
    <col min="603" max="603" width="4.5703125" style="2" customWidth="1"/>
    <col min="604" max="604" width="7.28515625" style="2" customWidth="1"/>
    <col min="605" max="605" width="2.28515625" style="2" customWidth="1"/>
    <col min="606" max="606" width="4.5703125" style="2" customWidth="1"/>
    <col min="607" max="607" width="7.28515625" style="2" customWidth="1"/>
    <col min="608" max="608" width="2.28515625" style="2" customWidth="1"/>
    <col min="609" max="609" width="4.5703125" style="2" customWidth="1"/>
    <col min="610" max="610" width="7.28515625" style="2" customWidth="1"/>
    <col min="611" max="611" width="2.28515625" style="2" customWidth="1"/>
    <col min="612" max="612" width="4.5703125" style="2" customWidth="1"/>
    <col min="613" max="613" width="7.28515625" style="2" customWidth="1"/>
    <col min="614" max="614" width="2.28515625" style="2" customWidth="1"/>
    <col min="615" max="615" width="4.5703125" style="2" customWidth="1"/>
    <col min="616" max="616" width="7.28515625" style="2" customWidth="1"/>
    <col min="617" max="617" width="2.28515625" style="2" customWidth="1"/>
    <col min="618" max="618" width="4.5703125" style="2" customWidth="1"/>
    <col min="619" max="619" width="7.28515625" style="2" customWidth="1"/>
    <col min="620" max="620" width="2.28515625" style="2" customWidth="1"/>
    <col min="621" max="621" width="4.5703125" style="2" customWidth="1"/>
    <col min="622" max="622" width="7.28515625" style="2" customWidth="1"/>
    <col min="623" max="623" width="2.28515625" style="2" customWidth="1"/>
    <col min="624" max="624" width="4.5703125" style="2" customWidth="1"/>
    <col min="625" max="625" width="7.28515625" style="2" customWidth="1"/>
    <col min="626" max="626" width="2.28515625" style="2" customWidth="1"/>
    <col min="627" max="627" width="4.5703125" style="2" customWidth="1"/>
    <col min="628" max="628" width="7.28515625" style="2" customWidth="1"/>
    <col min="629" max="629" width="2.28515625" style="2" customWidth="1"/>
    <col min="630" max="630" width="4.5703125" style="2" customWidth="1"/>
    <col min="631" max="631" width="7.28515625" style="2" customWidth="1"/>
    <col min="632" max="632" width="2.28515625" style="2" customWidth="1"/>
    <col min="633" max="633" width="4.5703125" style="2" customWidth="1"/>
    <col min="634" max="634" width="7.28515625" style="2" customWidth="1"/>
    <col min="635" max="635" width="2.28515625" style="2" customWidth="1"/>
    <col min="636" max="636" width="4.5703125" style="2" customWidth="1"/>
    <col min="637" max="637" width="7.28515625" style="2" customWidth="1"/>
    <col min="638" max="638" width="2.28515625" style="2" customWidth="1"/>
    <col min="639" max="639" width="4.5703125" style="2" customWidth="1"/>
    <col min="640" max="640" width="7.28515625" style="2" customWidth="1"/>
    <col min="641" max="641" width="2.28515625" style="2" customWidth="1"/>
    <col min="642" max="642" width="4.5703125" style="2" customWidth="1"/>
    <col min="643" max="643" width="7.28515625" style="2" customWidth="1"/>
    <col min="644" max="644" width="2.28515625" style="2" customWidth="1"/>
    <col min="645" max="645" width="4.5703125" style="2" customWidth="1"/>
    <col min="646" max="646" width="7.28515625" style="2" customWidth="1"/>
    <col min="647" max="647" width="2.28515625" style="2" customWidth="1"/>
    <col min="648" max="648" width="4.5703125" style="2" customWidth="1"/>
    <col min="649" max="649" width="7.28515625" style="2" customWidth="1"/>
    <col min="650" max="650" width="2.28515625" style="2" customWidth="1"/>
    <col min="651" max="651" width="4.5703125" style="2" customWidth="1"/>
    <col min="652" max="652" width="7.28515625" style="2" customWidth="1"/>
    <col min="653" max="653" width="2.28515625" style="2" customWidth="1"/>
    <col min="654" max="654" width="4.5703125" style="2" customWidth="1"/>
    <col min="655" max="655" width="7.28515625" style="2" customWidth="1"/>
    <col min="656" max="656" width="2.28515625" style="2" customWidth="1"/>
    <col min="657" max="657" width="4.5703125" style="2" customWidth="1"/>
    <col min="658" max="658" width="7.28515625" style="2" customWidth="1"/>
    <col min="659" max="659" width="2.28515625" style="2" customWidth="1"/>
    <col min="660" max="660" width="4.5703125" style="2" customWidth="1"/>
    <col min="661" max="661" width="7.28515625" style="2" customWidth="1"/>
    <col min="662" max="662" width="2.28515625" style="2" customWidth="1"/>
    <col min="663" max="663" width="4.5703125" style="2" customWidth="1"/>
    <col min="664" max="664" width="7.28515625" style="2" customWidth="1"/>
    <col min="665" max="665" width="2.28515625" style="2" customWidth="1"/>
    <col min="666" max="666" width="4.5703125" style="2" customWidth="1"/>
    <col min="667" max="667" width="7.28515625" style="2" customWidth="1"/>
    <col min="668" max="668" width="2.28515625" style="2" customWidth="1"/>
    <col min="669" max="669" width="4.5703125" style="2" customWidth="1"/>
    <col min="670" max="670" width="7.28515625" style="2" customWidth="1"/>
    <col min="671" max="671" width="2.28515625" style="2" customWidth="1"/>
    <col min="672" max="672" width="4.5703125" style="2" customWidth="1"/>
    <col min="673" max="673" width="7.28515625" style="2" customWidth="1"/>
    <col min="674" max="674" width="2.28515625" style="2" customWidth="1"/>
    <col min="675" max="675" width="4.5703125" style="2" customWidth="1"/>
    <col min="676" max="676" width="7.28515625" style="2" customWidth="1"/>
    <col min="677" max="677" width="2.28515625" style="2" customWidth="1"/>
    <col min="678" max="678" width="4.5703125" style="2" customWidth="1"/>
    <col min="679" max="679" width="7.28515625" style="2" customWidth="1"/>
    <col min="680" max="680" width="2.28515625" style="2" customWidth="1"/>
    <col min="681" max="681" width="4.5703125" style="2" customWidth="1"/>
    <col min="682" max="682" width="7.28515625" style="2" customWidth="1"/>
    <col min="683" max="683" width="2.28515625" style="2" customWidth="1"/>
    <col min="684" max="684" width="4.5703125" style="2" customWidth="1"/>
    <col min="685" max="685" width="7.28515625" style="2" customWidth="1"/>
    <col min="686" max="686" width="2.28515625" style="2" customWidth="1"/>
    <col min="687" max="687" width="4.5703125" style="2" customWidth="1"/>
    <col min="688" max="688" width="7.28515625" style="2" customWidth="1"/>
    <col min="689" max="689" width="2.28515625" style="2" customWidth="1"/>
    <col min="690" max="690" width="4.5703125" style="2" customWidth="1"/>
    <col min="691" max="691" width="7.28515625" style="2" customWidth="1"/>
    <col min="692" max="692" width="2.28515625" style="2" customWidth="1"/>
    <col min="693" max="693" width="4.5703125" style="2" customWidth="1"/>
    <col min="694" max="694" width="7.28515625" style="2" customWidth="1"/>
    <col min="695" max="695" width="2.28515625" style="2" customWidth="1"/>
    <col min="696" max="696" width="4.5703125" style="2" customWidth="1"/>
    <col min="697" max="697" width="7.28515625" style="2" customWidth="1"/>
    <col min="698" max="698" width="2.28515625" style="2" customWidth="1"/>
    <col min="699" max="699" width="4.5703125" style="2" customWidth="1"/>
    <col min="700" max="700" width="7.28515625" style="2" customWidth="1"/>
    <col min="701" max="701" width="2.28515625" style="2" customWidth="1"/>
    <col min="702" max="702" width="4.5703125" style="2" customWidth="1"/>
    <col min="703" max="703" width="7.28515625" style="2" customWidth="1"/>
    <col min="704" max="704" width="2.28515625" style="2" customWidth="1"/>
    <col min="705" max="705" width="4.5703125" style="2" customWidth="1"/>
    <col min="706" max="706" width="7.28515625" style="2" customWidth="1"/>
    <col min="707" max="707" width="2.28515625" style="2" customWidth="1"/>
    <col min="708" max="708" width="4.5703125" style="2" customWidth="1"/>
    <col min="709" max="709" width="7.28515625" style="2" customWidth="1"/>
    <col min="710" max="710" width="2.28515625" style="2" customWidth="1"/>
    <col min="711" max="711" width="4.5703125" style="2" customWidth="1"/>
    <col min="712" max="712" width="7.28515625" style="2" customWidth="1"/>
    <col min="713" max="713" width="2.28515625" style="2" customWidth="1"/>
    <col min="714" max="714" width="4.5703125" style="2" customWidth="1"/>
    <col min="715" max="715" width="7.28515625" style="2" customWidth="1"/>
    <col min="716" max="716" width="2.28515625" style="2" customWidth="1"/>
    <col min="717" max="717" width="4.5703125" style="2" customWidth="1"/>
    <col min="718" max="718" width="7.28515625" style="2" customWidth="1"/>
    <col min="719" max="719" width="2.28515625" style="2" customWidth="1"/>
    <col min="720" max="720" width="4.5703125" style="2" customWidth="1"/>
    <col min="721" max="721" width="7.28515625" style="2" customWidth="1"/>
    <col min="722" max="722" width="2.28515625" style="2" customWidth="1"/>
    <col min="723" max="723" width="4.5703125" style="2" customWidth="1"/>
    <col min="724" max="724" width="7.28515625" style="2" customWidth="1"/>
    <col min="725" max="725" width="2.28515625" style="2" customWidth="1"/>
    <col min="726" max="726" width="4.5703125" style="2" customWidth="1"/>
    <col min="727" max="727" width="7.28515625" style="2" customWidth="1"/>
    <col min="728" max="728" width="2.28515625" style="2" customWidth="1"/>
    <col min="729" max="729" width="4.5703125" style="2" customWidth="1"/>
    <col min="730" max="730" width="7.28515625" style="2" customWidth="1"/>
    <col min="731" max="731" width="2.28515625" style="2" customWidth="1"/>
    <col min="732" max="732" width="4.5703125" style="2" customWidth="1"/>
    <col min="733" max="733" width="7.28515625" style="2" customWidth="1"/>
    <col min="734" max="734" width="2.28515625" style="2" customWidth="1"/>
    <col min="735" max="735" width="4.5703125" style="2" customWidth="1"/>
    <col min="736" max="736" width="7.28515625" style="2" customWidth="1"/>
    <col min="737" max="737" width="2.28515625" style="2" customWidth="1"/>
    <col min="738" max="738" width="4.5703125" style="2" customWidth="1"/>
    <col min="739" max="739" width="7.28515625" style="2" customWidth="1"/>
    <col min="740" max="740" width="2.28515625" style="2" customWidth="1"/>
    <col min="741" max="741" width="4.5703125" style="2" customWidth="1"/>
    <col min="742" max="742" width="7.28515625" style="2" customWidth="1"/>
    <col min="743" max="743" width="2.28515625" style="2" customWidth="1"/>
    <col min="744" max="744" width="4.5703125" style="2" customWidth="1"/>
    <col min="745" max="745" width="7.28515625" style="2" customWidth="1"/>
    <col min="746" max="746" width="2.28515625" style="2" customWidth="1"/>
    <col min="747" max="747" width="4.5703125" style="2" customWidth="1"/>
    <col min="748" max="748" width="7.28515625" style="2" customWidth="1"/>
    <col min="749" max="749" width="2.28515625" style="2" customWidth="1"/>
    <col min="750" max="750" width="4.5703125" style="2" customWidth="1"/>
    <col min="751" max="751" width="7.28515625" style="2" customWidth="1"/>
    <col min="752" max="752" width="2.28515625" style="2" customWidth="1"/>
    <col min="753" max="753" width="4.5703125" style="2" customWidth="1"/>
    <col min="754" max="754" width="7.28515625" style="2" customWidth="1"/>
    <col min="755" max="755" width="2.28515625" style="2" customWidth="1"/>
    <col min="756" max="756" width="4.5703125" style="2" customWidth="1"/>
    <col min="757" max="757" width="7.28515625" style="2" customWidth="1"/>
    <col min="758" max="758" width="2.28515625" style="2" customWidth="1"/>
    <col min="759" max="759" width="4.5703125" style="2" customWidth="1"/>
    <col min="760" max="760" width="7.28515625" style="2" customWidth="1"/>
    <col min="761" max="761" width="2.28515625" style="2" customWidth="1"/>
    <col min="762" max="762" width="4.5703125" style="2" customWidth="1"/>
    <col min="763" max="763" width="7.28515625" style="2" customWidth="1"/>
    <col min="764" max="764" width="2.28515625" style="2" customWidth="1"/>
    <col min="765" max="765" width="4.5703125" style="2" customWidth="1"/>
    <col min="766" max="16384" width="11.42578125" style="2"/>
  </cols>
  <sheetData>
    <row r="1" spans="2:837" ht="15" customHeight="1" thickBot="1" x14ac:dyDescent="0.3">
      <c r="M1" s="33"/>
      <c r="N1" s="33"/>
      <c r="O1" s="34"/>
      <c r="P1" s="33"/>
      <c r="Q1" s="33"/>
      <c r="R1" s="34"/>
      <c r="S1" s="33"/>
      <c r="T1" s="33"/>
      <c r="U1" s="34"/>
      <c r="V1" s="33"/>
      <c r="W1" s="33"/>
      <c r="X1" s="34"/>
      <c r="Y1" s="33"/>
      <c r="Z1" s="33"/>
      <c r="AA1" s="34"/>
      <c r="AB1" s="33"/>
      <c r="AC1" s="33"/>
      <c r="AD1" s="34"/>
      <c r="AE1" s="33"/>
      <c r="AF1" s="33"/>
      <c r="AG1" s="34"/>
      <c r="AH1" s="33"/>
      <c r="AI1" s="33"/>
      <c r="AJ1" s="34"/>
      <c r="AK1" s="33"/>
      <c r="AL1" s="33"/>
      <c r="AM1" s="34"/>
      <c r="AN1" s="33"/>
      <c r="AO1" s="33"/>
      <c r="AP1" s="34"/>
      <c r="AQ1" s="33"/>
      <c r="AR1" s="33"/>
      <c r="AS1" s="34"/>
      <c r="AT1" s="33"/>
      <c r="AU1" s="33"/>
      <c r="AV1" s="34"/>
      <c r="AW1" s="33"/>
      <c r="AX1" s="33"/>
      <c r="AY1" s="34"/>
      <c r="AZ1" s="33"/>
      <c r="BA1" s="33"/>
      <c r="BB1" s="34"/>
      <c r="BC1" s="33"/>
      <c r="BD1" s="33"/>
      <c r="BE1" s="34"/>
      <c r="BF1" s="33"/>
      <c r="BG1" s="33"/>
      <c r="BH1" s="34"/>
      <c r="BI1" s="33"/>
      <c r="BJ1" s="33"/>
      <c r="BK1" s="34"/>
      <c r="BL1" s="33"/>
      <c r="BM1" s="33"/>
      <c r="BN1" s="34"/>
      <c r="BO1" s="33"/>
      <c r="BP1" s="33"/>
      <c r="BQ1" s="34"/>
      <c r="BR1" s="33"/>
      <c r="BS1" s="33"/>
      <c r="BT1" s="34"/>
      <c r="BU1" s="33"/>
      <c r="BV1" s="33"/>
      <c r="BW1" s="34"/>
      <c r="BX1" s="33"/>
      <c r="BY1" s="33"/>
      <c r="BZ1" s="34"/>
      <c r="CA1" s="33"/>
      <c r="CB1" s="33"/>
      <c r="CC1" s="34"/>
      <c r="CD1" s="33"/>
      <c r="CE1" s="33"/>
      <c r="CF1" s="34"/>
      <c r="CG1" s="33"/>
      <c r="CH1" s="33"/>
      <c r="CI1" s="34"/>
      <c r="CJ1" s="33"/>
      <c r="CK1" s="33"/>
      <c r="CL1" s="34"/>
      <c r="CM1" s="33"/>
      <c r="CN1" s="33"/>
      <c r="CO1" s="34"/>
      <c r="CP1" s="33"/>
      <c r="CQ1" s="33"/>
      <c r="CR1" s="34"/>
      <c r="CS1" s="33"/>
      <c r="CT1" s="33"/>
      <c r="CU1" s="34"/>
      <c r="CV1" s="33"/>
      <c r="CW1" s="33"/>
      <c r="CX1" s="34"/>
      <c r="CY1" s="33"/>
      <c r="CZ1" s="33"/>
      <c r="DA1" s="34"/>
      <c r="DB1" s="33"/>
      <c r="DC1" s="33"/>
      <c r="DD1" s="34"/>
      <c r="DE1" s="33"/>
      <c r="DF1" s="33"/>
      <c r="DG1" s="34"/>
      <c r="DH1" s="33"/>
      <c r="DI1" s="33"/>
      <c r="DJ1" s="34"/>
      <c r="DK1" s="33"/>
      <c r="DL1" s="33"/>
      <c r="DM1" s="34"/>
      <c r="DN1" s="33"/>
      <c r="DO1" s="33"/>
      <c r="DP1" s="34"/>
      <c r="DQ1" s="33"/>
      <c r="DR1" s="33"/>
      <c r="DS1" s="34"/>
      <c r="DT1" s="33"/>
      <c r="DU1" s="33"/>
      <c r="DV1" s="34"/>
      <c r="DW1" s="33"/>
      <c r="DX1" s="33"/>
      <c r="DY1" s="34"/>
      <c r="DZ1" s="33"/>
      <c r="EA1" s="33"/>
      <c r="EB1" s="34"/>
      <c r="EC1" s="33"/>
      <c r="ED1" s="33"/>
      <c r="EE1" s="34"/>
      <c r="EF1" s="33"/>
      <c r="EG1" s="33"/>
      <c r="EH1" s="34"/>
      <c r="EI1" s="33"/>
      <c r="EJ1" s="33"/>
      <c r="EK1" s="34"/>
      <c r="EL1" s="33"/>
      <c r="EM1" s="33"/>
      <c r="EN1" s="34"/>
      <c r="EO1" s="33"/>
      <c r="EP1" s="33"/>
      <c r="EQ1" s="34"/>
      <c r="ER1" s="33"/>
      <c r="ES1" s="33"/>
      <c r="ET1" s="34"/>
      <c r="EU1" s="33"/>
      <c r="EV1" s="33"/>
      <c r="EW1" s="34"/>
      <c r="EX1" s="33"/>
      <c r="EY1" s="33"/>
      <c r="EZ1" s="34"/>
      <c r="FA1" s="33"/>
      <c r="FB1" s="33"/>
      <c r="FC1" s="34"/>
      <c r="FD1" s="33"/>
      <c r="FE1" s="33"/>
      <c r="FF1" s="34"/>
      <c r="FG1" s="33"/>
      <c r="FH1" s="33"/>
      <c r="FI1" s="34"/>
      <c r="FJ1" s="33"/>
      <c r="FK1" s="33"/>
      <c r="FL1" s="34"/>
      <c r="FM1" s="33"/>
      <c r="FN1" s="33"/>
      <c r="FO1" s="34"/>
      <c r="FP1" s="33"/>
      <c r="FQ1" s="33"/>
      <c r="FR1" s="34"/>
      <c r="FS1" s="33"/>
      <c r="FT1" s="33"/>
      <c r="FU1" s="34"/>
      <c r="FV1" s="33"/>
      <c r="FW1" s="33"/>
      <c r="FX1" s="34"/>
      <c r="FY1" s="33"/>
      <c r="FZ1" s="33"/>
      <c r="GA1" s="34"/>
      <c r="GB1" s="33"/>
      <c r="GC1" s="33"/>
      <c r="GD1" s="34"/>
      <c r="GE1" s="33"/>
      <c r="GF1" s="33"/>
      <c r="GG1" s="34"/>
      <c r="GH1" s="33"/>
      <c r="GI1" s="33"/>
      <c r="GJ1" s="34"/>
      <c r="GK1" s="33"/>
      <c r="GL1" s="33"/>
      <c r="GM1" s="34"/>
      <c r="GN1" s="33"/>
      <c r="GO1" s="33"/>
      <c r="GP1" s="34"/>
      <c r="GQ1" s="33"/>
      <c r="GR1" s="33"/>
      <c r="GS1" s="34"/>
      <c r="GT1" s="33"/>
      <c r="GU1" s="33"/>
      <c r="GV1" s="34"/>
      <c r="GW1" s="33"/>
      <c r="GX1" s="33"/>
      <c r="GY1" s="34"/>
      <c r="GZ1" s="33"/>
      <c r="HA1" s="33"/>
      <c r="HB1" s="34"/>
      <c r="HC1" s="33"/>
      <c r="HD1" s="33"/>
      <c r="HE1" s="34"/>
      <c r="HF1" s="33"/>
      <c r="HG1" s="33"/>
      <c r="HH1" s="34"/>
      <c r="HI1" s="33"/>
      <c r="HJ1" s="33"/>
      <c r="HK1" s="34"/>
      <c r="HL1" s="33"/>
      <c r="HM1" s="33"/>
      <c r="HN1" s="34"/>
      <c r="HO1" s="33"/>
      <c r="HP1" s="33"/>
      <c r="HQ1" s="34"/>
      <c r="HR1" s="33"/>
      <c r="HS1" s="33"/>
      <c r="HT1" s="34"/>
      <c r="HU1" s="33"/>
      <c r="HV1" s="33"/>
      <c r="HW1" s="34"/>
      <c r="HX1" s="33"/>
      <c r="HY1" s="33"/>
      <c r="HZ1" s="34"/>
      <c r="IA1" s="33"/>
      <c r="IB1" s="33"/>
      <c r="IC1" s="34"/>
      <c r="ID1" s="33"/>
      <c r="IE1" s="33"/>
      <c r="IF1" s="34"/>
      <c r="IG1" s="33"/>
      <c r="IH1" s="33"/>
      <c r="II1" s="34"/>
      <c r="IJ1" s="33"/>
      <c r="IK1" s="33"/>
      <c r="IL1" s="34"/>
      <c r="IM1" s="33"/>
      <c r="IN1" s="33"/>
      <c r="IO1" s="34"/>
      <c r="IP1" s="33"/>
      <c r="IQ1" s="33"/>
      <c r="IR1" s="34"/>
      <c r="IS1" s="33"/>
      <c r="IT1" s="33"/>
      <c r="IU1" s="34"/>
      <c r="IV1" s="33"/>
      <c r="IW1" s="33"/>
      <c r="IX1" s="34"/>
      <c r="IY1" s="33"/>
      <c r="IZ1" s="33"/>
      <c r="JA1" s="34"/>
      <c r="JB1" s="33"/>
      <c r="JC1" s="33"/>
      <c r="JD1" s="34"/>
      <c r="JE1" s="33"/>
      <c r="JF1" s="33"/>
      <c r="JG1" s="34"/>
      <c r="JH1" s="33"/>
      <c r="JI1" s="33"/>
      <c r="JJ1" s="34"/>
      <c r="JK1" s="33"/>
      <c r="JL1" s="33"/>
      <c r="JM1" s="34"/>
      <c r="JN1" s="33"/>
      <c r="JO1" s="33"/>
      <c r="JP1" s="34"/>
      <c r="JQ1" s="33"/>
      <c r="JR1" s="33"/>
      <c r="JS1" s="34"/>
      <c r="JT1" s="33"/>
      <c r="JU1" s="33"/>
      <c r="JV1" s="34"/>
      <c r="JW1" s="33"/>
      <c r="JX1" s="33"/>
      <c r="JY1" s="34"/>
      <c r="JZ1" s="33"/>
      <c r="KA1" s="33"/>
      <c r="KB1" s="34"/>
      <c r="KC1" s="33"/>
      <c r="KD1" s="33"/>
      <c r="KE1" s="34"/>
      <c r="KF1" s="33"/>
      <c r="KG1" s="33"/>
      <c r="KH1" s="34"/>
      <c r="KI1" s="33"/>
      <c r="KJ1" s="33"/>
      <c r="KK1" s="34"/>
      <c r="KL1" s="33"/>
      <c r="KM1" s="33"/>
      <c r="KN1" s="34"/>
      <c r="KO1" s="33"/>
      <c r="KP1" s="33"/>
      <c r="KQ1" s="34"/>
      <c r="KR1" s="33"/>
      <c r="KS1" s="33"/>
      <c r="KT1" s="34"/>
      <c r="KU1" s="33"/>
      <c r="KV1" s="33"/>
      <c r="KW1" s="34"/>
      <c r="KX1" s="33"/>
      <c r="KY1" s="33"/>
      <c r="KZ1" s="34"/>
      <c r="LA1" s="33"/>
      <c r="LB1" s="33"/>
      <c r="LC1" s="34"/>
      <c r="LD1" s="33"/>
      <c r="LE1" s="33"/>
      <c r="LF1" s="34"/>
      <c r="LG1" s="33"/>
      <c r="LH1" s="33"/>
      <c r="LI1" s="34"/>
      <c r="LJ1" s="33"/>
      <c r="LK1" s="33"/>
      <c r="LL1" s="34"/>
      <c r="LM1" s="33"/>
      <c r="LN1" s="33"/>
      <c r="LO1" s="34"/>
      <c r="LP1" s="33"/>
      <c r="LQ1" s="33"/>
      <c r="LR1" s="34"/>
      <c r="LS1" s="33"/>
      <c r="LT1" s="33"/>
      <c r="LU1" s="34"/>
      <c r="LV1" s="33"/>
      <c r="LW1" s="33"/>
      <c r="LX1" s="34"/>
      <c r="LY1" s="33"/>
      <c r="LZ1" s="33"/>
      <c r="MA1" s="34"/>
      <c r="MB1" s="33"/>
      <c r="MC1" s="33"/>
      <c r="MD1" s="34"/>
      <c r="ME1" s="33"/>
      <c r="MF1" s="33"/>
      <c r="MG1" s="34"/>
      <c r="MH1" s="33"/>
      <c r="MI1" s="33"/>
      <c r="MJ1" s="34"/>
      <c r="MK1" s="33"/>
      <c r="ML1" s="33"/>
      <c r="MM1" s="34"/>
      <c r="MN1" s="33"/>
      <c r="MO1" s="33"/>
      <c r="MP1" s="34"/>
      <c r="MQ1" s="33"/>
      <c r="MR1" s="33"/>
      <c r="MS1" s="34"/>
      <c r="MT1" s="33"/>
      <c r="MU1" s="33"/>
      <c r="MV1" s="34"/>
      <c r="MW1" s="33"/>
      <c r="MX1" s="33"/>
      <c r="MY1" s="34"/>
      <c r="MZ1" s="33"/>
      <c r="NA1" s="33"/>
      <c r="NB1" s="34"/>
      <c r="NC1" s="33"/>
      <c r="ND1" s="33"/>
      <c r="NE1" s="34"/>
      <c r="NF1" s="33"/>
      <c r="NG1" s="33"/>
      <c r="NH1" s="34"/>
      <c r="NI1" s="33"/>
      <c r="NJ1" s="33"/>
      <c r="NK1" s="34"/>
      <c r="NL1" s="33"/>
      <c r="NM1" s="33"/>
      <c r="NN1" s="34"/>
      <c r="NO1" s="33"/>
      <c r="NP1" s="33"/>
      <c r="NQ1" s="34"/>
      <c r="NR1" s="33"/>
      <c r="NS1" s="33"/>
      <c r="NT1" s="34"/>
      <c r="NU1" s="33"/>
      <c r="NV1" s="33"/>
      <c r="NW1" s="34"/>
      <c r="NX1" s="33"/>
      <c r="NY1" s="33"/>
      <c r="NZ1" s="34"/>
      <c r="OA1" s="33"/>
      <c r="OB1" s="33"/>
      <c r="OC1" s="34"/>
      <c r="OD1" s="33"/>
      <c r="OE1" s="33"/>
      <c r="OF1" s="34"/>
      <c r="OG1" s="33"/>
      <c r="OH1" s="33"/>
      <c r="OI1" s="34"/>
      <c r="OJ1" s="33"/>
      <c r="OK1" s="33"/>
      <c r="OL1" s="34"/>
      <c r="OM1" s="33"/>
      <c r="ON1" s="33"/>
      <c r="OO1" s="34"/>
      <c r="OP1" s="33"/>
      <c r="OQ1" s="33"/>
      <c r="OR1" s="34"/>
      <c r="OS1" s="33"/>
      <c r="OT1" s="33"/>
      <c r="OU1" s="34"/>
      <c r="OV1" s="33"/>
      <c r="OW1" s="33"/>
      <c r="OX1" s="34"/>
      <c r="OY1" s="33"/>
      <c r="OZ1" s="33"/>
      <c r="PA1" s="34"/>
      <c r="PB1" s="33"/>
      <c r="PC1" s="33"/>
      <c r="PD1" s="34"/>
      <c r="PE1" s="33"/>
      <c r="PF1" s="33"/>
      <c r="PG1" s="34"/>
      <c r="PH1" s="33"/>
      <c r="PI1" s="33"/>
      <c r="PJ1" s="34"/>
      <c r="PK1" s="33"/>
      <c r="PL1" s="33"/>
      <c r="PM1" s="34"/>
      <c r="PN1" s="33"/>
      <c r="PO1" s="33"/>
      <c r="PP1" s="34"/>
      <c r="PQ1" s="33"/>
      <c r="PR1" s="33"/>
      <c r="PS1" s="34"/>
      <c r="PT1" s="33"/>
      <c r="PU1" s="33"/>
      <c r="PV1" s="34"/>
      <c r="PW1" s="33"/>
      <c r="PX1" s="33"/>
      <c r="PY1" s="34"/>
      <c r="PZ1" s="33"/>
      <c r="QA1" s="33"/>
      <c r="QB1" s="34"/>
      <c r="QC1" s="33"/>
      <c r="QD1" s="33"/>
      <c r="QE1" s="34"/>
      <c r="QF1" s="33"/>
      <c r="QG1" s="33"/>
      <c r="QH1" s="34"/>
      <c r="QI1" s="33"/>
      <c r="QJ1" s="33"/>
      <c r="QK1" s="34"/>
      <c r="QL1" s="33"/>
      <c r="QM1" s="33"/>
      <c r="QN1" s="34"/>
      <c r="QO1" s="33"/>
      <c r="QP1" s="33"/>
      <c r="QQ1" s="34"/>
      <c r="QR1" s="33"/>
      <c r="QS1" s="33"/>
      <c r="QT1" s="34"/>
      <c r="QU1" s="33"/>
      <c r="QV1" s="33"/>
      <c r="QW1" s="34"/>
      <c r="QX1" s="33"/>
      <c r="QY1" s="33"/>
      <c r="QZ1" s="34"/>
      <c r="RA1" s="33"/>
      <c r="RB1" s="33"/>
      <c r="RC1" s="34"/>
      <c r="RD1" s="33"/>
      <c r="RE1" s="33"/>
      <c r="RF1" s="34"/>
      <c r="RG1" s="33"/>
      <c r="RH1" s="33"/>
      <c r="RI1" s="34"/>
      <c r="RJ1" s="33"/>
      <c r="RK1" s="33"/>
      <c r="RL1" s="34"/>
      <c r="RM1" s="33"/>
      <c r="RN1" s="33"/>
      <c r="RO1" s="34"/>
      <c r="RP1" s="33"/>
      <c r="RQ1" s="33"/>
      <c r="RR1" s="34"/>
      <c r="RS1" s="33"/>
      <c r="RT1" s="33"/>
      <c r="RU1" s="34"/>
      <c r="RV1" s="33"/>
      <c r="RW1" s="33"/>
      <c r="RX1" s="34"/>
      <c r="RY1" s="33"/>
      <c r="RZ1" s="33"/>
      <c r="SA1" s="34"/>
      <c r="SB1" s="33"/>
      <c r="SC1" s="33"/>
      <c r="SD1" s="34"/>
      <c r="SE1" s="33"/>
      <c r="SF1" s="33"/>
      <c r="SG1" s="34"/>
      <c r="SH1" s="33"/>
      <c r="SI1" s="33"/>
      <c r="SJ1" s="34"/>
      <c r="SK1" s="33"/>
      <c r="SL1" s="33"/>
      <c r="SM1" s="34"/>
      <c r="SN1" s="33"/>
      <c r="SO1" s="33"/>
      <c r="SP1" s="34"/>
      <c r="SQ1" s="33"/>
      <c r="SR1" s="33"/>
      <c r="SS1" s="34"/>
      <c r="ST1" s="33"/>
      <c r="SU1" s="33"/>
      <c r="SV1" s="34"/>
      <c r="SW1" s="33"/>
      <c r="SX1" s="33"/>
      <c r="SY1" s="34"/>
      <c r="SZ1" s="33"/>
      <c r="TA1" s="33"/>
      <c r="TB1" s="34"/>
      <c r="TC1" s="33"/>
      <c r="TD1" s="33"/>
      <c r="TE1" s="34"/>
      <c r="TF1" s="33"/>
      <c r="TG1" s="33"/>
      <c r="TH1" s="34"/>
      <c r="TI1" s="33"/>
      <c r="TJ1" s="33"/>
      <c r="TK1" s="34"/>
      <c r="TL1" s="33"/>
      <c r="TM1" s="33"/>
      <c r="TN1" s="34"/>
      <c r="TO1" s="33"/>
      <c r="TP1" s="33"/>
      <c r="TQ1" s="34"/>
      <c r="TR1" s="33"/>
      <c r="TS1" s="33"/>
      <c r="TT1" s="34"/>
      <c r="TU1" s="33"/>
      <c r="TV1" s="33"/>
      <c r="TW1" s="34"/>
      <c r="TX1" s="33"/>
      <c r="TY1" s="33"/>
      <c r="TZ1" s="34"/>
      <c r="UA1" s="33"/>
      <c r="UB1" s="33"/>
      <c r="UC1" s="34"/>
      <c r="UD1" s="33"/>
      <c r="UE1" s="33"/>
      <c r="UF1" s="34"/>
      <c r="UG1" s="33"/>
      <c r="UH1" s="33"/>
      <c r="UI1" s="34"/>
      <c r="UJ1" s="33"/>
      <c r="UK1" s="33"/>
      <c r="UL1" s="34"/>
      <c r="UM1" s="33"/>
      <c r="UN1" s="33"/>
      <c r="UO1" s="34"/>
      <c r="UP1" s="33"/>
      <c r="UQ1" s="33"/>
      <c r="UR1" s="34"/>
      <c r="US1" s="33"/>
      <c r="UT1" s="33"/>
      <c r="UU1" s="34"/>
      <c r="UV1" s="33"/>
      <c r="UW1" s="33"/>
      <c r="UX1" s="34"/>
      <c r="UY1" s="33"/>
      <c r="UZ1" s="33"/>
      <c r="VA1" s="34"/>
      <c r="VB1" s="33"/>
      <c r="VC1" s="33"/>
      <c r="VD1" s="34"/>
      <c r="VE1" s="33"/>
      <c r="VF1" s="33"/>
      <c r="VG1" s="34"/>
      <c r="VH1" s="33"/>
      <c r="VI1" s="33"/>
      <c r="VJ1" s="34"/>
      <c r="VK1" s="33"/>
      <c r="VL1" s="33"/>
      <c r="VM1" s="34"/>
      <c r="VN1" s="33"/>
      <c r="VO1" s="33"/>
      <c r="VP1" s="34"/>
      <c r="VQ1" s="33"/>
      <c r="VR1" s="33"/>
      <c r="VS1" s="34"/>
      <c r="VT1" s="33"/>
      <c r="VU1" s="33"/>
      <c r="VV1" s="34"/>
      <c r="VW1" s="33"/>
      <c r="VX1" s="33"/>
      <c r="VY1" s="34"/>
      <c r="VZ1" s="33"/>
      <c r="WA1" s="33"/>
      <c r="WB1" s="34"/>
      <c r="WC1" s="33"/>
      <c r="WD1" s="33"/>
      <c r="WE1" s="34"/>
      <c r="WF1" s="33"/>
      <c r="WG1" s="33"/>
      <c r="WH1" s="34"/>
      <c r="WI1" s="33"/>
      <c r="WJ1" s="33"/>
      <c r="WK1" s="34"/>
      <c r="WL1" s="33"/>
      <c r="WM1" s="33"/>
      <c r="WN1" s="34"/>
      <c r="WO1" s="33"/>
      <c r="WP1" s="33"/>
      <c r="WQ1" s="34"/>
      <c r="WR1" s="33"/>
      <c r="WS1" s="33"/>
      <c r="WT1" s="34"/>
      <c r="WU1" s="33"/>
      <c r="WV1" s="33"/>
      <c r="WW1" s="34"/>
      <c r="WX1" s="33"/>
      <c r="WY1" s="33"/>
      <c r="WZ1" s="34"/>
      <c r="XA1" s="33"/>
      <c r="XB1" s="33"/>
      <c r="XC1" s="34"/>
      <c r="XD1" s="33"/>
      <c r="XE1" s="33"/>
      <c r="XF1" s="34"/>
      <c r="XG1" s="33"/>
      <c r="XH1" s="33"/>
      <c r="XI1" s="34"/>
      <c r="XJ1" s="33"/>
      <c r="XK1" s="33"/>
      <c r="XL1" s="34"/>
      <c r="XM1" s="33"/>
      <c r="XN1" s="33"/>
      <c r="XO1" s="34"/>
      <c r="XP1" s="33"/>
      <c r="XQ1" s="33"/>
      <c r="XR1" s="34"/>
      <c r="XS1" s="33"/>
      <c r="XT1" s="33"/>
      <c r="XU1" s="34"/>
      <c r="XV1" s="33"/>
      <c r="XW1" s="33"/>
      <c r="XX1" s="34"/>
      <c r="XY1" s="33"/>
      <c r="XZ1" s="33"/>
      <c r="YA1" s="34"/>
      <c r="YB1" s="33"/>
      <c r="YC1" s="33"/>
      <c r="YD1" s="34"/>
      <c r="YE1" s="33"/>
      <c r="YF1" s="33"/>
      <c r="YG1" s="34"/>
      <c r="YH1" s="33"/>
      <c r="YI1" s="33"/>
      <c r="YJ1" s="34"/>
      <c r="YK1" s="33"/>
      <c r="YL1" s="33"/>
      <c r="YM1" s="34"/>
      <c r="YN1" s="33"/>
      <c r="YO1" s="33"/>
      <c r="YP1" s="34"/>
      <c r="YQ1" s="33"/>
      <c r="YR1" s="33"/>
      <c r="YS1" s="34"/>
      <c r="YT1" s="33"/>
      <c r="YU1" s="33"/>
      <c r="YV1" s="34"/>
      <c r="YW1" s="33"/>
      <c r="YX1" s="33"/>
      <c r="YY1" s="34"/>
      <c r="YZ1" s="33"/>
      <c r="ZA1" s="33"/>
      <c r="ZB1" s="34"/>
      <c r="ZC1" s="33"/>
      <c r="ZD1" s="33"/>
      <c r="ZE1" s="34"/>
      <c r="ZF1" s="33"/>
      <c r="ZG1" s="33"/>
      <c r="ZH1" s="34"/>
      <c r="ZI1" s="33"/>
      <c r="ZJ1" s="33"/>
      <c r="ZK1" s="34"/>
      <c r="ZL1" s="33"/>
      <c r="ZM1" s="33"/>
      <c r="ZN1" s="34"/>
      <c r="ZO1" s="33"/>
      <c r="ZP1" s="33"/>
      <c r="ZQ1" s="34"/>
      <c r="ZR1" s="33"/>
      <c r="ZS1" s="33"/>
      <c r="ZT1" s="34"/>
      <c r="ZU1" s="33"/>
      <c r="ZV1" s="33"/>
      <c r="ZW1" s="34"/>
      <c r="ZX1" s="33"/>
      <c r="ZY1" s="33"/>
      <c r="ZZ1" s="34"/>
      <c r="AAA1" s="33"/>
      <c r="AAB1" s="33"/>
      <c r="AAC1" s="34"/>
      <c r="AAD1" s="33"/>
      <c r="AAE1" s="33"/>
      <c r="AAF1" s="34"/>
      <c r="AAG1" s="33"/>
      <c r="AAH1" s="33"/>
      <c r="AAI1" s="34"/>
      <c r="AAJ1" s="33"/>
      <c r="AAK1" s="33"/>
      <c r="AAL1" s="34"/>
      <c r="AAM1" s="33"/>
      <c r="AAN1" s="33"/>
      <c r="AAO1" s="34"/>
      <c r="AAP1" s="33"/>
      <c r="AAQ1" s="33"/>
      <c r="AAR1" s="34"/>
      <c r="AAS1" s="33"/>
      <c r="AAT1" s="33"/>
      <c r="AAU1" s="34"/>
      <c r="AAV1" s="33"/>
      <c r="AAW1" s="33"/>
      <c r="AAX1" s="34"/>
      <c r="AAY1" s="33"/>
      <c r="AAZ1" s="33"/>
      <c r="ABA1" s="34"/>
      <c r="ABB1" s="33"/>
      <c r="ABC1" s="33"/>
      <c r="ABD1" s="34"/>
      <c r="ABE1" s="33"/>
      <c r="ABF1" s="33"/>
      <c r="ABG1" s="34"/>
      <c r="ABH1" s="33"/>
      <c r="ABI1" s="33"/>
      <c r="ABJ1" s="34"/>
      <c r="ABK1" s="33"/>
      <c r="ABL1" s="33"/>
      <c r="ABM1" s="34"/>
      <c r="ABN1" s="33"/>
      <c r="ABO1" s="33"/>
      <c r="ABP1" s="34"/>
      <c r="ABQ1" s="33"/>
      <c r="ABR1" s="33"/>
      <c r="ABS1" s="34"/>
      <c r="ABT1" s="33"/>
      <c r="ABU1" s="33"/>
      <c r="ABV1" s="34"/>
      <c r="ABW1" s="33"/>
      <c r="ABX1" s="33"/>
      <c r="ABY1" s="34"/>
      <c r="ABZ1" s="33"/>
      <c r="ACA1" s="33"/>
      <c r="ACB1" s="34"/>
      <c r="ACC1" s="33"/>
      <c r="ACD1" s="33"/>
      <c r="ACE1" s="34"/>
      <c r="ACF1" s="33"/>
      <c r="ACG1" s="33"/>
      <c r="ACH1" s="34"/>
      <c r="ACI1" s="33"/>
      <c r="ACJ1" s="33"/>
      <c r="ACK1" s="34"/>
    </row>
    <row r="2" spans="2:837" ht="15.75" customHeight="1" x14ac:dyDescent="0.25">
      <c r="B2" s="127"/>
      <c r="C2" s="127"/>
      <c r="D2" s="127"/>
      <c r="E2" s="127">
        <v>5</v>
      </c>
      <c r="F2" s="127"/>
      <c r="G2" s="73"/>
      <c r="H2" s="127"/>
      <c r="J2" s="128">
        <f>DATE(An_Ref1,1,1)</f>
        <v>45292</v>
      </c>
      <c r="K2" s="129"/>
      <c r="L2" s="130"/>
      <c r="M2" s="125">
        <f>DATE(An_Ref1,2,1)</f>
        <v>45323</v>
      </c>
      <c r="N2" s="125"/>
      <c r="O2" s="126"/>
      <c r="P2" s="124">
        <f>DATE(An_Ref1,3,1)</f>
        <v>45352</v>
      </c>
      <c r="Q2" s="125"/>
      <c r="R2" s="126"/>
      <c r="S2" s="124">
        <f>DATE(An_Ref1,4,1)</f>
        <v>45383</v>
      </c>
      <c r="T2" s="125"/>
      <c r="U2" s="126"/>
      <c r="V2" s="124">
        <f>DATE(An_Ref1,5,1)</f>
        <v>45413</v>
      </c>
      <c r="W2" s="125"/>
      <c r="X2" s="126"/>
      <c r="Y2" s="124">
        <f>DATE(An_Ref1,6,1)</f>
        <v>45444</v>
      </c>
      <c r="Z2" s="125"/>
      <c r="AA2" s="126"/>
      <c r="AB2" s="124">
        <f>DATE(An_Ref1,7,1)</f>
        <v>45474</v>
      </c>
      <c r="AC2" s="125"/>
      <c r="AD2" s="126"/>
      <c r="AE2" s="124">
        <f>DATE(An_Ref1,8,1)</f>
        <v>45505</v>
      </c>
      <c r="AF2" s="125"/>
      <c r="AG2" s="126"/>
      <c r="AH2" s="124">
        <f>DATE(An_Ref1,9,1)</f>
        <v>45536</v>
      </c>
      <c r="AI2" s="125"/>
      <c r="AJ2" s="126"/>
      <c r="AK2" s="124">
        <f>DATE(An_Ref1,10,1)</f>
        <v>45566</v>
      </c>
      <c r="AL2" s="125"/>
      <c r="AM2" s="126"/>
      <c r="AN2" s="124">
        <f>DATE(An_Ref1,11,1)</f>
        <v>45597</v>
      </c>
      <c r="AO2" s="125"/>
      <c r="AP2" s="126"/>
      <c r="AQ2" s="124">
        <f>DATE(An_Ref1,12,1)</f>
        <v>45627</v>
      </c>
      <c r="AR2" s="125"/>
      <c r="AS2" s="126"/>
      <c r="AT2" s="124">
        <f>DATE(An_Ref1,13,1)</f>
        <v>45658</v>
      </c>
      <c r="AU2" s="125"/>
      <c r="AV2" s="126"/>
      <c r="AW2" s="124">
        <f>DATE(An_Ref1,14,1)</f>
        <v>45689</v>
      </c>
      <c r="AX2" s="125"/>
      <c r="AY2" s="126"/>
      <c r="AZ2" s="124">
        <f>DATE(An_Ref1,15,1)</f>
        <v>45717</v>
      </c>
      <c r="BA2" s="125"/>
      <c r="BB2" s="126"/>
      <c r="BC2" s="124">
        <f>DATE(An_Ref1,16,1)</f>
        <v>45748</v>
      </c>
      <c r="BD2" s="125"/>
      <c r="BE2" s="126"/>
      <c r="BF2" s="124">
        <f>DATE(An_Ref1,17,1)</f>
        <v>45778</v>
      </c>
      <c r="BG2" s="125"/>
      <c r="BH2" s="126"/>
      <c r="BI2" s="124">
        <f>DATE(An_Ref1,18,1)</f>
        <v>45809</v>
      </c>
      <c r="BJ2" s="125"/>
      <c r="BK2" s="126"/>
      <c r="BL2" s="124">
        <f>DATE(An_Ref1,19,1)</f>
        <v>45839</v>
      </c>
      <c r="BM2" s="125"/>
      <c r="BN2" s="126"/>
      <c r="BO2" s="124">
        <f>DATE(An_Ref1,20,1)</f>
        <v>45870</v>
      </c>
      <c r="BP2" s="125"/>
      <c r="BQ2" s="126"/>
      <c r="BR2" s="124">
        <f>DATE(An_Ref1,21,1)</f>
        <v>45901</v>
      </c>
      <c r="BS2" s="125"/>
      <c r="BT2" s="126"/>
      <c r="BU2" s="124">
        <f>DATE(An_Ref1,22,1)</f>
        <v>45931</v>
      </c>
      <c r="BV2" s="125"/>
      <c r="BW2" s="126"/>
      <c r="BX2" s="124">
        <f>DATE(An_Ref1,23,1)</f>
        <v>45962</v>
      </c>
      <c r="BY2" s="125"/>
      <c r="BZ2" s="126"/>
      <c r="CA2" s="124">
        <f>DATE(An_Ref1,24,1)</f>
        <v>45992</v>
      </c>
      <c r="CB2" s="125"/>
      <c r="CC2" s="126"/>
      <c r="CD2" s="131"/>
      <c r="CE2" s="131"/>
      <c r="CF2" s="131"/>
      <c r="CG2" s="131"/>
      <c r="CH2" s="131"/>
      <c r="CI2" s="131"/>
      <c r="CJ2" s="131"/>
      <c r="CK2" s="131"/>
      <c r="CL2" s="131"/>
      <c r="CM2" s="131"/>
      <c r="CN2" s="131"/>
      <c r="CO2" s="131"/>
      <c r="CP2" s="131"/>
      <c r="CQ2" s="131"/>
      <c r="CR2" s="131"/>
      <c r="CS2" s="131"/>
      <c r="CT2" s="131"/>
      <c r="CU2" s="131"/>
      <c r="CV2" s="131"/>
      <c r="CW2" s="131"/>
      <c r="CX2" s="131"/>
      <c r="CY2" s="131"/>
      <c r="CZ2" s="131"/>
      <c r="DA2" s="131"/>
      <c r="DB2" s="131"/>
      <c r="DC2" s="131"/>
      <c r="DD2" s="131"/>
      <c r="DE2" s="131"/>
      <c r="DF2" s="131"/>
      <c r="DG2" s="131"/>
      <c r="DH2" s="131"/>
      <c r="DI2" s="131"/>
      <c r="DJ2" s="131"/>
      <c r="DK2" s="131"/>
      <c r="DL2" s="131"/>
      <c r="DM2" s="131"/>
      <c r="DN2" s="131"/>
      <c r="DO2" s="131"/>
      <c r="DP2" s="131"/>
      <c r="DQ2" s="131"/>
      <c r="DR2" s="131"/>
      <c r="DS2" s="131"/>
      <c r="DT2" s="131"/>
      <c r="DU2" s="131"/>
      <c r="DV2" s="131"/>
      <c r="DW2" s="131"/>
      <c r="DX2" s="131"/>
      <c r="DY2" s="131"/>
      <c r="DZ2" s="131"/>
      <c r="EA2" s="131"/>
      <c r="EB2" s="131"/>
      <c r="EC2" s="131"/>
      <c r="ED2" s="131"/>
      <c r="EE2" s="131"/>
      <c r="EF2" s="131"/>
      <c r="EG2" s="131"/>
      <c r="EH2" s="131"/>
      <c r="EI2" s="131"/>
      <c r="EJ2" s="131"/>
      <c r="EK2" s="131"/>
      <c r="EL2" s="131"/>
      <c r="EM2" s="131"/>
      <c r="EN2" s="131"/>
      <c r="EO2" s="131"/>
      <c r="EP2" s="131"/>
      <c r="EQ2" s="131"/>
      <c r="ER2" s="131"/>
      <c r="ES2" s="131"/>
      <c r="ET2" s="131"/>
      <c r="EU2" s="131"/>
      <c r="EV2" s="131"/>
      <c r="EW2" s="131"/>
      <c r="EX2" s="131"/>
      <c r="EY2" s="131"/>
      <c r="EZ2" s="131"/>
      <c r="FA2" s="131"/>
      <c r="FB2" s="131"/>
      <c r="FC2" s="131"/>
      <c r="FD2" s="131"/>
      <c r="FE2" s="131"/>
      <c r="FF2" s="131"/>
      <c r="FG2" s="131"/>
      <c r="FH2" s="131"/>
      <c r="FI2" s="131"/>
      <c r="FJ2" s="131"/>
      <c r="FK2" s="131"/>
      <c r="FL2" s="131"/>
      <c r="FM2" s="131"/>
      <c r="FN2" s="131"/>
      <c r="FO2" s="131"/>
      <c r="FP2" s="131"/>
      <c r="FQ2" s="131"/>
      <c r="FR2" s="131"/>
      <c r="FS2" s="131"/>
      <c r="FT2" s="131"/>
      <c r="FU2" s="131"/>
      <c r="FV2" s="131"/>
      <c r="FW2" s="131"/>
      <c r="FX2" s="131"/>
      <c r="FY2" s="131"/>
      <c r="FZ2" s="131"/>
      <c r="GA2" s="131"/>
      <c r="GB2" s="131"/>
      <c r="GC2" s="131"/>
      <c r="GD2" s="131"/>
      <c r="GE2" s="131"/>
      <c r="GF2" s="131"/>
      <c r="GG2" s="131"/>
      <c r="GH2" s="131"/>
      <c r="GI2" s="131"/>
      <c r="GJ2" s="131"/>
      <c r="GK2" s="131"/>
      <c r="GL2" s="131"/>
      <c r="GM2" s="131"/>
      <c r="GN2" s="131"/>
      <c r="GO2" s="131"/>
      <c r="GP2" s="131"/>
      <c r="GQ2" s="131"/>
      <c r="GR2" s="131"/>
      <c r="GS2" s="131"/>
      <c r="GT2" s="131"/>
      <c r="GU2" s="131"/>
      <c r="GV2" s="131"/>
      <c r="GW2" s="131"/>
      <c r="GX2" s="131"/>
      <c r="GY2" s="131"/>
      <c r="GZ2" s="131"/>
      <c r="HA2" s="131"/>
      <c r="HB2" s="131"/>
      <c r="HC2" s="131"/>
      <c r="HD2" s="131"/>
      <c r="HE2" s="131"/>
      <c r="HF2" s="131"/>
      <c r="HG2" s="131"/>
      <c r="HH2" s="131"/>
      <c r="HI2" s="131"/>
      <c r="HJ2" s="131"/>
      <c r="HK2" s="131"/>
      <c r="HL2" s="131"/>
      <c r="HM2" s="131"/>
      <c r="HN2" s="131"/>
      <c r="HO2" s="131"/>
      <c r="HP2" s="131"/>
      <c r="HQ2" s="131"/>
      <c r="HR2" s="131"/>
      <c r="HS2" s="131"/>
      <c r="HT2" s="131"/>
      <c r="HU2" s="131"/>
      <c r="HV2" s="131"/>
      <c r="HW2" s="131"/>
      <c r="HX2" s="131"/>
      <c r="HY2" s="131"/>
      <c r="HZ2" s="131"/>
      <c r="IA2" s="131"/>
      <c r="IB2" s="131"/>
      <c r="IC2" s="131"/>
      <c r="ID2" s="131"/>
      <c r="IE2" s="131"/>
      <c r="IF2" s="131"/>
      <c r="IG2" s="131"/>
      <c r="IH2" s="131"/>
      <c r="II2" s="131"/>
      <c r="IJ2" s="131"/>
      <c r="IK2" s="131"/>
      <c r="IL2" s="131"/>
      <c r="IM2" s="131"/>
      <c r="IN2" s="131"/>
      <c r="IO2" s="131"/>
      <c r="IP2" s="131"/>
      <c r="IQ2" s="131"/>
      <c r="IR2" s="131"/>
      <c r="IS2" s="131"/>
      <c r="IT2" s="131"/>
      <c r="IU2" s="131"/>
      <c r="IV2" s="131"/>
      <c r="IW2" s="131"/>
      <c r="IX2" s="131"/>
      <c r="IY2" s="131"/>
      <c r="IZ2" s="131"/>
      <c r="JA2" s="131"/>
      <c r="JB2" s="131"/>
      <c r="JC2" s="131"/>
      <c r="JD2" s="131"/>
      <c r="JE2" s="131"/>
      <c r="JF2" s="131"/>
      <c r="JG2" s="131"/>
      <c r="JH2" s="131"/>
      <c r="JI2" s="131"/>
      <c r="JJ2" s="131"/>
      <c r="JK2" s="131"/>
      <c r="JL2" s="131"/>
      <c r="JM2" s="131"/>
      <c r="JN2" s="131"/>
      <c r="JO2" s="131"/>
      <c r="JP2" s="131"/>
      <c r="JQ2" s="131"/>
      <c r="JR2" s="131"/>
      <c r="JS2" s="131"/>
      <c r="JT2" s="131"/>
      <c r="JU2" s="131"/>
      <c r="JV2" s="131"/>
      <c r="JW2" s="131"/>
      <c r="JX2" s="131"/>
      <c r="JY2" s="131"/>
      <c r="JZ2" s="131"/>
      <c r="KA2" s="131"/>
      <c r="KB2" s="131"/>
      <c r="KC2" s="131"/>
      <c r="KD2" s="131"/>
      <c r="KE2" s="131"/>
      <c r="KF2" s="131"/>
      <c r="KG2" s="131"/>
      <c r="KH2" s="131"/>
      <c r="KI2" s="131"/>
      <c r="KJ2" s="131"/>
      <c r="KK2" s="131"/>
      <c r="KL2" s="131"/>
      <c r="KM2" s="131"/>
      <c r="KN2" s="131"/>
      <c r="KO2" s="131"/>
      <c r="KP2" s="131"/>
      <c r="KQ2" s="131"/>
      <c r="KR2" s="131"/>
      <c r="KS2" s="131"/>
      <c r="KT2" s="131"/>
      <c r="KU2" s="131"/>
      <c r="KV2" s="131"/>
      <c r="KW2" s="131"/>
      <c r="KX2" s="131"/>
      <c r="KY2" s="131"/>
      <c r="KZ2" s="131"/>
      <c r="LA2" s="131"/>
      <c r="LB2" s="131"/>
      <c r="LC2" s="131"/>
      <c r="LD2" s="131"/>
      <c r="LE2" s="131"/>
      <c r="LF2" s="131"/>
      <c r="LG2" s="131"/>
      <c r="LH2" s="131"/>
      <c r="LI2" s="131"/>
      <c r="LJ2" s="131"/>
      <c r="LK2" s="131"/>
      <c r="LL2" s="131"/>
      <c r="LM2" s="131"/>
      <c r="LN2" s="131"/>
      <c r="LO2" s="131"/>
      <c r="LP2" s="131"/>
      <c r="LQ2" s="131"/>
      <c r="LR2" s="131"/>
      <c r="LS2" s="131"/>
      <c r="LT2" s="131"/>
      <c r="LU2" s="131"/>
      <c r="LV2" s="131"/>
      <c r="LW2" s="131"/>
      <c r="LX2" s="131"/>
      <c r="LY2" s="131"/>
      <c r="LZ2" s="131"/>
      <c r="MA2" s="131"/>
      <c r="MB2" s="131"/>
      <c r="MC2" s="131"/>
      <c r="MD2" s="131"/>
      <c r="ME2" s="131"/>
      <c r="MF2" s="131"/>
      <c r="MG2" s="131"/>
      <c r="MH2" s="131"/>
      <c r="MI2" s="131"/>
      <c r="MJ2" s="131"/>
      <c r="MK2" s="131"/>
      <c r="ML2" s="131"/>
      <c r="MM2" s="131"/>
      <c r="MN2" s="131"/>
      <c r="MO2" s="131"/>
      <c r="MP2" s="131"/>
      <c r="MQ2" s="131"/>
      <c r="MR2" s="131"/>
      <c r="MS2" s="131"/>
      <c r="MT2" s="131"/>
      <c r="MU2" s="131"/>
      <c r="MV2" s="131"/>
      <c r="MW2" s="131"/>
      <c r="MX2" s="131"/>
      <c r="MY2" s="131"/>
      <c r="MZ2" s="131"/>
      <c r="NA2" s="131"/>
      <c r="NB2" s="131"/>
      <c r="NC2" s="131"/>
      <c r="ND2" s="131"/>
      <c r="NE2" s="131"/>
      <c r="NF2" s="131"/>
      <c r="NG2" s="131"/>
      <c r="NH2" s="131"/>
      <c r="NI2" s="131"/>
      <c r="NJ2" s="131"/>
      <c r="NK2" s="131"/>
      <c r="NL2" s="131"/>
      <c r="NM2" s="131"/>
      <c r="NN2" s="131"/>
      <c r="NO2" s="131"/>
      <c r="NP2" s="131"/>
      <c r="NQ2" s="131"/>
      <c r="NR2" s="131"/>
      <c r="NS2" s="131"/>
      <c r="NT2" s="131"/>
      <c r="NU2" s="131"/>
      <c r="NV2" s="131"/>
      <c r="NW2" s="131"/>
      <c r="NX2" s="131"/>
      <c r="NY2" s="131"/>
      <c r="NZ2" s="131"/>
      <c r="OA2" s="131"/>
      <c r="OB2" s="131"/>
      <c r="OC2" s="131"/>
      <c r="OD2" s="131"/>
      <c r="OE2" s="131"/>
      <c r="OF2" s="131"/>
      <c r="OG2" s="131"/>
      <c r="OH2" s="131"/>
      <c r="OI2" s="131"/>
      <c r="OJ2" s="131"/>
      <c r="OK2" s="131"/>
      <c r="OL2" s="131"/>
      <c r="OM2" s="131"/>
      <c r="ON2" s="131"/>
      <c r="OO2" s="131"/>
      <c r="OP2" s="131"/>
      <c r="OQ2" s="131"/>
      <c r="OR2" s="131"/>
      <c r="OS2" s="131"/>
      <c r="OT2" s="131"/>
      <c r="OU2" s="131"/>
      <c r="OV2" s="131"/>
      <c r="OW2" s="131"/>
      <c r="OX2" s="131"/>
      <c r="OY2" s="131"/>
      <c r="OZ2" s="131"/>
      <c r="PA2" s="131"/>
      <c r="PB2" s="131"/>
      <c r="PC2" s="131"/>
      <c r="PD2" s="131"/>
      <c r="PE2" s="131"/>
      <c r="PF2" s="131"/>
      <c r="PG2" s="131"/>
      <c r="PH2" s="131"/>
      <c r="PI2" s="131"/>
      <c r="PJ2" s="131"/>
      <c r="PK2" s="131"/>
      <c r="PL2" s="131"/>
      <c r="PM2" s="131"/>
      <c r="PN2" s="131"/>
      <c r="PO2" s="131"/>
      <c r="PP2" s="131"/>
      <c r="PQ2" s="131"/>
      <c r="PR2" s="131"/>
      <c r="PS2" s="131"/>
      <c r="PT2" s="131"/>
      <c r="PU2" s="131"/>
      <c r="PV2" s="131"/>
      <c r="PW2" s="131"/>
      <c r="PX2" s="131"/>
      <c r="PY2" s="131"/>
      <c r="PZ2" s="131"/>
      <c r="QA2" s="131"/>
      <c r="QB2" s="131"/>
      <c r="QC2" s="131"/>
      <c r="QD2" s="131"/>
      <c r="QE2" s="131"/>
      <c r="QF2" s="131"/>
      <c r="QG2" s="131"/>
      <c r="QH2" s="131"/>
      <c r="QI2" s="131"/>
      <c r="QJ2" s="131"/>
      <c r="QK2" s="131"/>
      <c r="QL2" s="131"/>
      <c r="QM2" s="131"/>
      <c r="QN2" s="131"/>
      <c r="QO2" s="131"/>
      <c r="QP2" s="131"/>
      <c r="QQ2" s="131"/>
      <c r="QR2" s="131"/>
      <c r="QS2" s="131"/>
      <c r="QT2" s="131"/>
      <c r="QU2" s="131"/>
      <c r="QV2" s="131"/>
      <c r="QW2" s="131"/>
      <c r="QX2" s="131"/>
      <c r="QY2" s="131"/>
      <c r="QZ2" s="131"/>
      <c r="RA2" s="131"/>
      <c r="RB2" s="131"/>
      <c r="RC2" s="131"/>
      <c r="RD2" s="131"/>
      <c r="RE2" s="131"/>
      <c r="RF2" s="131"/>
      <c r="RG2" s="131"/>
      <c r="RH2" s="131"/>
      <c r="RI2" s="131"/>
      <c r="RJ2" s="131"/>
      <c r="RK2" s="131"/>
      <c r="RL2" s="131"/>
      <c r="RM2" s="131"/>
      <c r="RN2" s="131"/>
      <c r="RO2" s="131"/>
      <c r="RP2" s="131"/>
      <c r="RQ2" s="131"/>
      <c r="RR2" s="131"/>
      <c r="RS2" s="131"/>
      <c r="RT2" s="131"/>
      <c r="RU2" s="131"/>
      <c r="RV2" s="131"/>
      <c r="RW2" s="131"/>
      <c r="RX2" s="131"/>
      <c r="RY2" s="131"/>
      <c r="RZ2" s="131"/>
      <c r="SA2" s="131"/>
      <c r="SB2" s="131"/>
      <c r="SC2" s="131"/>
      <c r="SD2" s="131"/>
      <c r="SE2" s="131"/>
      <c r="SF2" s="131"/>
      <c r="SG2" s="131"/>
      <c r="SH2" s="131"/>
      <c r="SI2" s="131"/>
      <c r="SJ2" s="131"/>
      <c r="SK2" s="131"/>
      <c r="SL2" s="131"/>
      <c r="SM2" s="131"/>
      <c r="SN2" s="131"/>
      <c r="SO2" s="131"/>
      <c r="SP2" s="131"/>
      <c r="SQ2" s="131"/>
      <c r="SR2" s="131"/>
      <c r="SS2" s="131"/>
      <c r="ST2" s="131"/>
      <c r="SU2" s="131"/>
      <c r="SV2" s="131"/>
      <c r="SW2" s="131"/>
      <c r="SX2" s="131"/>
      <c r="SY2" s="131"/>
      <c r="SZ2" s="131"/>
      <c r="TA2" s="131"/>
      <c r="TB2" s="131"/>
      <c r="TC2" s="131"/>
      <c r="TD2" s="131"/>
      <c r="TE2" s="131"/>
      <c r="TF2" s="131"/>
      <c r="TG2" s="131"/>
      <c r="TH2" s="131"/>
      <c r="TI2" s="131"/>
      <c r="TJ2" s="131"/>
      <c r="TK2" s="131"/>
      <c r="TL2" s="131"/>
      <c r="TM2" s="131"/>
      <c r="TN2" s="131"/>
      <c r="TO2" s="131"/>
      <c r="TP2" s="131"/>
      <c r="TQ2" s="131"/>
      <c r="TR2" s="131"/>
      <c r="TS2" s="131"/>
      <c r="TT2" s="131"/>
      <c r="TU2" s="131"/>
      <c r="TV2" s="131"/>
      <c r="TW2" s="131"/>
      <c r="TX2" s="131"/>
      <c r="TY2" s="131"/>
      <c r="TZ2" s="131"/>
      <c r="UA2" s="131"/>
      <c r="UB2" s="131"/>
      <c r="UC2" s="131"/>
      <c r="UD2" s="131"/>
      <c r="UE2" s="131"/>
      <c r="UF2" s="131"/>
      <c r="UG2" s="131"/>
      <c r="UH2" s="131"/>
      <c r="UI2" s="131"/>
      <c r="UJ2" s="131"/>
      <c r="UK2" s="131"/>
      <c r="UL2" s="131"/>
      <c r="UM2" s="131"/>
      <c r="UN2" s="131"/>
      <c r="UO2" s="131"/>
      <c r="UP2" s="131"/>
      <c r="UQ2" s="131"/>
      <c r="UR2" s="131"/>
      <c r="US2" s="131"/>
      <c r="UT2" s="131"/>
      <c r="UU2" s="131"/>
      <c r="UV2" s="131"/>
      <c r="UW2" s="131"/>
      <c r="UX2" s="131"/>
      <c r="UY2" s="131"/>
      <c r="UZ2" s="131"/>
      <c r="VA2" s="131"/>
      <c r="VB2" s="131"/>
      <c r="VC2" s="131"/>
      <c r="VD2" s="131"/>
      <c r="VE2" s="131"/>
      <c r="VF2" s="131"/>
      <c r="VG2" s="131"/>
      <c r="VH2" s="131"/>
      <c r="VI2" s="131"/>
      <c r="VJ2" s="131"/>
      <c r="VK2" s="131"/>
      <c r="VL2" s="131"/>
      <c r="VM2" s="131"/>
      <c r="VN2" s="131"/>
      <c r="VO2" s="131"/>
      <c r="VP2" s="131"/>
      <c r="VQ2" s="131"/>
      <c r="VR2" s="131"/>
      <c r="VS2" s="131"/>
      <c r="VT2" s="131"/>
      <c r="VU2" s="131"/>
      <c r="VV2" s="131"/>
      <c r="VW2" s="131"/>
      <c r="VX2" s="131"/>
      <c r="VY2" s="131"/>
      <c r="VZ2" s="131"/>
      <c r="WA2" s="131"/>
      <c r="WB2" s="131"/>
      <c r="WC2" s="131"/>
      <c r="WD2" s="131"/>
      <c r="WE2" s="131"/>
      <c r="WF2" s="131"/>
      <c r="WG2" s="131"/>
      <c r="WH2" s="131"/>
      <c r="WI2" s="131"/>
      <c r="WJ2" s="131"/>
      <c r="WK2" s="131"/>
      <c r="WL2" s="131"/>
      <c r="WM2" s="131"/>
      <c r="WN2" s="131"/>
      <c r="WO2" s="131"/>
      <c r="WP2" s="131"/>
      <c r="WQ2" s="131"/>
      <c r="WR2" s="131"/>
      <c r="WS2" s="131"/>
      <c r="WT2" s="131"/>
      <c r="WU2" s="131"/>
      <c r="WV2" s="131"/>
      <c r="WW2" s="131"/>
      <c r="WX2" s="131"/>
      <c r="WY2" s="131"/>
      <c r="WZ2" s="131"/>
      <c r="XA2" s="131"/>
      <c r="XB2" s="131"/>
      <c r="XC2" s="131"/>
      <c r="XD2" s="131"/>
      <c r="XE2" s="131"/>
      <c r="XF2" s="131"/>
      <c r="XG2" s="131"/>
      <c r="XH2" s="131"/>
      <c r="XI2" s="131"/>
      <c r="XJ2" s="131"/>
      <c r="XK2" s="131"/>
      <c r="XL2" s="131"/>
      <c r="XM2" s="131"/>
      <c r="XN2" s="131"/>
      <c r="XO2" s="131"/>
      <c r="XP2" s="131"/>
      <c r="XQ2" s="131"/>
      <c r="XR2" s="131"/>
      <c r="XS2" s="131"/>
      <c r="XT2" s="131"/>
      <c r="XU2" s="131"/>
      <c r="XV2" s="131"/>
      <c r="XW2" s="131"/>
      <c r="XX2" s="131"/>
      <c r="XY2" s="131"/>
      <c r="XZ2" s="131"/>
      <c r="YA2" s="131"/>
      <c r="YB2" s="131"/>
      <c r="YC2" s="131"/>
      <c r="YD2" s="131"/>
      <c r="YE2" s="131"/>
      <c r="YF2" s="131"/>
      <c r="YG2" s="131"/>
      <c r="YH2" s="131"/>
      <c r="YI2" s="131"/>
      <c r="YJ2" s="131"/>
      <c r="YK2" s="131"/>
      <c r="YL2" s="131"/>
      <c r="YM2" s="131"/>
      <c r="YN2" s="131"/>
      <c r="YO2" s="131"/>
      <c r="YP2" s="131"/>
      <c r="YQ2" s="131"/>
      <c r="YR2" s="131"/>
      <c r="YS2" s="131"/>
      <c r="YT2" s="131"/>
      <c r="YU2" s="131"/>
      <c r="YV2" s="131"/>
      <c r="YW2" s="131"/>
      <c r="YX2" s="131"/>
      <c r="YY2" s="131"/>
      <c r="YZ2" s="131"/>
      <c r="ZA2" s="131"/>
      <c r="ZB2" s="131"/>
      <c r="ZC2" s="131"/>
      <c r="ZD2" s="131"/>
      <c r="ZE2" s="131"/>
      <c r="ZF2" s="131"/>
      <c r="ZG2" s="131"/>
      <c r="ZH2" s="131"/>
      <c r="ZI2" s="131"/>
      <c r="ZJ2" s="131"/>
      <c r="ZK2" s="131"/>
      <c r="ZL2" s="131"/>
      <c r="ZM2" s="131"/>
      <c r="ZN2" s="131"/>
      <c r="ZO2" s="131"/>
      <c r="ZP2" s="131"/>
      <c r="ZQ2" s="131"/>
      <c r="ZR2" s="131"/>
      <c r="ZS2" s="131"/>
      <c r="ZT2" s="131"/>
      <c r="ZU2" s="131"/>
      <c r="ZV2" s="131"/>
      <c r="ZW2" s="131"/>
      <c r="ZX2" s="131"/>
      <c r="ZY2" s="131"/>
      <c r="ZZ2" s="131"/>
      <c r="AAA2" s="131"/>
      <c r="AAB2" s="131"/>
      <c r="AAC2" s="131"/>
      <c r="AAD2" s="131"/>
      <c r="AAE2" s="131"/>
      <c r="AAF2" s="131"/>
      <c r="AAG2" s="131"/>
      <c r="AAH2" s="131"/>
      <c r="AAI2" s="131"/>
      <c r="AAJ2" s="131"/>
      <c r="AAK2" s="131"/>
      <c r="AAL2" s="131"/>
      <c r="AAM2" s="131"/>
      <c r="AAN2" s="131"/>
      <c r="AAO2" s="131"/>
      <c r="AAP2" s="131"/>
      <c r="AAQ2" s="131"/>
      <c r="AAR2" s="131"/>
      <c r="AAS2" s="131"/>
      <c r="AAT2" s="131"/>
      <c r="AAU2" s="131"/>
      <c r="AAV2" s="131"/>
      <c r="AAW2" s="131"/>
      <c r="AAX2" s="131"/>
      <c r="AAY2" s="131"/>
      <c r="AAZ2" s="131"/>
      <c r="ABA2" s="131"/>
      <c r="ABB2" s="131"/>
      <c r="ABC2" s="131"/>
      <c r="ABD2" s="131"/>
      <c r="ABE2" s="131"/>
      <c r="ABF2" s="131"/>
      <c r="ABG2" s="131"/>
      <c r="ABH2" s="131"/>
      <c r="ABI2" s="131"/>
      <c r="ABJ2" s="131"/>
      <c r="ABK2" s="131"/>
      <c r="ABL2" s="131"/>
      <c r="ABM2" s="131"/>
      <c r="ABN2" s="131"/>
      <c r="ABO2" s="131"/>
      <c r="ABP2" s="131"/>
      <c r="ABQ2" s="131"/>
      <c r="ABR2" s="131"/>
      <c r="ABS2" s="131"/>
      <c r="ABT2" s="131"/>
      <c r="ABU2" s="131"/>
      <c r="ABV2" s="131"/>
      <c r="ABW2" s="131"/>
      <c r="ABX2" s="131"/>
      <c r="ABY2" s="131"/>
      <c r="ABZ2" s="131"/>
      <c r="ACA2" s="131"/>
      <c r="ACB2" s="131"/>
      <c r="ACC2" s="131"/>
      <c r="ACD2" s="131"/>
      <c r="ACE2" s="131"/>
      <c r="ACF2" s="131"/>
      <c r="ACG2" s="131"/>
      <c r="ACH2" s="131"/>
      <c r="ACI2" s="131"/>
      <c r="ACJ2" s="131"/>
      <c r="ACK2" s="131"/>
      <c r="ACL2" s="135"/>
      <c r="ACM2" s="135"/>
      <c r="ACN2" s="135"/>
      <c r="ACO2" s="131"/>
      <c r="ACP2" s="131"/>
      <c r="ACQ2" s="131"/>
      <c r="ACR2" s="131"/>
      <c r="ACS2" s="131"/>
      <c r="ACT2" s="131"/>
      <c r="ACU2" s="131"/>
      <c r="ACV2" s="131"/>
      <c r="ACW2" s="131"/>
      <c r="ACX2" s="131"/>
      <c r="ACY2" s="131"/>
      <c r="ACZ2" s="131"/>
      <c r="ADA2" s="131"/>
      <c r="ADB2" s="131"/>
      <c r="ADC2" s="131"/>
      <c r="ADD2" s="131"/>
      <c r="ADE2" s="131"/>
      <c r="ADF2" s="131"/>
      <c r="ADG2" s="131"/>
      <c r="ADH2" s="131"/>
      <c r="ADI2" s="131"/>
      <c r="ADJ2" s="131"/>
      <c r="ADK2" s="131"/>
      <c r="ADL2" s="131"/>
      <c r="ADM2" s="131"/>
      <c r="ADN2" s="131"/>
      <c r="ADO2" s="131"/>
      <c r="ADP2" s="131"/>
      <c r="ADQ2" s="131"/>
      <c r="ADR2" s="131"/>
      <c r="ADS2" s="131"/>
      <c r="ADT2" s="131"/>
      <c r="ADU2" s="131"/>
      <c r="ADV2" s="135"/>
      <c r="ADW2" s="135"/>
      <c r="ADX2" s="135"/>
      <c r="ADY2" s="131"/>
      <c r="ADZ2" s="131"/>
      <c r="AEA2" s="131"/>
      <c r="AEB2" s="131"/>
      <c r="AEC2" s="131"/>
      <c r="AED2" s="131"/>
      <c r="AEE2" s="131"/>
      <c r="AEF2" s="131"/>
      <c r="AEG2" s="131"/>
      <c r="AEH2" s="131"/>
      <c r="AEI2" s="131"/>
      <c r="AEJ2" s="131"/>
      <c r="AEK2" s="131"/>
      <c r="AEL2" s="131"/>
      <c r="AEM2" s="131"/>
      <c r="AEN2" s="131"/>
      <c r="AEO2" s="131"/>
      <c r="AEP2" s="131"/>
      <c r="AEQ2" s="131"/>
      <c r="AER2" s="131"/>
      <c r="AES2" s="131"/>
      <c r="AET2" s="131"/>
      <c r="AEU2" s="131"/>
      <c r="AEV2" s="131"/>
      <c r="AEW2" s="131"/>
      <c r="AEX2" s="131"/>
      <c r="AEY2" s="131"/>
      <c r="AEZ2" s="131"/>
      <c r="AFA2" s="131"/>
      <c r="AFB2" s="131"/>
      <c r="AFC2" s="131"/>
      <c r="AFD2" s="131"/>
      <c r="AFE2" s="131"/>
    </row>
    <row r="3" spans="2:837" ht="14.45" customHeight="1" thickBot="1" x14ac:dyDescent="0.3">
      <c r="B3" s="127"/>
      <c r="C3" s="127"/>
      <c r="D3" s="127"/>
      <c r="E3" s="127"/>
      <c r="F3" s="127"/>
      <c r="G3" s="73"/>
      <c r="H3" s="127"/>
      <c r="J3" s="102">
        <f>DATE(An_Ref1,1,1)</f>
        <v>45292</v>
      </c>
      <c r="K3" s="103"/>
      <c r="L3" s="104"/>
      <c r="M3" s="122">
        <f>DATE(An_Ref1,2,1)</f>
        <v>45323</v>
      </c>
      <c r="N3" s="122"/>
      <c r="O3" s="123"/>
      <c r="P3" s="121">
        <f>DATE(An_Ref1,3,1)</f>
        <v>45352</v>
      </c>
      <c r="Q3" s="122"/>
      <c r="R3" s="123"/>
      <c r="S3" s="121">
        <f>DATE(An_Ref1,4,1)</f>
        <v>45383</v>
      </c>
      <c r="T3" s="122"/>
      <c r="U3" s="123"/>
      <c r="V3" s="121">
        <f>DATE(An_Ref1,5,1)</f>
        <v>45413</v>
      </c>
      <c r="W3" s="122"/>
      <c r="X3" s="123"/>
      <c r="Y3" s="121">
        <f>DATE(An_Ref1,6,1)</f>
        <v>45444</v>
      </c>
      <c r="Z3" s="122"/>
      <c r="AA3" s="123"/>
      <c r="AB3" s="121">
        <f>DATE(An_Ref1,7,1)</f>
        <v>45474</v>
      </c>
      <c r="AC3" s="122"/>
      <c r="AD3" s="123"/>
      <c r="AE3" s="121">
        <f>DATE(An_Ref1,8,1)</f>
        <v>45505</v>
      </c>
      <c r="AF3" s="122"/>
      <c r="AG3" s="123"/>
      <c r="AH3" s="121">
        <f>DATE(An_Ref1,9,1)</f>
        <v>45536</v>
      </c>
      <c r="AI3" s="122"/>
      <c r="AJ3" s="123"/>
      <c r="AK3" s="132">
        <f>DATE(An_Ref1,10,1)</f>
        <v>45566</v>
      </c>
      <c r="AL3" s="133"/>
      <c r="AM3" s="134"/>
      <c r="AN3" s="121">
        <f>DATE(An_Ref1,11,1)</f>
        <v>45597</v>
      </c>
      <c r="AO3" s="122"/>
      <c r="AP3" s="123"/>
      <c r="AQ3" s="121">
        <f>DATE(An_Ref1,12,1)</f>
        <v>45627</v>
      </c>
      <c r="AR3" s="122"/>
      <c r="AS3" s="123"/>
      <c r="AT3" s="121">
        <f>DATE(An_Ref1,13,1)</f>
        <v>45658</v>
      </c>
      <c r="AU3" s="122"/>
      <c r="AV3" s="123"/>
      <c r="AW3" s="121">
        <f>DATE(An_Ref1,14,1)</f>
        <v>45689</v>
      </c>
      <c r="AX3" s="122"/>
      <c r="AY3" s="123"/>
      <c r="AZ3" s="121">
        <f>DATE(An_Ref1,15,1)</f>
        <v>45717</v>
      </c>
      <c r="BA3" s="122"/>
      <c r="BB3" s="123"/>
      <c r="BC3" s="121">
        <f>DATE(An_Ref1,16,1)</f>
        <v>45748</v>
      </c>
      <c r="BD3" s="122"/>
      <c r="BE3" s="123"/>
      <c r="BF3" s="121">
        <f>DATE(An_Ref1,17,1)</f>
        <v>45778</v>
      </c>
      <c r="BG3" s="122"/>
      <c r="BH3" s="123"/>
      <c r="BI3" s="121">
        <f>DATE(An_Ref1,18,1)</f>
        <v>45809</v>
      </c>
      <c r="BJ3" s="122"/>
      <c r="BK3" s="123"/>
      <c r="BL3" s="121">
        <f>DATE(An_Ref1,19,1)</f>
        <v>45839</v>
      </c>
      <c r="BM3" s="122"/>
      <c r="BN3" s="123"/>
      <c r="BO3" s="121">
        <f>DATE(An_Ref1,20,1)</f>
        <v>45870</v>
      </c>
      <c r="BP3" s="122"/>
      <c r="BQ3" s="123"/>
      <c r="BR3" s="121">
        <f>DATE(An_Ref1,21,1)</f>
        <v>45901</v>
      </c>
      <c r="BS3" s="122"/>
      <c r="BT3" s="123"/>
      <c r="BU3" s="121">
        <f>DATE(An_Ref1,22,1)</f>
        <v>45931</v>
      </c>
      <c r="BV3" s="122"/>
      <c r="BW3" s="123"/>
      <c r="BX3" s="121">
        <f>DATE(An_Ref1,23,1)</f>
        <v>45962</v>
      </c>
      <c r="BY3" s="122"/>
      <c r="BZ3" s="123"/>
      <c r="CA3" s="121">
        <f>DATE(An_Ref1,24,1)</f>
        <v>45992</v>
      </c>
      <c r="CB3" s="122"/>
      <c r="CC3" s="123"/>
      <c r="CD3" s="122"/>
      <c r="CE3" s="122"/>
      <c r="CF3" s="122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  <c r="CZ3" s="122"/>
      <c r="DA3" s="122"/>
      <c r="DB3" s="122"/>
      <c r="DC3" s="122"/>
      <c r="DD3" s="122"/>
      <c r="DE3" s="122"/>
      <c r="DF3" s="122"/>
      <c r="DG3" s="122"/>
      <c r="DH3" s="122"/>
      <c r="DI3" s="122"/>
      <c r="DJ3" s="122"/>
      <c r="DK3" s="122"/>
      <c r="DL3" s="122"/>
      <c r="DM3" s="122"/>
      <c r="DN3" s="122"/>
      <c r="DO3" s="122"/>
      <c r="DP3" s="122"/>
      <c r="DQ3" s="122"/>
      <c r="DR3" s="122"/>
      <c r="DS3" s="122"/>
      <c r="DT3" s="122"/>
      <c r="DU3" s="122"/>
      <c r="DV3" s="122"/>
      <c r="DW3" s="122"/>
      <c r="DX3" s="122"/>
      <c r="DY3" s="122"/>
      <c r="DZ3" s="122"/>
      <c r="EA3" s="122"/>
      <c r="EB3" s="122"/>
      <c r="EC3" s="122"/>
      <c r="ED3" s="122"/>
      <c r="EE3" s="122"/>
      <c r="EF3" s="122"/>
      <c r="EG3" s="122"/>
      <c r="EH3" s="122"/>
      <c r="EI3" s="122"/>
      <c r="EJ3" s="122"/>
      <c r="EK3" s="122"/>
      <c r="EL3" s="122"/>
      <c r="EM3" s="122"/>
      <c r="EN3" s="122"/>
      <c r="EO3" s="122"/>
      <c r="EP3" s="122"/>
      <c r="EQ3" s="122"/>
      <c r="ER3" s="122"/>
      <c r="ES3" s="122"/>
      <c r="ET3" s="122"/>
      <c r="EU3" s="122"/>
      <c r="EV3" s="122"/>
      <c r="EW3" s="122"/>
      <c r="EX3" s="122"/>
      <c r="EY3" s="122"/>
      <c r="EZ3" s="122"/>
      <c r="FA3" s="122"/>
      <c r="FB3" s="122"/>
      <c r="FC3" s="122"/>
      <c r="FD3" s="122"/>
      <c r="FE3" s="122"/>
      <c r="FF3" s="122"/>
      <c r="FG3" s="122"/>
      <c r="FH3" s="122"/>
      <c r="FI3" s="122"/>
      <c r="FJ3" s="122"/>
      <c r="FK3" s="122"/>
      <c r="FL3" s="122"/>
      <c r="FM3" s="122"/>
      <c r="FN3" s="122"/>
      <c r="FO3" s="122"/>
      <c r="FP3" s="122"/>
      <c r="FQ3" s="122"/>
      <c r="FR3" s="122"/>
      <c r="FS3" s="122"/>
      <c r="FT3" s="122"/>
      <c r="FU3" s="122"/>
      <c r="FV3" s="122"/>
      <c r="FW3" s="122"/>
      <c r="FX3" s="122"/>
      <c r="FY3" s="122"/>
      <c r="FZ3" s="122"/>
      <c r="GA3" s="122"/>
      <c r="GB3" s="122"/>
      <c r="GC3" s="122"/>
      <c r="GD3" s="122"/>
      <c r="GE3" s="122"/>
      <c r="GF3" s="122"/>
      <c r="GG3" s="122"/>
      <c r="GH3" s="122"/>
      <c r="GI3" s="122"/>
      <c r="GJ3" s="122"/>
      <c r="GK3" s="122"/>
      <c r="GL3" s="122"/>
      <c r="GM3" s="122"/>
      <c r="GN3" s="122"/>
      <c r="GO3" s="122"/>
      <c r="GP3" s="122"/>
      <c r="GQ3" s="122"/>
      <c r="GR3" s="122"/>
      <c r="GS3" s="122"/>
      <c r="GT3" s="122"/>
      <c r="GU3" s="122"/>
      <c r="GV3" s="122"/>
      <c r="GW3" s="122"/>
      <c r="GX3" s="122"/>
      <c r="GY3" s="122"/>
      <c r="GZ3" s="122"/>
      <c r="HA3" s="122"/>
      <c r="HB3" s="122"/>
      <c r="HC3" s="122"/>
      <c r="HD3" s="122"/>
      <c r="HE3" s="122"/>
      <c r="HF3" s="122"/>
      <c r="HG3" s="122"/>
      <c r="HH3" s="122"/>
      <c r="HI3" s="122"/>
      <c r="HJ3" s="122"/>
      <c r="HK3" s="122"/>
      <c r="HL3" s="122"/>
      <c r="HM3" s="122"/>
      <c r="HN3" s="122"/>
      <c r="HO3" s="122"/>
      <c r="HP3" s="122"/>
      <c r="HQ3" s="122"/>
      <c r="HR3" s="122"/>
      <c r="HS3" s="122"/>
      <c r="HT3" s="122"/>
      <c r="HU3" s="122"/>
      <c r="HV3" s="122"/>
      <c r="HW3" s="122"/>
      <c r="HX3" s="122"/>
      <c r="HY3" s="122"/>
      <c r="HZ3" s="122"/>
      <c r="IA3" s="122"/>
      <c r="IB3" s="122"/>
      <c r="IC3" s="122"/>
      <c r="ID3" s="122"/>
      <c r="IE3" s="122"/>
      <c r="IF3" s="122"/>
      <c r="IG3" s="122"/>
      <c r="IH3" s="122"/>
      <c r="II3" s="122"/>
      <c r="IJ3" s="122"/>
      <c r="IK3" s="122"/>
      <c r="IL3" s="122"/>
      <c r="IM3" s="122"/>
      <c r="IN3" s="122"/>
      <c r="IO3" s="122"/>
      <c r="IP3" s="122"/>
      <c r="IQ3" s="122"/>
      <c r="IR3" s="122"/>
      <c r="IS3" s="122"/>
      <c r="IT3" s="122"/>
      <c r="IU3" s="122"/>
      <c r="IV3" s="122"/>
      <c r="IW3" s="122"/>
      <c r="IX3" s="122"/>
      <c r="IY3" s="122"/>
      <c r="IZ3" s="122"/>
      <c r="JA3" s="122"/>
      <c r="JB3" s="122"/>
      <c r="JC3" s="122"/>
      <c r="JD3" s="122"/>
      <c r="JE3" s="122"/>
      <c r="JF3" s="122"/>
      <c r="JG3" s="122"/>
      <c r="JH3" s="122"/>
      <c r="JI3" s="122"/>
      <c r="JJ3" s="122"/>
      <c r="JK3" s="122"/>
      <c r="JL3" s="122"/>
      <c r="JM3" s="122"/>
      <c r="JN3" s="122"/>
      <c r="JO3" s="122"/>
      <c r="JP3" s="122"/>
      <c r="JQ3" s="122"/>
      <c r="JR3" s="122"/>
      <c r="JS3" s="122"/>
      <c r="JT3" s="122"/>
      <c r="JU3" s="122"/>
      <c r="JV3" s="122"/>
      <c r="JW3" s="122"/>
      <c r="JX3" s="122"/>
      <c r="JY3" s="122"/>
      <c r="JZ3" s="122"/>
      <c r="KA3" s="122"/>
      <c r="KB3" s="122"/>
      <c r="KC3" s="122"/>
      <c r="KD3" s="122"/>
      <c r="KE3" s="122"/>
      <c r="KF3" s="122"/>
      <c r="KG3" s="122"/>
      <c r="KH3" s="122"/>
      <c r="KI3" s="122"/>
      <c r="KJ3" s="122"/>
      <c r="KK3" s="122"/>
      <c r="KL3" s="122"/>
      <c r="KM3" s="122"/>
      <c r="KN3" s="122"/>
      <c r="KO3" s="122"/>
      <c r="KP3" s="122"/>
      <c r="KQ3" s="122"/>
      <c r="KR3" s="122"/>
      <c r="KS3" s="122"/>
      <c r="KT3" s="122"/>
      <c r="KU3" s="122"/>
      <c r="KV3" s="122"/>
      <c r="KW3" s="122"/>
      <c r="KX3" s="122"/>
      <c r="KY3" s="122"/>
      <c r="KZ3" s="122"/>
      <c r="LA3" s="122"/>
      <c r="LB3" s="122"/>
      <c r="LC3" s="122"/>
      <c r="LD3" s="122"/>
      <c r="LE3" s="122"/>
      <c r="LF3" s="122"/>
      <c r="LG3" s="122"/>
      <c r="LH3" s="122"/>
      <c r="LI3" s="122"/>
      <c r="LJ3" s="122"/>
      <c r="LK3" s="122"/>
      <c r="LL3" s="122"/>
      <c r="LM3" s="122"/>
      <c r="LN3" s="122"/>
      <c r="LO3" s="122"/>
      <c r="LP3" s="122"/>
      <c r="LQ3" s="122"/>
      <c r="LR3" s="122"/>
      <c r="LS3" s="122"/>
      <c r="LT3" s="122"/>
      <c r="LU3" s="122"/>
      <c r="LV3" s="122"/>
      <c r="LW3" s="122"/>
      <c r="LX3" s="122"/>
      <c r="LY3" s="122"/>
      <c r="LZ3" s="122"/>
      <c r="MA3" s="122"/>
      <c r="MB3" s="122"/>
      <c r="MC3" s="122"/>
      <c r="MD3" s="122"/>
      <c r="ME3" s="122"/>
      <c r="MF3" s="122"/>
      <c r="MG3" s="122"/>
      <c r="MH3" s="122"/>
      <c r="MI3" s="122"/>
      <c r="MJ3" s="122"/>
      <c r="MK3" s="122"/>
      <c r="ML3" s="122"/>
      <c r="MM3" s="122"/>
      <c r="MN3" s="122"/>
      <c r="MO3" s="122"/>
      <c r="MP3" s="122"/>
      <c r="MQ3" s="122"/>
      <c r="MR3" s="122"/>
      <c r="MS3" s="122"/>
      <c r="MT3" s="122"/>
      <c r="MU3" s="122"/>
      <c r="MV3" s="122"/>
      <c r="MW3" s="122"/>
      <c r="MX3" s="122"/>
      <c r="MY3" s="122"/>
      <c r="MZ3" s="122"/>
      <c r="NA3" s="122"/>
      <c r="NB3" s="122"/>
      <c r="NC3" s="122"/>
      <c r="ND3" s="122"/>
      <c r="NE3" s="122"/>
      <c r="NF3" s="122"/>
      <c r="NG3" s="122"/>
      <c r="NH3" s="122"/>
      <c r="NI3" s="122"/>
      <c r="NJ3" s="122"/>
      <c r="NK3" s="122"/>
      <c r="NL3" s="122"/>
      <c r="NM3" s="122"/>
      <c r="NN3" s="122"/>
      <c r="NO3" s="122"/>
      <c r="NP3" s="122"/>
      <c r="NQ3" s="122"/>
      <c r="NR3" s="122"/>
      <c r="NS3" s="122"/>
      <c r="NT3" s="122"/>
      <c r="NU3" s="122"/>
      <c r="NV3" s="122"/>
      <c r="NW3" s="122"/>
      <c r="NX3" s="122"/>
      <c r="NY3" s="122"/>
      <c r="NZ3" s="122"/>
      <c r="OA3" s="122"/>
      <c r="OB3" s="122"/>
      <c r="OC3" s="122"/>
      <c r="OD3" s="122"/>
      <c r="OE3" s="122"/>
      <c r="OF3" s="122"/>
      <c r="OG3" s="122"/>
      <c r="OH3" s="122"/>
      <c r="OI3" s="122"/>
      <c r="OJ3" s="122"/>
      <c r="OK3" s="122"/>
      <c r="OL3" s="122"/>
      <c r="OM3" s="122"/>
      <c r="ON3" s="122"/>
      <c r="OO3" s="122"/>
      <c r="OP3" s="122"/>
      <c r="OQ3" s="122"/>
      <c r="OR3" s="122"/>
      <c r="OS3" s="122"/>
      <c r="OT3" s="122"/>
      <c r="OU3" s="122"/>
      <c r="OV3" s="122"/>
      <c r="OW3" s="122"/>
      <c r="OX3" s="122"/>
      <c r="OY3" s="122"/>
      <c r="OZ3" s="122"/>
      <c r="PA3" s="122"/>
      <c r="PB3" s="122"/>
      <c r="PC3" s="122"/>
      <c r="PD3" s="122"/>
      <c r="PE3" s="122"/>
      <c r="PF3" s="122"/>
      <c r="PG3" s="122"/>
      <c r="PH3" s="122"/>
      <c r="PI3" s="122"/>
      <c r="PJ3" s="122"/>
      <c r="PK3" s="122"/>
      <c r="PL3" s="122"/>
      <c r="PM3" s="122"/>
      <c r="PN3" s="122"/>
      <c r="PO3" s="122"/>
      <c r="PP3" s="122"/>
      <c r="PQ3" s="122"/>
      <c r="PR3" s="122"/>
      <c r="PS3" s="122"/>
      <c r="PT3" s="122"/>
      <c r="PU3" s="122"/>
      <c r="PV3" s="122"/>
      <c r="PW3" s="122"/>
      <c r="PX3" s="122"/>
      <c r="PY3" s="122"/>
      <c r="PZ3" s="122"/>
      <c r="QA3" s="122"/>
      <c r="QB3" s="122"/>
      <c r="QC3" s="122"/>
      <c r="QD3" s="122"/>
      <c r="QE3" s="122"/>
      <c r="QF3" s="122"/>
      <c r="QG3" s="122"/>
      <c r="QH3" s="122"/>
      <c r="QI3" s="122"/>
      <c r="QJ3" s="122"/>
      <c r="QK3" s="122"/>
      <c r="QL3" s="122"/>
      <c r="QM3" s="122"/>
      <c r="QN3" s="122"/>
      <c r="QO3" s="122"/>
      <c r="QP3" s="122"/>
      <c r="QQ3" s="122"/>
      <c r="QR3" s="122"/>
      <c r="QS3" s="122"/>
      <c r="QT3" s="122"/>
      <c r="QU3" s="122"/>
      <c r="QV3" s="122"/>
      <c r="QW3" s="122"/>
      <c r="QX3" s="122"/>
      <c r="QY3" s="122"/>
      <c r="QZ3" s="122"/>
      <c r="RA3" s="122"/>
      <c r="RB3" s="122"/>
      <c r="RC3" s="122"/>
      <c r="RD3" s="122"/>
      <c r="RE3" s="122"/>
      <c r="RF3" s="122"/>
      <c r="RG3" s="122"/>
      <c r="RH3" s="122"/>
      <c r="RI3" s="122"/>
      <c r="RJ3" s="122"/>
      <c r="RK3" s="122"/>
      <c r="RL3" s="122"/>
      <c r="RM3" s="122"/>
      <c r="RN3" s="122"/>
      <c r="RO3" s="122"/>
      <c r="RP3" s="122"/>
      <c r="RQ3" s="122"/>
      <c r="RR3" s="122"/>
      <c r="RS3" s="122"/>
      <c r="RT3" s="122"/>
      <c r="RU3" s="122"/>
      <c r="RV3" s="122"/>
      <c r="RW3" s="122"/>
      <c r="RX3" s="122"/>
      <c r="RY3" s="122"/>
      <c r="RZ3" s="122"/>
      <c r="SA3" s="122"/>
      <c r="SB3" s="122"/>
      <c r="SC3" s="122"/>
      <c r="SD3" s="122"/>
      <c r="SE3" s="122"/>
      <c r="SF3" s="122"/>
      <c r="SG3" s="122"/>
      <c r="SH3" s="122"/>
      <c r="SI3" s="122"/>
      <c r="SJ3" s="122"/>
      <c r="SK3" s="122"/>
      <c r="SL3" s="122"/>
      <c r="SM3" s="122"/>
      <c r="SN3" s="122"/>
      <c r="SO3" s="122"/>
      <c r="SP3" s="122"/>
      <c r="SQ3" s="122"/>
      <c r="SR3" s="122"/>
      <c r="SS3" s="122"/>
      <c r="ST3" s="122"/>
      <c r="SU3" s="122"/>
      <c r="SV3" s="122"/>
      <c r="SW3" s="122"/>
      <c r="SX3" s="122"/>
      <c r="SY3" s="122"/>
      <c r="SZ3" s="122"/>
      <c r="TA3" s="122"/>
      <c r="TB3" s="122"/>
      <c r="TC3" s="122"/>
      <c r="TD3" s="122"/>
      <c r="TE3" s="122"/>
      <c r="TF3" s="122"/>
      <c r="TG3" s="122"/>
      <c r="TH3" s="122"/>
      <c r="TI3" s="122"/>
      <c r="TJ3" s="122"/>
      <c r="TK3" s="122"/>
      <c r="TL3" s="122"/>
      <c r="TM3" s="122"/>
      <c r="TN3" s="122"/>
      <c r="TO3" s="122"/>
      <c r="TP3" s="122"/>
      <c r="TQ3" s="122"/>
      <c r="TR3" s="122"/>
      <c r="TS3" s="122"/>
      <c r="TT3" s="122"/>
      <c r="TU3" s="122"/>
      <c r="TV3" s="122"/>
      <c r="TW3" s="122"/>
      <c r="TX3" s="122"/>
      <c r="TY3" s="122"/>
      <c r="TZ3" s="122"/>
      <c r="UA3" s="122"/>
      <c r="UB3" s="122"/>
      <c r="UC3" s="122"/>
      <c r="UD3" s="122"/>
      <c r="UE3" s="122"/>
      <c r="UF3" s="122"/>
      <c r="UG3" s="122"/>
      <c r="UH3" s="122"/>
      <c r="UI3" s="122"/>
      <c r="UJ3" s="122"/>
      <c r="UK3" s="122"/>
      <c r="UL3" s="122"/>
      <c r="UM3" s="122"/>
      <c r="UN3" s="122"/>
      <c r="UO3" s="122"/>
      <c r="UP3" s="122"/>
      <c r="UQ3" s="122"/>
      <c r="UR3" s="122"/>
      <c r="US3" s="122"/>
      <c r="UT3" s="122"/>
      <c r="UU3" s="122"/>
      <c r="UV3" s="122"/>
      <c r="UW3" s="122"/>
      <c r="UX3" s="122"/>
      <c r="UY3" s="122"/>
      <c r="UZ3" s="122"/>
      <c r="VA3" s="122"/>
      <c r="VB3" s="122"/>
      <c r="VC3" s="122"/>
      <c r="VD3" s="122"/>
      <c r="VE3" s="122"/>
      <c r="VF3" s="122"/>
      <c r="VG3" s="122"/>
      <c r="VH3" s="122"/>
      <c r="VI3" s="122"/>
      <c r="VJ3" s="122"/>
      <c r="VK3" s="122"/>
      <c r="VL3" s="122"/>
      <c r="VM3" s="122"/>
      <c r="VN3" s="122"/>
      <c r="VO3" s="122"/>
      <c r="VP3" s="122"/>
      <c r="VQ3" s="122"/>
      <c r="VR3" s="122"/>
      <c r="VS3" s="122"/>
      <c r="VT3" s="122"/>
      <c r="VU3" s="122"/>
      <c r="VV3" s="122"/>
      <c r="VW3" s="122"/>
      <c r="VX3" s="122"/>
      <c r="VY3" s="122"/>
      <c r="VZ3" s="122"/>
      <c r="WA3" s="122"/>
      <c r="WB3" s="122"/>
      <c r="WC3" s="122"/>
      <c r="WD3" s="122"/>
      <c r="WE3" s="122"/>
      <c r="WF3" s="122"/>
      <c r="WG3" s="122"/>
      <c r="WH3" s="122"/>
      <c r="WI3" s="122"/>
      <c r="WJ3" s="122"/>
      <c r="WK3" s="122"/>
      <c r="WL3" s="122"/>
      <c r="WM3" s="122"/>
      <c r="WN3" s="122"/>
      <c r="WO3" s="122"/>
      <c r="WP3" s="122"/>
      <c r="WQ3" s="122"/>
      <c r="WR3" s="122"/>
      <c r="WS3" s="122"/>
      <c r="WT3" s="122"/>
      <c r="WU3" s="122"/>
      <c r="WV3" s="122"/>
      <c r="WW3" s="122"/>
      <c r="WX3" s="122"/>
      <c r="WY3" s="122"/>
      <c r="WZ3" s="122"/>
      <c r="XA3" s="122"/>
      <c r="XB3" s="122"/>
      <c r="XC3" s="122"/>
      <c r="XD3" s="122"/>
      <c r="XE3" s="122"/>
      <c r="XF3" s="122"/>
      <c r="XG3" s="122"/>
      <c r="XH3" s="122"/>
      <c r="XI3" s="122"/>
      <c r="XJ3" s="122"/>
      <c r="XK3" s="122"/>
      <c r="XL3" s="122"/>
      <c r="XM3" s="122"/>
      <c r="XN3" s="122"/>
      <c r="XO3" s="122"/>
      <c r="XP3" s="122"/>
      <c r="XQ3" s="122"/>
      <c r="XR3" s="122"/>
      <c r="XS3" s="122"/>
      <c r="XT3" s="122"/>
      <c r="XU3" s="122"/>
      <c r="XV3" s="122"/>
      <c r="XW3" s="122"/>
      <c r="XX3" s="122"/>
      <c r="XY3" s="122"/>
      <c r="XZ3" s="122"/>
      <c r="YA3" s="122"/>
      <c r="YB3" s="122"/>
      <c r="YC3" s="122"/>
      <c r="YD3" s="122"/>
      <c r="YE3" s="122"/>
      <c r="YF3" s="122"/>
      <c r="YG3" s="122"/>
      <c r="YH3" s="122"/>
      <c r="YI3" s="122"/>
      <c r="YJ3" s="122"/>
      <c r="YK3" s="122"/>
      <c r="YL3" s="122"/>
      <c r="YM3" s="122"/>
      <c r="YN3" s="122"/>
      <c r="YO3" s="122"/>
      <c r="YP3" s="122"/>
      <c r="YQ3" s="122"/>
      <c r="YR3" s="122"/>
      <c r="YS3" s="122"/>
      <c r="YT3" s="122"/>
      <c r="YU3" s="122"/>
      <c r="YV3" s="122"/>
      <c r="YW3" s="122"/>
      <c r="YX3" s="122"/>
      <c r="YY3" s="122"/>
      <c r="YZ3" s="122"/>
      <c r="ZA3" s="122"/>
      <c r="ZB3" s="122"/>
      <c r="ZC3" s="122"/>
      <c r="ZD3" s="122"/>
      <c r="ZE3" s="122"/>
      <c r="ZF3" s="122"/>
      <c r="ZG3" s="122"/>
      <c r="ZH3" s="122"/>
      <c r="ZI3" s="122"/>
      <c r="ZJ3" s="122"/>
      <c r="ZK3" s="122"/>
      <c r="ZL3" s="122"/>
      <c r="ZM3" s="122"/>
      <c r="ZN3" s="122"/>
      <c r="ZO3" s="122"/>
      <c r="ZP3" s="122"/>
      <c r="ZQ3" s="122"/>
      <c r="ZR3" s="122"/>
      <c r="ZS3" s="122"/>
      <c r="ZT3" s="122"/>
      <c r="ZU3" s="122"/>
      <c r="ZV3" s="122"/>
      <c r="ZW3" s="122"/>
      <c r="ZX3" s="122"/>
      <c r="ZY3" s="122"/>
      <c r="ZZ3" s="122"/>
      <c r="AAA3" s="122"/>
      <c r="AAB3" s="122"/>
      <c r="AAC3" s="122"/>
      <c r="AAD3" s="122"/>
      <c r="AAE3" s="122"/>
      <c r="AAF3" s="122"/>
      <c r="AAG3" s="122"/>
      <c r="AAH3" s="122"/>
      <c r="AAI3" s="122"/>
      <c r="AAJ3" s="122"/>
      <c r="AAK3" s="122"/>
      <c r="AAL3" s="122"/>
      <c r="AAM3" s="122"/>
      <c r="AAN3" s="122"/>
      <c r="AAO3" s="122"/>
      <c r="AAP3" s="122"/>
      <c r="AAQ3" s="122"/>
      <c r="AAR3" s="122"/>
      <c r="AAS3" s="122"/>
      <c r="AAT3" s="122"/>
      <c r="AAU3" s="122"/>
      <c r="AAV3" s="122"/>
      <c r="AAW3" s="122"/>
      <c r="AAX3" s="122"/>
      <c r="AAY3" s="122"/>
      <c r="AAZ3" s="122"/>
      <c r="ABA3" s="122"/>
      <c r="ABB3" s="122"/>
      <c r="ABC3" s="122"/>
      <c r="ABD3" s="122"/>
      <c r="ABE3" s="122"/>
      <c r="ABF3" s="122"/>
      <c r="ABG3" s="122"/>
      <c r="ABH3" s="122"/>
      <c r="ABI3" s="122"/>
      <c r="ABJ3" s="122"/>
      <c r="ABK3" s="122"/>
      <c r="ABL3" s="122"/>
      <c r="ABM3" s="122"/>
      <c r="ABN3" s="122"/>
      <c r="ABO3" s="122"/>
      <c r="ABP3" s="122"/>
      <c r="ABQ3" s="122"/>
      <c r="ABR3" s="122"/>
      <c r="ABS3" s="122"/>
      <c r="ABT3" s="122"/>
      <c r="ABU3" s="122"/>
      <c r="ABV3" s="122"/>
      <c r="ABW3" s="122"/>
      <c r="ABX3" s="122"/>
      <c r="ABY3" s="122"/>
      <c r="ABZ3" s="122"/>
      <c r="ACA3" s="122"/>
      <c r="ACB3" s="122"/>
      <c r="ACC3" s="122"/>
      <c r="ACD3" s="122"/>
      <c r="ACE3" s="122"/>
      <c r="ACF3" s="122"/>
      <c r="ACG3" s="122"/>
      <c r="ACH3" s="122"/>
      <c r="ACI3" s="122"/>
      <c r="ACJ3" s="122"/>
      <c r="ACK3" s="122"/>
      <c r="ACL3" s="131"/>
      <c r="ACM3" s="131"/>
      <c r="ACN3" s="131"/>
      <c r="ACO3" s="122"/>
      <c r="ACP3" s="122"/>
      <c r="ACQ3" s="122"/>
      <c r="ACR3" s="122"/>
      <c r="ACS3" s="122"/>
      <c r="ACT3" s="122"/>
      <c r="ACU3" s="122"/>
      <c r="ACV3" s="122"/>
      <c r="ACW3" s="122"/>
      <c r="ACX3" s="122"/>
      <c r="ACY3" s="122"/>
      <c r="ACZ3" s="122"/>
      <c r="ADA3" s="122"/>
      <c r="ADB3" s="122"/>
      <c r="ADC3" s="122"/>
      <c r="ADD3" s="122"/>
      <c r="ADE3" s="122"/>
      <c r="ADF3" s="122"/>
      <c r="ADG3" s="122"/>
      <c r="ADH3" s="122"/>
      <c r="ADI3" s="122"/>
      <c r="ADJ3" s="122"/>
      <c r="ADK3" s="122"/>
      <c r="ADL3" s="122"/>
      <c r="ADM3" s="122"/>
      <c r="ADN3" s="122"/>
      <c r="ADO3" s="122"/>
      <c r="ADP3" s="122"/>
      <c r="ADQ3" s="122"/>
      <c r="ADR3" s="122"/>
      <c r="ADS3" s="122"/>
      <c r="ADT3" s="122"/>
      <c r="ADU3" s="122"/>
      <c r="ADV3" s="131"/>
      <c r="ADW3" s="131"/>
      <c r="ADX3" s="131"/>
      <c r="ADY3" s="122"/>
      <c r="ADZ3" s="122"/>
      <c r="AEA3" s="122"/>
      <c r="AEB3" s="122"/>
      <c r="AEC3" s="122"/>
      <c r="AED3" s="122"/>
      <c r="AEE3" s="122"/>
      <c r="AEF3" s="122"/>
      <c r="AEG3" s="122"/>
      <c r="AEH3" s="122"/>
      <c r="AEI3" s="122"/>
      <c r="AEJ3" s="122"/>
      <c r="AEK3" s="122"/>
      <c r="AEL3" s="122"/>
      <c r="AEM3" s="122"/>
      <c r="AEN3" s="122"/>
      <c r="AEO3" s="122"/>
      <c r="AEP3" s="122"/>
      <c r="AEQ3" s="122"/>
      <c r="AER3" s="122"/>
      <c r="AES3" s="122"/>
      <c r="AET3" s="122"/>
      <c r="AEU3" s="122"/>
      <c r="AEV3" s="122"/>
      <c r="AEW3" s="122"/>
      <c r="AEX3" s="122"/>
      <c r="AEY3" s="122"/>
      <c r="AEZ3" s="122"/>
      <c r="AFA3" s="122"/>
      <c r="AFB3" s="122"/>
      <c r="AFC3" s="122"/>
      <c r="AFD3" s="122"/>
      <c r="AFE3" s="122"/>
    </row>
    <row r="4" spans="2:837" ht="14.45" customHeight="1" x14ac:dyDescent="0.25">
      <c r="B4" s="110"/>
      <c r="D4" s="111"/>
      <c r="E4" s="116"/>
      <c r="F4" s="116"/>
      <c r="G4" s="74"/>
      <c r="H4" s="120"/>
      <c r="J4" s="36">
        <f>J3</f>
        <v>45292</v>
      </c>
      <c r="K4" s="10" t="str">
        <f t="shared" ref="K4:K34" si="0">VLOOKUP(MOD(J4-Départ1,7)+1,Cycle1,2,FALSE)</f>
        <v>J</v>
      </c>
      <c r="L4" s="11"/>
      <c r="M4" s="9">
        <f>M3</f>
        <v>45323</v>
      </c>
      <c r="N4" s="10" t="str">
        <f t="shared" ref="N4:N31" si="1">VLOOKUP(MOD(M4-Départ1,7)+1,Cycle1,2,FALSE)</f>
        <v>M</v>
      </c>
      <c r="O4" s="27"/>
      <c r="P4" s="9">
        <f>P3</f>
        <v>45352</v>
      </c>
      <c r="Q4" s="10" t="str">
        <f t="shared" ref="Q4:Q34" si="2">VLOOKUP(MOD(P4-Départ1,7)+1,Cycle1,2,FALSE)</f>
        <v>M</v>
      </c>
      <c r="R4" s="27"/>
      <c r="S4" s="9">
        <f>S3</f>
        <v>45383</v>
      </c>
      <c r="T4" s="10" t="str">
        <f t="shared" ref="T4:T33" si="3">VLOOKUP(MOD(S4-Départ1,7)+1,Cycle1,2,FALSE)</f>
        <v>J</v>
      </c>
      <c r="U4" s="27"/>
      <c r="V4" s="9">
        <f>V3</f>
        <v>45413</v>
      </c>
      <c r="W4" s="10" t="str">
        <f t="shared" ref="W4:W34" si="4">VLOOKUP(MOD(V4-Départ1,7)+1,Cycle1,2,FALSE)</f>
        <v>M</v>
      </c>
      <c r="X4" s="27"/>
      <c r="Y4" s="9">
        <f>Y3</f>
        <v>45444</v>
      </c>
      <c r="Z4" s="10">
        <f t="shared" ref="Z4:Z33" si="5">VLOOKUP(MOD(Y4-Départ1,7)+1,Cycle1,2,FALSE)</f>
        <v>0</v>
      </c>
      <c r="AA4" s="27"/>
      <c r="AB4" s="9">
        <f>AB3</f>
        <v>45474</v>
      </c>
      <c r="AC4" s="10" t="str">
        <f t="shared" ref="AC4:AC34" si="6">VLOOKUP(MOD(AB4-Départ1,7)+1,Cycle1,2,FALSE)</f>
        <v>J</v>
      </c>
      <c r="AD4" s="27"/>
      <c r="AE4" s="9">
        <f>AE3</f>
        <v>45505</v>
      </c>
      <c r="AF4" s="10" t="str">
        <f t="shared" ref="AF4:AF34" si="7">VLOOKUP(MOD(AE4-Départ1,7)+1,Cycle1,2,FALSE)</f>
        <v>M</v>
      </c>
      <c r="AG4" s="27"/>
      <c r="AH4" s="9">
        <f>AH3</f>
        <v>45536</v>
      </c>
      <c r="AI4" s="10">
        <f t="shared" ref="AI4:AI33" si="8">VLOOKUP(MOD(AH4-Départ1,7)+1,Cycle1,2,FALSE)</f>
        <v>0</v>
      </c>
      <c r="AJ4" s="11"/>
      <c r="AK4" s="36">
        <f>AK3</f>
        <v>45566</v>
      </c>
      <c r="AL4" s="10" t="str">
        <f t="shared" ref="AL4:AL34" si="9">VLOOKUP(MOD(AK4-Départ1,7)+1,Cycle1,2,FALSE)</f>
        <v>J</v>
      </c>
      <c r="AM4" s="27"/>
      <c r="AN4" s="9">
        <f>AN3</f>
        <v>45597</v>
      </c>
      <c r="AO4" s="10" t="str">
        <f t="shared" ref="AO4:AO33" si="10">VLOOKUP(MOD(AN4-Départ1,7)+1,Cycle1,2,FALSE)</f>
        <v>M</v>
      </c>
      <c r="AP4" s="27"/>
      <c r="AQ4" s="9">
        <f>AQ3</f>
        <v>45627</v>
      </c>
      <c r="AR4" s="10">
        <f t="shared" ref="AR4:AR34" si="11">VLOOKUP(MOD(AQ4-Départ1,7)+1,Cycle1,2,FALSE)</f>
        <v>0</v>
      </c>
      <c r="AS4" s="11"/>
      <c r="AT4" s="36">
        <f t="shared" ref="AT4" si="12">AT3</f>
        <v>45658</v>
      </c>
      <c r="AU4" s="10" t="str">
        <f t="shared" ref="AU4:AU34" si="13">VLOOKUP(MOD(AT4-Départ1,7)+1,Cycle1,2,FALSE)</f>
        <v>M</v>
      </c>
      <c r="AV4" s="11"/>
      <c r="AW4" s="9">
        <f t="shared" ref="AW4" si="14">AW3</f>
        <v>45689</v>
      </c>
      <c r="AX4" s="10">
        <f t="shared" ref="AX4:AX31" si="15">VLOOKUP(MOD(AW4-Départ1,7)+1,Cycle1,2,FALSE)</f>
        <v>0</v>
      </c>
      <c r="AY4" s="27"/>
      <c r="AZ4" s="9">
        <f t="shared" ref="AZ4" si="16">AZ3</f>
        <v>45717</v>
      </c>
      <c r="BA4" s="10">
        <f t="shared" ref="BA4:BA34" si="17">VLOOKUP(MOD(AZ4-Départ1,7)+1,Cycle1,2,FALSE)</f>
        <v>0</v>
      </c>
      <c r="BB4" s="27"/>
      <c r="BC4" s="9">
        <f t="shared" ref="BC4" si="18">BC3</f>
        <v>45748</v>
      </c>
      <c r="BD4" s="10" t="str">
        <f t="shared" ref="BD4:BD33" si="19">VLOOKUP(MOD(BC4-Départ1,7)+1,Cycle1,2,FALSE)</f>
        <v>J</v>
      </c>
      <c r="BE4" s="27"/>
      <c r="BF4" s="9">
        <f t="shared" ref="BF4" si="20">BF3</f>
        <v>45778</v>
      </c>
      <c r="BG4" s="10" t="str">
        <f t="shared" ref="BG4:BG34" si="21">VLOOKUP(MOD(BF4-Départ1,7)+1,Cycle1,2,FALSE)</f>
        <v>M</v>
      </c>
      <c r="BH4" s="27"/>
      <c r="BI4" s="9">
        <f t="shared" ref="BI4" si="22">BI3</f>
        <v>45809</v>
      </c>
      <c r="BJ4" s="10">
        <f t="shared" ref="BJ4:BJ33" si="23">VLOOKUP(MOD(BI4-Départ1,7)+1,Cycle1,2,FALSE)</f>
        <v>0</v>
      </c>
      <c r="BK4" s="27"/>
      <c r="BL4" s="9">
        <f t="shared" ref="BL4" si="24">BL3</f>
        <v>45839</v>
      </c>
      <c r="BM4" s="10" t="str">
        <f t="shared" ref="BM4:BM34" si="25">VLOOKUP(MOD(BL4-Départ1,7)+1,Cycle1,2,FALSE)</f>
        <v>J</v>
      </c>
      <c r="BN4" s="27"/>
      <c r="BO4" s="9">
        <f t="shared" ref="BO4" si="26">BO3</f>
        <v>45870</v>
      </c>
      <c r="BP4" s="10" t="str">
        <f t="shared" ref="BP4:BP34" si="27">VLOOKUP(MOD(BO4-Départ1,7)+1,Cycle1,2,FALSE)</f>
        <v>M</v>
      </c>
      <c r="BQ4" s="27"/>
      <c r="BR4" s="9">
        <f t="shared" ref="BR4" si="28">BR3</f>
        <v>45901</v>
      </c>
      <c r="BS4" s="10" t="str">
        <f t="shared" ref="BS4:BS33" si="29">VLOOKUP(MOD(BR4-Départ1,7)+1,Cycle1,2,FALSE)</f>
        <v>J</v>
      </c>
      <c r="BT4" s="11"/>
      <c r="BU4" s="36">
        <f t="shared" ref="BU4" si="30">BU3</f>
        <v>45931</v>
      </c>
      <c r="BV4" s="10" t="str">
        <f t="shared" ref="BV4:BV34" si="31">VLOOKUP(MOD(BU4-Départ1,7)+1,Cycle1,2,FALSE)</f>
        <v>M</v>
      </c>
      <c r="BW4" s="27"/>
      <c r="BX4" s="9">
        <f t="shared" ref="BX4" si="32">BX3</f>
        <v>45962</v>
      </c>
      <c r="BY4" s="10">
        <f t="shared" ref="BY4:BY33" si="33">VLOOKUP(MOD(BX4-Départ1,7)+1,Cycle1,2,FALSE)</f>
        <v>0</v>
      </c>
      <c r="BZ4" s="27"/>
      <c r="CA4" s="9">
        <f t="shared" ref="CA4" si="34">CA3</f>
        <v>45992</v>
      </c>
      <c r="CB4" s="10" t="str">
        <f t="shared" ref="CB4:CB34" si="35">VLOOKUP(MOD(CA4-Départ1,7)+1,Cycle1,2,FALSE)</f>
        <v>J</v>
      </c>
      <c r="CC4" s="11"/>
      <c r="CD4" s="30"/>
      <c r="CE4" s="37"/>
      <c r="CF4" s="31"/>
      <c r="CG4" s="30"/>
      <c r="CH4" s="37"/>
      <c r="CI4" s="31"/>
      <c r="CJ4" s="30"/>
      <c r="CK4" s="37"/>
      <c r="CL4" s="31"/>
      <c r="CM4" s="30"/>
      <c r="CN4" s="37"/>
      <c r="CO4" s="31"/>
      <c r="CP4" s="30"/>
      <c r="CQ4" s="37"/>
      <c r="CR4" s="31"/>
      <c r="CS4" s="30"/>
      <c r="CT4" s="37"/>
      <c r="CU4" s="31"/>
      <c r="CV4" s="30"/>
      <c r="CW4" s="37"/>
      <c r="CX4" s="31"/>
      <c r="CY4" s="30"/>
      <c r="CZ4" s="37"/>
      <c r="DA4" s="31"/>
      <c r="DB4" s="30"/>
      <c r="DC4" s="37"/>
      <c r="DD4" s="31"/>
      <c r="DE4" s="30"/>
      <c r="DF4" s="37"/>
      <c r="DG4" s="31"/>
      <c r="DH4" s="30"/>
      <c r="DI4" s="37"/>
      <c r="DJ4" s="31"/>
      <c r="DK4" s="30"/>
      <c r="DL4" s="37"/>
      <c r="DM4" s="31"/>
      <c r="DN4" s="30"/>
      <c r="DO4" s="37"/>
      <c r="DP4" s="31"/>
      <c r="DQ4" s="30"/>
      <c r="DR4" s="37"/>
      <c r="DS4" s="31"/>
      <c r="DT4" s="30"/>
      <c r="DU4" s="37"/>
      <c r="DV4" s="31"/>
      <c r="DW4" s="30"/>
      <c r="DX4" s="37"/>
      <c r="DY4" s="31"/>
      <c r="DZ4" s="30"/>
      <c r="EA4" s="37"/>
      <c r="EB4" s="31"/>
      <c r="EC4" s="30"/>
      <c r="ED4" s="37"/>
      <c r="EE4" s="31"/>
      <c r="EF4" s="30"/>
      <c r="EG4" s="37"/>
      <c r="EH4" s="31"/>
      <c r="EI4" s="30"/>
      <c r="EJ4" s="37"/>
      <c r="EK4" s="31"/>
      <c r="EL4" s="30"/>
      <c r="EM4" s="37"/>
      <c r="EN4" s="31"/>
      <c r="EO4" s="30"/>
      <c r="EP4" s="37"/>
      <c r="EQ4" s="31"/>
      <c r="ER4" s="30"/>
      <c r="ES4" s="37"/>
      <c r="ET4" s="31"/>
      <c r="EU4" s="30"/>
      <c r="EV4" s="37"/>
      <c r="EW4" s="31"/>
      <c r="EX4" s="30"/>
      <c r="EY4" s="37"/>
      <c r="EZ4" s="31"/>
      <c r="FA4" s="30"/>
      <c r="FB4" s="37"/>
      <c r="FC4" s="31"/>
      <c r="FD4" s="30"/>
      <c r="FE4" s="37"/>
      <c r="FF4" s="31"/>
      <c r="FG4" s="30"/>
      <c r="FH4" s="37"/>
      <c r="FI4" s="31"/>
      <c r="FJ4" s="30"/>
      <c r="FK4" s="37"/>
      <c r="FL4" s="31"/>
      <c r="FM4" s="30"/>
      <c r="FN4" s="37"/>
      <c r="FO4" s="31"/>
      <c r="FP4" s="30"/>
      <c r="FQ4" s="37"/>
      <c r="FR4" s="31"/>
      <c r="FS4" s="30"/>
      <c r="FT4" s="37"/>
      <c r="FU4" s="31"/>
      <c r="FV4" s="30"/>
      <c r="FW4" s="37"/>
      <c r="FX4" s="31"/>
      <c r="FY4" s="30"/>
      <c r="FZ4" s="37"/>
      <c r="GA4" s="31"/>
      <c r="GB4" s="30"/>
      <c r="GC4" s="37"/>
      <c r="GD4" s="31"/>
      <c r="GE4" s="30"/>
      <c r="GF4" s="37"/>
      <c r="GG4" s="31"/>
      <c r="GH4" s="30"/>
      <c r="GI4" s="37"/>
      <c r="GJ4" s="31"/>
      <c r="GK4" s="30"/>
      <c r="GL4" s="37"/>
      <c r="GM4" s="31"/>
      <c r="GN4" s="30"/>
      <c r="GO4" s="37"/>
      <c r="GP4" s="31"/>
      <c r="GQ4" s="30"/>
      <c r="GR4" s="37"/>
      <c r="GS4" s="31"/>
      <c r="GT4" s="30"/>
      <c r="GU4" s="37"/>
      <c r="GV4" s="31"/>
      <c r="GW4" s="30"/>
      <c r="GX4" s="37"/>
      <c r="GY4" s="31"/>
      <c r="GZ4" s="30"/>
      <c r="HA4" s="37"/>
      <c r="HB4" s="31"/>
      <c r="HC4" s="30"/>
      <c r="HD4" s="37"/>
      <c r="HE4" s="31"/>
      <c r="HF4" s="30"/>
      <c r="HG4" s="37"/>
      <c r="HH4" s="31"/>
      <c r="HI4" s="30"/>
      <c r="HJ4" s="37"/>
      <c r="HK4" s="31"/>
      <c r="HL4" s="30"/>
      <c r="HM4" s="37"/>
      <c r="HN4" s="31"/>
      <c r="HO4" s="30"/>
      <c r="HP4" s="37"/>
      <c r="HQ4" s="31"/>
      <c r="HR4" s="30"/>
      <c r="HS4" s="37"/>
      <c r="HT4" s="31"/>
      <c r="HU4" s="30"/>
      <c r="HV4" s="37"/>
      <c r="HW4" s="31"/>
      <c r="HX4" s="30"/>
      <c r="HY4" s="37"/>
      <c r="HZ4" s="31"/>
      <c r="IA4" s="30"/>
      <c r="IB4" s="37"/>
      <c r="IC4" s="31"/>
      <c r="ID4" s="30"/>
      <c r="IE4" s="37"/>
      <c r="IF4" s="31"/>
      <c r="IG4" s="30"/>
      <c r="IH4" s="37"/>
      <c r="II4" s="31"/>
      <c r="IJ4" s="30"/>
      <c r="IK4" s="37"/>
      <c r="IL4" s="31"/>
      <c r="IM4" s="30"/>
      <c r="IN4" s="37"/>
      <c r="IO4" s="31"/>
      <c r="IP4" s="30"/>
      <c r="IQ4" s="37"/>
      <c r="IR4" s="31"/>
      <c r="IS4" s="30"/>
      <c r="IT4" s="37"/>
      <c r="IU4" s="31"/>
      <c r="IV4" s="30"/>
      <c r="IW4" s="37"/>
      <c r="IX4" s="31"/>
      <c r="IY4" s="30"/>
      <c r="IZ4" s="37"/>
      <c r="JA4" s="31"/>
      <c r="JB4" s="30"/>
      <c r="JC4" s="37"/>
      <c r="JD4" s="31"/>
      <c r="JE4" s="30"/>
      <c r="JF4" s="37"/>
      <c r="JG4" s="31"/>
      <c r="JH4" s="30"/>
      <c r="JI4" s="37"/>
      <c r="JJ4" s="31"/>
      <c r="JK4" s="30"/>
      <c r="JL4" s="37"/>
      <c r="JM4" s="31"/>
      <c r="JN4" s="30"/>
      <c r="JO4" s="37"/>
      <c r="JP4" s="31"/>
      <c r="JQ4" s="30"/>
      <c r="JR4" s="37"/>
      <c r="JS4" s="31"/>
      <c r="JT4" s="30"/>
      <c r="JU4" s="37"/>
      <c r="JV4" s="31"/>
      <c r="JW4" s="30"/>
      <c r="JX4" s="37"/>
      <c r="JY4" s="31"/>
      <c r="JZ4" s="30"/>
      <c r="KA4" s="37"/>
      <c r="KB4" s="31"/>
      <c r="KC4" s="30"/>
      <c r="KD4" s="37"/>
      <c r="KE4" s="31"/>
      <c r="KF4" s="30"/>
      <c r="KG4" s="37"/>
      <c r="KH4" s="31"/>
      <c r="KI4" s="30"/>
      <c r="KJ4" s="37"/>
      <c r="KK4" s="31"/>
      <c r="KL4" s="30"/>
      <c r="KM4" s="37"/>
      <c r="KN4" s="31"/>
      <c r="KO4" s="30"/>
      <c r="KP4" s="37"/>
      <c r="KQ4" s="31"/>
      <c r="KR4" s="30"/>
      <c r="KS4" s="37"/>
      <c r="KT4" s="31"/>
      <c r="KU4" s="30"/>
      <c r="KV4" s="37"/>
      <c r="KW4" s="31"/>
      <c r="KX4" s="30"/>
      <c r="KY4" s="37"/>
      <c r="KZ4" s="31"/>
      <c r="LA4" s="30"/>
      <c r="LB4" s="37"/>
      <c r="LC4" s="31"/>
      <c r="LD4" s="30"/>
      <c r="LE4" s="37"/>
      <c r="LF4" s="31"/>
      <c r="LG4" s="30"/>
      <c r="LH4" s="37"/>
      <c r="LI4" s="31"/>
      <c r="LJ4" s="30"/>
      <c r="LK4" s="37"/>
      <c r="LL4" s="31"/>
      <c r="LM4" s="30"/>
      <c r="LN4" s="37"/>
      <c r="LO4" s="31"/>
      <c r="LP4" s="30"/>
      <c r="LQ4" s="37"/>
      <c r="LR4" s="31"/>
      <c r="LS4" s="30"/>
      <c r="LT4" s="37"/>
      <c r="LU4" s="31"/>
      <c r="LV4" s="30"/>
      <c r="LW4" s="37"/>
      <c r="LX4" s="31"/>
      <c r="LY4" s="30"/>
      <c r="LZ4" s="37"/>
      <c r="MA4" s="31"/>
      <c r="MB4" s="30"/>
      <c r="MC4" s="37"/>
      <c r="MD4" s="31"/>
      <c r="ME4" s="30"/>
      <c r="MF4" s="37"/>
      <c r="MG4" s="31"/>
      <c r="MH4" s="30"/>
      <c r="MI4" s="37"/>
      <c r="MJ4" s="31"/>
      <c r="MK4" s="30"/>
      <c r="ML4" s="37"/>
      <c r="MM4" s="31"/>
      <c r="MN4" s="30"/>
      <c r="MO4" s="37"/>
      <c r="MP4" s="31"/>
      <c r="MQ4" s="30"/>
      <c r="MR4" s="37"/>
      <c r="MS4" s="31"/>
      <c r="MT4" s="30"/>
      <c r="MU4" s="37"/>
      <c r="MV4" s="31"/>
      <c r="MW4" s="30"/>
      <c r="MX4" s="37"/>
      <c r="MY4" s="31"/>
      <c r="MZ4" s="30"/>
      <c r="NA4" s="37"/>
      <c r="NB4" s="31"/>
      <c r="NC4" s="30"/>
      <c r="ND4" s="37"/>
      <c r="NE4" s="31"/>
      <c r="NF4" s="30"/>
      <c r="NG4" s="37"/>
      <c r="NH4" s="31"/>
      <c r="NI4" s="30"/>
      <c r="NJ4" s="37"/>
      <c r="NK4" s="31"/>
      <c r="NL4" s="30"/>
      <c r="NM4" s="37"/>
      <c r="NN4" s="31"/>
      <c r="NO4" s="30"/>
      <c r="NP4" s="37"/>
      <c r="NQ4" s="31"/>
      <c r="NR4" s="30"/>
      <c r="NS4" s="37"/>
      <c r="NT4" s="31"/>
      <c r="NU4" s="30"/>
      <c r="NV4" s="37"/>
      <c r="NW4" s="31"/>
      <c r="NX4" s="30"/>
      <c r="NY4" s="37"/>
      <c r="NZ4" s="31"/>
      <c r="OA4" s="30"/>
      <c r="OB4" s="37"/>
      <c r="OC4" s="31"/>
      <c r="OD4" s="30"/>
      <c r="OE4" s="37"/>
      <c r="OF4" s="31"/>
      <c r="OG4" s="30"/>
      <c r="OH4" s="37"/>
      <c r="OI4" s="31"/>
      <c r="OJ4" s="30"/>
      <c r="OK4" s="37"/>
      <c r="OL4" s="31"/>
      <c r="OM4" s="30"/>
      <c r="ON4" s="37"/>
      <c r="OO4" s="31"/>
      <c r="OP4" s="30"/>
      <c r="OQ4" s="37"/>
      <c r="OR4" s="31"/>
      <c r="OS4" s="30"/>
      <c r="OT4" s="37"/>
      <c r="OU4" s="31"/>
      <c r="OV4" s="30"/>
      <c r="OW4" s="37"/>
      <c r="OX4" s="31"/>
      <c r="OY4" s="30"/>
      <c r="OZ4" s="37"/>
      <c r="PA4" s="31"/>
      <c r="PB4" s="30"/>
      <c r="PC4" s="37"/>
      <c r="PD4" s="31"/>
      <c r="PE4" s="30"/>
      <c r="PF4" s="37"/>
      <c r="PG4" s="31"/>
      <c r="PH4" s="30"/>
      <c r="PI4" s="37"/>
      <c r="PJ4" s="31"/>
      <c r="PK4" s="30"/>
      <c r="PL4" s="37"/>
      <c r="PM4" s="31"/>
      <c r="PN4" s="30"/>
      <c r="PO4" s="37"/>
      <c r="PP4" s="31"/>
      <c r="PQ4" s="30"/>
      <c r="PR4" s="37"/>
      <c r="PS4" s="31"/>
      <c r="PT4" s="30"/>
      <c r="PU4" s="37"/>
      <c r="PV4" s="31"/>
      <c r="PW4" s="30"/>
      <c r="PX4" s="37"/>
      <c r="PY4" s="31"/>
      <c r="PZ4" s="30"/>
      <c r="QA4" s="37"/>
      <c r="QB4" s="31"/>
      <c r="QC4" s="30"/>
      <c r="QD4" s="37"/>
      <c r="QE4" s="31"/>
      <c r="QF4" s="30"/>
      <c r="QG4" s="37"/>
      <c r="QH4" s="31"/>
      <c r="QI4" s="30"/>
      <c r="QJ4" s="37"/>
      <c r="QK4" s="31"/>
      <c r="QL4" s="30"/>
      <c r="QM4" s="37"/>
      <c r="QN4" s="31"/>
      <c r="QO4" s="30"/>
      <c r="QP4" s="37"/>
      <c r="QQ4" s="31"/>
      <c r="QR4" s="30"/>
      <c r="QS4" s="37"/>
      <c r="QT4" s="31"/>
      <c r="QU4" s="30"/>
      <c r="QV4" s="37"/>
      <c r="QW4" s="31"/>
      <c r="QX4" s="30"/>
      <c r="QY4" s="37"/>
      <c r="QZ4" s="31"/>
      <c r="RA4" s="30"/>
      <c r="RB4" s="37"/>
      <c r="RC4" s="31"/>
      <c r="RD4" s="30"/>
      <c r="RE4" s="37"/>
      <c r="RF4" s="31"/>
      <c r="RG4" s="30"/>
      <c r="RH4" s="37"/>
      <c r="RI4" s="31"/>
      <c r="RJ4" s="30"/>
      <c r="RK4" s="37"/>
      <c r="RL4" s="31"/>
      <c r="RM4" s="30"/>
      <c r="RN4" s="37"/>
      <c r="RO4" s="31"/>
      <c r="RP4" s="30"/>
      <c r="RQ4" s="37"/>
      <c r="RR4" s="31"/>
      <c r="RS4" s="30"/>
      <c r="RT4" s="37"/>
      <c r="RU4" s="31"/>
      <c r="RV4" s="30"/>
      <c r="RW4" s="37"/>
      <c r="RX4" s="31"/>
      <c r="RY4" s="30"/>
      <c r="RZ4" s="37"/>
      <c r="SA4" s="31"/>
      <c r="SB4" s="30"/>
      <c r="SC4" s="37"/>
      <c r="SD4" s="31"/>
      <c r="SE4" s="30"/>
      <c r="SF4" s="37"/>
      <c r="SG4" s="31"/>
      <c r="SH4" s="30"/>
      <c r="SI4" s="37"/>
      <c r="SJ4" s="31"/>
      <c r="SK4" s="30"/>
      <c r="SL4" s="37"/>
      <c r="SM4" s="31"/>
      <c r="SN4" s="30"/>
      <c r="SO4" s="37"/>
      <c r="SP4" s="31"/>
      <c r="SQ4" s="30"/>
      <c r="SR4" s="37"/>
      <c r="SS4" s="31"/>
      <c r="ST4" s="30"/>
      <c r="SU4" s="37"/>
      <c r="SV4" s="31"/>
      <c r="SW4" s="30"/>
      <c r="SX4" s="37"/>
      <c r="SY4" s="31"/>
      <c r="SZ4" s="30"/>
      <c r="TA4" s="37"/>
      <c r="TB4" s="31"/>
      <c r="TC4" s="30"/>
      <c r="TD4" s="37"/>
      <c r="TE4" s="31"/>
      <c r="TF4" s="30"/>
      <c r="TG4" s="37"/>
      <c r="TH4" s="31"/>
      <c r="TI4" s="30"/>
      <c r="TJ4" s="37"/>
      <c r="TK4" s="31"/>
      <c r="TL4" s="30"/>
      <c r="TM4" s="37"/>
      <c r="TN4" s="31"/>
      <c r="TO4" s="30"/>
      <c r="TP4" s="37"/>
      <c r="TQ4" s="31"/>
      <c r="TR4" s="30"/>
      <c r="TS4" s="37"/>
      <c r="TT4" s="31"/>
      <c r="TU4" s="30"/>
      <c r="TV4" s="37"/>
      <c r="TW4" s="31"/>
      <c r="TX4" s="30"/>
      <c r="TY4" s="37"/>
      <c r="TZ4" s="31"/>
      <c r="UA4" s="30"/>
      <c r="UB4" s="37"/>
      <c r="UC4" s="31"/>
      <c r="UD4" s="30"/>
      <c r="UE4" s="37"/>
      <c r="UF4" s="31"/>
      <c r="UG4" s="30"/>
      <c r="UH4" s="37"/>
      <c r="UI4" s="31"/>
      <c r="UJ4" s="30"/>
      <c r="UK4" s="37"/>
      <c r="UL4" s="31"/>
      <c r="UM4" s="30"/>
      <c r="UN4" s="37"/>
      <c r="UO4" s="31"/>
      <c r="UP4" s="30"/>
      <c r="UQ4" s="37"/>
      <c r="UR4" s="31"/>
      <c r="US4" s="30"/>
      <c r="UT4" s="37"/>
      <c r="UU4" s="31"/>
      <c r="UV4" s="30"/>
      <c r="UW4" s="37"/>
      <c r="UX4" s="31"/>
      <c r="UY4" s="30"/>
      <c r="UZ4" s="37"/>
      <c r="VA4" s="31"/>
      <c r="VB4" s="30"/>
      <c r="VC4" s="37"/>
      <c r="VD4" s="31"/>
      <c r="VE4" s="30"/>
      <c r="VF4" s="37"/>
      <c r="VG4" s="31"/>
      <c r="VH4" s="30"/>
      <c r="VI4" s="37"/>
      <c r="VJ4" s="31"/>
      <c r="VK4" s="30"/>
      <c r="VL4" s="37"/>
      <c r="VM4" s="31"/>
      <c r="VN4" s="30"/>
      <c r="VO4" s="37"/>
      <c r="VP4" s="31"/>
      <c r="VQ4" s="30"/>
      <c r="VR4" s="37"/>
      <c r="VS4" s="31"/>
      <c r="VT4" s="30"/>
      <c r="VU4" s="37"/>
      <c r="VV4" s="31"/>
      <c r="VW4" s="30"/>
      <c r="VX4" s="37"/>
      <c r="VY4" s="31"/>
      <c r="VZ4" s="30"/>
      <c r="WA4" s="37"/>
      <c r="WB4" s="31"/>
      <c r="WC4" s="30"/>
      <c r="WD4" s="37"/>
      <c r="WE4" s="31"/>
      <c r="WF4" s="30"/>
      <c r="WG4" s="37"/>
      <c r="WH4" s="31"/>
      <c r="WI4" s="30"/>
      <c r="WJ4" s="37"/>
      <c r="WK4" s="31"/>
      <c r="WL4" s="30"/>
      <c r="WM4" s="37"/>
      <c r="WN4" s="31"/>
      <c r="WO4" s="30"/>
      <c r="WP4" s="37"/>
      <c r="WQ4" s="31"/>
      <c r="WR4" s="30"/>
      <c r="WS4" s="37"/>
      <c r="WT4" s="31"/>
      <c r="WU4" s="30"/>
      <c r="WV4" s="37"/>
      <c r="WW4" s="31"/>
      <c r="WX4" s="30"/>
      <c r="WY4" s="37"/>
      <c r="WZ4" s="31"/>
      <c r="XA4" s="30"/>
      <c r="XB4" s="37"/>
      <c r="XC4" s="31"/>
      <c r="XD4" s="30"/>
      <c r="XE4" s="37"/>
      <c r="XF4" s="31"/>
      <c r="XG4" s="30"/>
      <c r="XH4" s="37"/>
      <c r="XI4" s="31"/>
      <c r="XJ4" s="30"/>
      <c r="XK4" s="37"/>
      <c r="XL4" s="31"/>
      <c r="XM4" s="30"/>
      <c r="XN4" s="37"/>
      <c r="XO4" s="31"/>
      <c r="XP4" s="30"/>
      <c r="XQ4" s="37"/>
      <c r="XR4" s="31"/>
      <c r="XS4" s="30"/>
      <c r="XT4" s="37"/>
      <c r="XU4" s="31"/>
      <c r="XV4" s="30"/>
      <c r="XW4" s="37"/>
      <c r="XX4" s="31"/>
      <c r="XY4" s="30"/>
      <c r="XZ4" s="37"/>
      <c r="YA4" s="31"/>
      <c r="YB4" s="30"/>
      <c r="YC4" s="37"/>
      <c r="YD4" s="31"/>
      <c r="YE4" s="30"/>
      <c r="YF4" s="37"/>
      <c r="YG4" s="31"/>
      <c r="YH4" s="30"/>
      <c r="YI4" s="37"/>
      <c r="YJ4" s="31"/>
      <c r="YK4" s="30"/>
      <c r="YL4" s="37"/>
      <c r="YM4" s="31"/>
      <c r="YN4" s="30"/>
      <c r="YO4" s="37"/>
      <c r="YP4" s="31"/>
      <c r="YQ4" s="30"/>
      <c r="YR4" s="37"/>
      <c r="YS4" s="31"/>
      <c r="YT4" s="30"/>
      <c r="YU4" s="37"/>
      <c r="YV4" s="31"/>
      <c r="YW4" s="30"/>
      <c r="YX4" s="37"/>
      <c r="YY4" s="31"/>
      <c r="YZ4" s="30"/>
      <c r="ZA4" s="37"/>
      <c r="ZB4" s="31"/>
      <c r="ZC4" s="30"/>
      <c r="ZD4" s="37"/>
      <c r="ZE4" s="31"/>
      <c r="ZF4" s="30"/>
      <c r="ZG4" s="37"/>
      <c r="ZH4" s="31"/>
      <c r="ZI4" s="30"/>
      <c r="ZJ4" s="37"/>
      <c r="ZK4" s="31"/>
      <c r="ZL4" s="30"/>
      <c r="ZM4" s="37"/>
      <c r="ZN4" s="31"/>
      <c r="ZO4" s="30"/>
      <c r="ZP4" s="37"/>
      <c r="ZQ4" s="31"/>
      <c r="ZR4" s="30"/>
      <c r="ZS4" s="37"/>
      <c r="ZT4" s="31"/>
      <c r="ZU4" s="30"/>
      <c r="ZV4" s="37"/>
      <c r="ZW4" s="31"/>
      <c r="ZX4" s="30"/>
      <c r="ZY4" s="37"/>
      <c r="ZZ4" s="31"/>
      <c r="AAA4" s="30"/>
      <c r="AAB4" s="37"/>
      <c r="AAC4" s="31"/>
      <c r="AAD4" s="30"/>
      <c r="AAE4" s="37"/>
      <c r="AAF4" s="31"/>
      <c r="AAG4" s="30"/>
      <c r="AAH4" s="37"/>
      <c r="AAI4" s="31"/>
      <c r="AAJ4" s="30"/>
      <c r="AAK4" s="37"/>
      <c r="AAL4" s="31"/>
      <c r="AAM4" s="30"/>
      <c r="AAN4" s="37"/>
      <c r="AAO4" s="31"/>
      <c r="AAP4" s="30"/>
      <c r="AAQ4" s="37"/>
      <c r="AAR4" s="31"/>
      <c r="AAS4" s="30"/>
      <c r="AAT4" s="37"/>
      <c r="AAU4" s="31"/>
      <c r="AAV4" s="30"/>
      <c r="AAW4" s="37"/>
      <c r="AAX4" s="31"/>
      <c r="AAY4" s="30"/>
      <c r="AAZ4" s="37"/>
      <c r="ABA4" s="31"/>
      <c r="ABB4" s="30"/>
      <c r="ABC4" s="37"/>
      <c r="ABD4" s="31"/>
      <c r="ABE4" s="30"/>
      <c r="ABF4" s="37"/>
      <c r="ABG4" s="31"/>
      <c r="ABH4" s="30"/>
      <c r="ABI4" s="37"/>
      <c r="ABJ4" s="31"/>
      <c r="ABK4" s="30"/>
      <c r="ABL4" s="37"/>
      <c r="ABM4" s="31"/>
      <c r="ABN4" s="30"/>
      <c r="ABO4" s="37"/>
      <c r="ABP4" s="31"/>
      <c r="ABQ4" s="30"/>
      <c r="ABR4" s="37"/>
      <c r="ABS4" s="31"/>
      <c r="ABT4" s="30"/>
      <c r="ABU4" s="37"/>
      <c r="ABV4" s="31"/>
      <c r="ABW4" s="30"/>
      <c r="ABX4" s="37"/>
      <c r="ABY4" s="31"/>
      <c r="ABZ4" s="30"/>
      <c r="ACA4" s="37"/>
      <c r="ACB4" s="31"/>
      <c r="ACC4" s="30"/>
      <c r="ACD4" s="37"/>
      <c r="ACE4" s="31"/>
      <c r="ACF4" s="30"/>
      <c r="ACG4" s="37"/>
      <c r="ACH4" s="31"/>
      <c r="ACI4" s="30"/>
      <c r="ACJ4" s="37"/>
      <c r="ACK4" s="31"/>
      <c r="ACL4" s="30"/>
      <c r="ACM4" s="37"/>
      <c r="ACN4" s="38"/>
      <c r="ACO4" s="30"/>
      <c r="ACP4" s="37"/>
      <c r="ACQ4" s="38"/>
      <c r="ACR4" s="30"/>
      <c r="ACS4" s="37"/>
      <c r="ACT4" s="38"/>
      <c r="ACU4" s="30"/>
      <c r="ACV4" s="37"/>
      <c r="ACW4" s="38"/>
      <c r="ACX4" s="30"/>
      <c r="ACY4" s="37"/>
      <c r="ACZ4" s="38"/>
      <c r="ADA4" s="30"/>
      <c r="ADB4" s="37"/>
      <c r="ADC4" s="38"/>
      <c r="ADD4" s="30"/>
      <c r="ADE4" s="37"/>
      <c r="ADF4" s="38"/>
      <c r="ADG4" s="30"/>
      <c r="ADH4" s="37"/>
      <c r="ADI4" s="38"/>
      <c r="ADJ4" s="30"/>
      <c r="ADK4" s="37"/>
      <c r="ADL4" s="38"/>
      <c r="ADM4" s="30"/>
      <c r="ADN4" s="37"/>
      <c r="ADO4" s="38"/>
      <c r="ADP4" s="30"/>
      <c r="ADQ4" s="37"/>
      <c r="ADR4" s="38"/>
      <c r="ADS4" s="30"/>
      <c r="ADT4" s="37"/>
      <c r="ADU4" s="38"/>
      <c r="ADV4" s="30"/>
      <c r="ADW4" s="37"/>
      <c r="ADX4" s="38"/>
      <c r="ADY4" s="30"/>
      <c r="ADZ4" s="37"/>
      <c r="AEA4" s="38"/>
      <c r="AEB4" s="30"/>
      <c r="AEC4" s="37"/>
      <c r="AED4" s="38"/>
      <c r="AEE4" s="30"/>
      <c r="AEF4" s="37"/>
      <c r="AEG4" s="38"/>
      <c r="AEH4" s="30"/>
      <c r="AEI4" s="37"/>
      <c r="AEJ4" s="38"/>
      <c r="AEK4" s="30"/>
      <c r="AEL4" s="37"/>
      <c r="AEM4" s="38"/>
      <c r="AEN4" s="30"/>
      <c r="AEO4" s="37"/>
      <c r="AEP4" s="38"/>
      <c r="AEQ4" s="30"/>
      <c r="AER4" s="37"/>
      <c r="AES4" s="38"/>
      <c r="AET4" s="30"/>
      <c r="AEU4" s="37"/>
      <c r="AEV4" s="38"/>
      <c r="AEW4" s="30"/>
      <c r="AEX4" s="37"/>
      <c r="AEY4" s="38"/>
      <c r="AEZ4" s="30"/>
      <c r="AFA4" s="37"/>
      <c r="AFB4" s="38"/>
      <c r="AFC4" s="30"/>
      <c r="AFD4" s="37"/>
      <c r="AFE4" s="38"/>
    </row>
    <row r="5" spans="2:837" ht="14.45" customHeight="1" x14ac:dyDescent="0.25">
      <c r="B5" s="110"/>
      <c r="D5" s="111"/>
      <c r="E5" s="116"/>
      <c r="F5" s="116"/>
      <c r="G5" s="74"/>
      <c r="H5" s="120"/>
      <c r="J5" s="14">
        <f>J4+1</f>
        <v>45293</v>
      </c>
      <c r="K5" s="29" t="str">
        <f t="shared" si="0"/>
        <v>J</v>
      </c>
      <c r="L5" s="13"/>
      <c r="M5" s="12">
        <f t="shared" ref="M5:M31" si="36">M4+1</f>
        <v>45324</v>
      </c>
      <c r="N5" s="29" t="str">
        <f t="shared" si="1"/>
        <v>M</v>
      </c>
      <c r="O5" s="28"/>
      <c r="P5" s="12">
        <f t="shared" ref="P5:P34" si="37">P4+1</f>
        <v>45353</v>
      </c>
      <c r="Q5" s="29">
        <f t="shared" si="2"/>
        <v>0</v>
      </c>
      <c r="R5" s="28"/>
      <c r="S5" s="12">
        <f t="shared" ref="S5:S33" si="38">S4+1</f>
        <v>45384</v>
      </c>
      <c r="T5" s="29" t="str">
        <f t="shared" si="3"/>
        <v>J</v>
      </c>
      <c r="U5" s="28"/>
      <c r="V5" s="12">
        <f>V4+1</f>
        <v>45414</v>
      </c>
      <c r="W5" s="29" t="str">
        <f t="shared" si="4"/>
        <v>M</v>
      </c>
      <c r="X5" s="28"/>
      <c r="Y5" s="12">
        <f t="shared" ref="Y5:Y33" si="39">Y4+1</f>
        <v>45445</v>
      </c>
      <c r="Z5" s="29">
        <f t="shared" si="5"/>
        <v>0</v>
      </c>
      <c r="AA5" s="28"/>
      <c r="AB5" s="12">
        <f t="shared" ref="AB5:AB34" si="40">AB4+1</f>
        <v>45475</v>
      </c>
      <c r="AC5" s="29" t="str">
        <f t="shared" si="6"/>
        <v>J</v>
      </c>
      <c r="AD5" s="28"/>
      <c r="AE5" s="12">
        <f t="shared" ref="AE5:AE33" si="41">AE4+1</f>
        <v>45506</v>
      </c>
      <c r="AF5" s="29" t="str">
        <f t="shared" si="7"/>
        <v>M</v>
      </c>
      <c r="AG5" s="28"/>
      <c r="AH5" s="12">
        <f t="shared" ref="AH5:AH33" si="42">AH4+1</f>
        <v>45537</v>
      </c>
      <c r="AI5" s="29" t="str">
        <f t="shared" si="8"/>
        <v>J</v>
      </c>
      <c r="AJ5" s="13"/>
      <c r="AK5" s="14">
        <f t="shared" ref="AK5:AK34" si="43">AK4+1</f>
        <v>45567</v>
      </c>
      <c r="AL5" s="8" t="str">
        <f t="shared" si="9"/>
        <v>M</v>
      </c>
      <c r="AM5" s="28"/>
      <c r="AN5" s="12">
        <f t="shared" ref="AN5:AN33" si="44">AN4+1</f>
        <v>45598</v>
      </c>
      <c r="AO5" s="29">
        <f t="shared" si="10"/>
        <v>0</v>
      </c>
      <c r="AP5" s="28"/>
      <c r="AQ5" s="12">
        <f t="shared" ref="AQ5:AQ34" si="45">AQ4+1</f>
        <v>45628</v>
      </c>
      <c r="AR5" s="29" t="str">
        <f t="shared" si="11"/>
        <v>J</v>
      </c>
      <c r="AS5" s="13"/>
      <c r="AT5" s="14">
        <f t="shared" ref="AT5:AT20" si="46">AT4+1</f>
        <v>45659</v>
      </c>
      <c r="AU5" s="29" t="str">
        <f t="shared" si="13"/>
        <v>M</v>
      </c>
      <c r="AV5" s="13"/>
      <c r="AW5" s="12">
        <f t="shared" ref="AW5:AW20" si="47">AW4+1</f>
        <v>45690</v>
      </c>
      <c r="AX5" s="29">
        <f t="shared" si="15"/>
        <v>0</v>
      </c>
      <c r="AY5" s="28"/>
      <c r="AZ5" s="12">
        <f t="shared" ref="AZ5:AZ20" si="48">AZ4+1</f>
        <v>45718</v>
      </c>
      <c r="BA5" s="29">
        <f t="shared" si="17"/>
        <v>0</v>
      </c>
      <c r="BB5" s="28"/>
      <c r="BC5" s="12">
        <f t="shared" ref="BC5:BC20" si="49">BC4+1</f>
        <v>45749</v>
      </c>
      <c r="BD5" s="29" t="str">
        <f t="shared" si="19"/>
        <v>M</v>
      </c>
      <c r="BE5" s="28"/>
      <c r="BF5" s="12">
        <f t="shared" ref="BF5:BF34" si="50">BF4+1</f>
        <v>45779</v>
      </c>
      <c r="BG5" s="29" t="str">
        <f t="shared" si="21"/>
        <v>M</v>
      </c>
      <c r="BH5" s="28"/>
      <c r="BI5" s="12">
        <f t="shared" ref="BI5:BI20" si="51">BI4+1</f>
        <v>45810</v>
      </c>
      <c r="BJ5" s="29" t="str">
        <f t="shared" si="23"/>
        <v>J</v>
      </c>
      <c r="BK5" s="28"/>
      <c r="BL5" s="12">
        <f t="shared" ref="BL5:BL20" si="52">BL4+1</f>
        <v>45840</v>
      </c>
      <c r="BM5" s="29" t="str">
        <f t="shared" si="25"/>
        <v>M</v>
      </c>
      <c r="BN5" s="28"/>
      <c r="BO5" s="12">
        <f t="shared" ref="BO5:BO20" si="53">BO4+1</f>
        <v>45871</v>
      </c>
      <c r="BP5" s="29">
        <f t="shared" si="27"/>
        <v>0</v>
      </c>
      <c r="BQ5" s="28"/>
      <c r="BR5" s="12">
        <f t="shared" ref="BR5:BR20" si="54">BR4+1</f>
        <v>45902</v>
      </c>
      <c r="BS5" s="29" t="str">
        <f t="shared" si="29"/>
        <v>J</v>
      </c>
      <c r="BT5" s="13"/>
      <c r="BU5" s="14">
        <f t="shared" ref="BU5:BU20" si="55">BU4+1</f>
        <v>45932</v>
      </c>
      <c r="BV5" s="8" t="str">
        <f t="shared" si="31"/>
        <v>M</v>
      </c>
      <c r="BW5" s="28"/>
      <c r="BX5" s="12">
        <f t="shared" ref="BX5:BX20" si="56">BX4+1</f>
        <v>45963</v>
      </c>
      <c r="BY5" s="29">
        <f t="shared" si="33"/>
        <v>0</v>
      </c>
      <c r="BZ5" s="28"/>
      <c r="CA5" s="12">
        <f t="shared" ref="CA5:CA20" si="57">CA4+1</f>
        <v>45993</v>
      </c>
      <c r="CB5" s="29" t="str">
        <f t="shared" si="35"/>
        <v>J</v>
      </c>
      <c r="CC5" s="13"/>
      <c r="CD5" s="30"/>
      <c r="CE5" s="37"/>
      <c r="CF5" s="31"/>
      <c r="CG5" s="30"/>
      <c r="CH5" s="37"/>
      <c r="CI5" s="31"/>
      <c r="CJ5" s="30"/>
      <c r="CK5" s="37"/>
      <c r="CL5" s="31"/>
      <c r="CM5" s="30"/>
      <c r="CN5" s="37"/>
      <c r="CO5" s="31"/>
      <c r="CP5" s="30"/>
      <c r="CQ5" s="37"/>
      <c r="CR5" s="31"/>
      <c r="CS5" s="30"/>
      <c r="CT5" s="37"/>
      <c r="CU5" s="31"/>
      <c r="CV5" s="30"/>
      <c r="CW5" s="37"/>
      <c r="CX5" s="31"/>
      <c r="CY5" s="30"/>
      <c r="CZ5" s="37"/>
      <c r="DA5" s="31"/>
      <c r="DB5" s="30"/>
      <c r="DC5" s="37"/>
      <c r="DD5" s="31"/>
      <c r="DE5" s="30"/>
      <c r="DF5" s="37"/>
      <c r="DG5" s="31"/>
      <c r="DH5" s="30"/>
      <c r="DI5" s="37"/>
      <c r="DJ5" s="31"/>
      <c r="DK5" s="30"/>
      <c r="DL5" s="37"/>
      <c r="DM5" s="31"/>
      <c r="DN5" s="30"/>
      <c r="DO5" s="37"/>
      <c r="DP5" s="31"/>
      <c r="DQ5" s="30"/>
      <c r="DR5" s="37"/>
      <c r="DS5" s="31"/>
      <c r="DT5" s="30"/>
      <c r="DU5" s="37"/>
      <c r="DV5" s="31"/>
      <c r="DW5" s="30"/>
      <c r="DX5" s="37"/>
      <c r="DY5" s="31"/>
      <c r="DZ5" s="30"/>
      <c r="EA5" s="37"/>
      <c r="EB5" s="31"/>
      <c r="EC5" s="30"/>
      <c r="ED5" s="37"/>
      <c r="EE5" s="31"/>
      <c r="EF5" s="30"/>
      <c r="EG5" s="37"/>
      <c r="EH5" s="31"/>
      <c r="EI5" s="30"/>
      <c r="EJ5" s="37"/>
      <c r="EK5" s="31"/>
      <c r="EL5" s="30"/>
      <c r="EM5" s="37"/>
      <c r="EN5" s="31"/>
      <c r="EO5" s="30"/>
      <c r="EP5" s="37"/>
      <c r="EQ5" s="31"/>
      <c r="ER5" s="30"/>
      <c r="ES5" s="37"/>
      <c r="ET5" s="31"/>
      <c r="EU5" s="30"/>
      <c r="EV5" s="37"/>
      <c r="EW5" s="31"/>
      <c r="EX5" s="30"/>
      <c r="EY5" s="37"/>
      <c r="EZ5" s="31"/>
      <c r="FA5" s="30"/>
      <c r="FB5" s="37"/>
      <c r="FC5" s="31"/>
      <c r="FD5" s="30"/>
      <c r="FE5" s="37"/>
      <c r="FF5" s="31"/>
      <c r="FG5" s="30"/>
      <c r="FH5" s="37"/>
      <c r="FI5" s="31"/>
      <c r="FJ5" s="30"/>
      <c r="FK5" s="37"/>
      <c r="FL5" s="31"/>
      <c r="FM5" s="30"/>
      <c r="FN5" s="37"/>
      <c r="FO5" s="31"/>
      <c r="FP5" s="30"/>
      <c r="FQ5" s="37"/>
      <c r="FR5" s="31"/>
      <c r="FS5" s="30"/>
      <c r="FT5" s="37"/>
      <c r="FU5" s="31"/>
      <c r="FV5" s="30"/>
      <c r="FW5" s="37"/>
      <c r="FX5" s="31"/>
      <c r="FY5" s="30"/>
      <c r="FZ5" s="37"/>
      <c r="GA5" s="31"/>
      <c r="GB5" s="30"/>
      <c r="GC5" s="37"/>
      <c r="GD5" s="31"/>
      <c r="GE5" s="30"/>
      <c r="GF5" s="37"/>
      <c r="GG5" s="31"/>
      <c r="GH5" s="30"/>
      <c r="GI5" s="37"/>
      <c r="GJ5" s="31"/>
      <c r="GK5" s="30"/>
      <c r="GL5" s="37"/>
      <c r="GM5" s="31"/>
      <c r="GN5" s="30"/>
      <c r="GO5" s="37"/>
      <c r="GP5" s="31"/>
      <c r="GQ5" s="30"/>
      <c r="GR5" s="37"/>
      <c r="GS5" s="31"/>
      <c r="GT5" s="30"/>
      <c r="GU5" s="37"/>
      <c r="GV5" s="31"/>
      <c r="GW5" s="30"/>
      <c r="GX5" s="37"/>
      <c r="GY5" s="31"/>
      <c r="GZ5" s="30"/>
      <c r="HA5" s="37"/>
      <c r="HB5" s="31"/>
      <c r="HC5" s="30"/>
      <c r="HD5" s="37"/>
      <c r="HE5" s="31"/>
      <c r="HF5" s="30"/>
      <c r="HG5" s="37"/>
      <c r="HH5" s="31"/>
      <c r="HI5" s="30"/>
      <c r="HJ5" s="37"/>
      <c r="HK5" s="31"/>
      <c r="HL5" s="30"/>
      <c r="HM5" s="37"/>
      <c r="HN5" s="31"/>
      <c r="HO5" s="30"/>
      <c r="HP5" s="37"/>
      <c r="HQ5" s="31"/>
      <c r="HR5" s="30"/>
      <c r="HS5" s="37"/>
      <c r="HT5" s="31"/>
      <c r="HU5" s="30"/>
      <c r="HV5" s="37"/>
      <c r="HW5" s="31"/>
      <c r="HX5" s="30"/>
      <c r="HY5" s="37"/>
      <c r="HZ5" s="31"/>
      <c r="IA5" s="30"/>
      <c r="IB5" s="37"/>
      <c r="IC5" s="31"/>
      <c r="ID5" s="30"/>
      <c r="IE5" s="37"/>
      <c r="IF5" s="31"/>
      <c r="IG5" s="30"/>
      <c r="IH5" s="37"/>
      <c r="II5" s="31"/>
      <c r="IJ5" s="30"/>
      <c r="IK5" s="37"/>
      <c r="IL5" s="31"/>
      <c r="IM5" s="30"/>
      <c r="IN5" s="37"/>
      <c r="IO5" s="31"/>
      <c r="IP5" s="30"/>
      <c r="IQ5" s="37"/>
      <c r="IR5" s="31"/>
      <c r="IS5" s="30"/>
      <c r="IT5" s="37"/>
      <c r="IU5" s="31"/>
      <c r="IV5" s="30"/>
      <c r="IW5" s="37"/>
      <c r="IX5" s="31"/>
      <c r="IY5" s="30"/>
      <c r="IZ5" s="37"/>
      <c r="JA5" s="31"/>
      <c r="JB5" s="30"/>
      <c r="JC5" s="37"/>
      <c r="JD5" s="31"/>
      <c r="JE5" s="30"/>
      <c r="JF5" s="37"/>
      <c r="JG5" s="31"/>
      <c r="JH5" s="30"/>
      <c r="JI5" s="37"/>
      <c r="JJ5" s="31"/>
      <c r="JK5" s="30"/>
      <c r="JL5" s="37"/>
      <c r="JM5" s="31"/>
      <c r="JN5" s="30"/>
      <c r="JO5" s="37"/>
      <c r="JP5" s="31"/>
      <c r="JQ5" s="30"/>
      <c r="JR5" s="37"/>
      <c r="JS5" s="31"/>
      <c r="JT5" s="30"/>
      <c r="JU5" s="37"/>
      <c r="JV5" s="31"/>
      <c r="JW5" s="30"/>
      <c r="JX5" s="37"/>
      <c r="JY5" s="31"/>
      <c r="JZ5" s="30"/>
      <c r="KA5" s="37"/>
      <c r="KB5" s="31"/>
      <c r="KC5" s="30"/>
      <c r="KD5" s="37"/>
      <c r="KE5" s="31"/>
      <c r="KF5" s="30"/>
      <c r="KG5" s="37"/>
      <c r="KH5" s="31"/>
      <c r="KI5" s="30"/>
      <c r="KJ5" s="37"/>
      <c r="KK5" s="31"/>
      <c r="KL5" s="30"/>
      <c r="KM5" s="37"/>
      <c r="KN5" s="31"/>
      <c r="KO5" s="30"/>
      <c r="KP5" s="37"/>
      <c r="KQ5" s="31"/>
      <c r="KR5" s="30"/>
      <c r="KS5" s="37"/>
      <c r="KT5" s="31"/>
      <c r="KU5" s="30"/>
      <c r="KV5" s="37"/>
      <c r="KW5" s="31"/>
      <c r="KX5" s="30"/>
      <c r="KY5" s="37"/>
      <c r="KZ5" s="31"/>
      <c r="LA5" s="30"/>
      <c r="LB5" s="37"/>
      <c r="LC5" s="31"/>
      <c r="LD5" s="30"/>
      <c r="LE5" s="37"/>
      <c r="LF5" s="31"/>
      <c r="LG5" s="30"/>
      <c r="LH5" s="37"/>
      <c r="LI5" s="31"/>
      <c r="LJ5" s="30"/>
      <c r="LK5" s="37"/>
      <c r="LL5" s="31"/>
      <c r="LM5" s="30"/>
      <c r="LN5" s="37"/>
      <c r="LO5" s="31"/>
      <c r="LP5" s="30"/>
      <c r="LQ5" s="37"/>
      <c r="LR5" s="31"/>
      <c r="LS5" s="30"/>
      <c r="LT5" s="37"/>
      <c r="LU5" s="31"/>
      <c r="LV5" s="30"/>
      <c r="LW5" s="37"/>
      <c r="LX5" s="31"/>
      <c r="LY5" s="30"/>
      <c r="LZ5" s="37"/>
      <c r="MA5" s="31"/>
      <c r="MB5" s="30"/>
      <c r="MC5" s="37"/>
      <c r="MD5" s="31"/>
      <c r="ME5" s="30"/>
      <c r="MF5" s="37"/>
      <c r="MG5" s="31"/>
      <c r="MH5" s="30"/>
      <c r="MI5" s="37"/>
      <c r="MJ5" s="31"/>
      <c r="MK5" s="30"/>
      <c r="ML5" s="37"/>
      <c r="MM5" s="31"/>
      <c r="MN5" s="30"/>
      <c r="MO5" s="37"/>
      <c r="MP5" s="31"/>
      <c r="MQ5" s="30"/>
      <c r="MR5" s="37"/>
      <c r="MS5" s="31"/>
      <c r="MT5" s="30"/>
      <c r="MU5" s="37"/>
      <c r="MV5" s="31"/>
      <c r="MW5" s="30"/>
      <c r="MX5" s="37"/>
      <c r="MY5" s="31"/>
      <c r="MZ5" s="30"/>
      <c r="NA5" s="37"/>
      <c r="NB5" s="31"/>
      <c r="NC5" s="30"/>
      <c r="ND5" s="37"/>
      <c r="NE5" s="31"/>
      <c r="NF5" s="30"/>
      <c r="NG5" s="37"/>
      <c r="NH5" s="31"/>
      <c r="NI5" s="30"/>
      <c r="NJ5" s="37"/>
      <c r="NK5" s="31"/>
      <c r="NL5" s="30"/>
      <c r="NM5" s="37"/>
      <c r="NN5" s="31"/>
      <c r="NO5" s="30"/>
      <c r="NP5" s="37"/>
      <c r="NQ5" s="31"/>
      <c r="NR5" s="30"/>
      <c r="NS5" s="37"/>
      <c r="NT5" s="31"/>
      <c r="NU5" s="30"/>
      <c r="NV5" s="37"/>
      <c r="NW5" s="31"/>
      <c r="NX5" s="30"/>
      <c r="NY5" s="37"/>
      <c r="NZ5" s="31"/>
      <c r="OA5" s="30"/>
      <c r="OB5" s="37"/>
      <c r="OC5" s="31"/>
      <c r="OD5" s="30"/>
      <c r="OE5" s="37"/>
      <c r="OF5" s="31"/>
      <c r="OG5" s="30"/>
      <c r="OH5" s="37"/>
      <c r="OI5" s="31"/>
      <c r="OJ5" s="30"/>
      <c r="OK5" s="37"/>
      <c r="OL5" s="31"/>
      <c r="OM5" s="30"/>
      <c r="ON5" s="37"/>
      <c r="OO5" s="31"/>
      <c r="OP5" s="30"/>
      <c r="OQ5" s="37"/>
      <c r="OR5" s="31"/>
      <c r="OS5" s="30"/>
      <c r="OT5" s="37"/>
      <c r="OU5" s="31"/>
      <c r="OV5" s="30"/>
      <c r="OW5" s="37"/>
      <c r="OX5" s="31"/>
      <c r="OY5" s="30"/>
      <c r="OZ5" s="37"/>
      <c r="PA5" s="31"/>
      <c r="PB5" s="30"/>
      <c r="PC5" s="37"/>
      <c r="PD5" s="31"/>
      <c r="PE5" s="30"/>
      <c r="PF5" s="37"/>
      <c r="PG5" s="31"/>
      <c r="PH5" s="30"/>
      <c r="PI5" s="37"/>
      <c r="PJ5" s="31"/>
      <c r="PK5" s="30"/>
      <c r="PL5" s="37"/>
      <c r="PM5" s="31"/>
      <c r="PN5" s="30"/>
      <c r="PO5" s="37"/>
      <c r="PP5" s="31"/>
      <c r="PQ5" s="30"/>
      <c r="PR5" s="37"/>
      <c r="PS5" s="31"/>
      <c r="PT5" s="30"/>
      <c r="PU5" s="37"/>
      <c r="PV5" s="31"/>
      <c r="PW5" s="30"/>
      <c r="PX5" s="37"/>
      <c r="PY5" s="31"/>
      <c r="PZ5" s="30"/>
      <c r="QA5" s="37"/>
      <c r="QB5" s="31"/>
      <c r="QC5" s="30"/>
      <c r="QD5" s="37"/>
      <c r="QE5" s="31"/>
      <c r="QF5" s="30"/>
      <c r="QG5" s="37"/>
      <c r="QH5" s="31"/>
      <c r="QI5" s="30"/>
      <c r="QJ5" s="37"/>
      <c r="QK5" s="31"/>
      <c r="QL5" s="30"/>
      <c r="QM5" s="37"/>
      <c r="QN5" s="31"/>
      <c r="QO5" s="30"/>
      <c r="QP5" s="37"/>
      <c r="QQ5" s="31"/>
      <c r="QR5" s="30"/>
      <c r="QS5" s="37"/>
      <c r="QT5" s="31"/>
      <c r="QU5" s="30"/>
      <c r="QV5" s="37"/>
      <c r="QW5" s="31"/>
      <c r="QX5" s="30"/>
      <c r="QY5" s="37"/>
      <c r="QZ5" s="31"/>
      <c r="RA5" s="30"/>
      <c r="RB5" s="37"/>
      <c r="RC5" s="31"/>
      <c r="RD5" s="30"/>
      <c r="RE5" s="37"/>
      <c r="RF5" s="31"/>
      <c r="RG5" s="30"/>
      <c r="RH5" s="37"/>
      <c r="RI5" s="31"/>
      <c r="RJ5" s="30"/>
      <c r="RK5" s="37"/>
      <c r="RL5" s="31"/>
      <c r="RM5" s="30"/>
      <c r="RN5" s="37"/>
      <c r="RO5" s="31"/>
      <c r="RP5" s="30"/>
      <c r="RQ5" s="37"/>
      <c r="RR5" s="31"/>
      <c r="RS5" s="30"/>
      <c r="RT5" s="37"/>
      <c r="RU5" s="31"/>
      <c r="RV5" s="30"/>
      <c r="RW5" s="37"/>
      <c r="RX5" s="31"/>
      <c r="RY5" s="30"/>
      <c r="RZ5" s="37"/>
      <c r="SA5" s="31"/>
      <c r="SB5" s="30"/>
      <c r="SC5" s="37"/>
      <c r="SD5" s="31"/>
      <c r="SE5" s="30"/>
      <c r="SF5" s="37"/>
      <c r="SG5" s="31"/>
      <c r="SH5" s="30"/>
      <c r="SI5" s="37"/>
      <c r="SJ5" s="31"/>
      <c r="SK5" s="30"/>
      <c r="SL5" s="37"/>
      <c r="SM5" s="31"/>
      <c r="SN5" s="30"/>
      <c r="SO5" s="37"/>
      <c r="SP5" s="31"/>
      <c r="SQ5" s="30"/>
      <c r="SR5" s="37"/>
      <c r="SS5" s="31"/>
      <c r="ST5" s="30"/>
      <c r="SU5" s="37"/>
      <c r="SV5" s="31"/>
      <c r="SW5" s="30"/>
      <c r="SX5" s="37"/>
      <c r="SY5" s="31"/>
      <c r="SZ5" s="30"/>
      <c r="TA5" s="37"/>
      <c r="TB5" s="31"/>
      <c r="TC5" s="30"/>
      <c r="TD5" s="37"/>
      <c r="TE5" s="31"/>
      <c r="TF5" s="30"/>
      <c r="TG5" s="37"/>
      <c r="TH5" s="31"/>
      <c r="TI5" s="30"/>
      <c r="TJ5" s="37"/>
      <c r="TK5" s="31"/>
      <c r="TL5" s="30"/>
      <c r="TM5" s="37"/>
      <c r="TN5" s="31"/>
      <c r="TO5" s="30"/>
      <c r="TP5" s="37"/>
      <c r="TQ5" s="31"/>
      <c r="TR5" s="30"/>
      <c r="TS5" s="37"/>
      <c r="TT5" s="31"/>
      <c r="TU5" s="30"/>
      <c r="TV5" s="37"/>
      <c r="TW5" s="31"/>
      <c r="TX5" s="30"/>
      <c r="TY5" s="37"/>
      <c r="TZ5" s="31"/>
      <c r="UA5" s="30"/>
      <c r="UB5" s="37"/>
      <c r="UC5" s="31"/>
      <c r="UD5" s="30"/>
      <c r="UE5" s="37"/>
      <c r="UF5" s="31"/>
      <c r="UG5" s="30"/>
      <c r="UH5" s="37"/>
      <c r="UI5" s="31"/>
      <c r="UJ5" s="30"/>
      <c r="UK5" s="37"/>
      <c r="UL5" s="31"/>
      <c r="UM5" s="30"/>
      <c r="UN5" s="37"/>
      <c r="UO5" s="31"/>
      <c r="UP5" s="30"/>
      <c r="UQ5" s="37"/>
      <c r="UR5" s="31"/>
      <c r="US5" s="30"/>
      <c r="UT5" s="37"/>
      <c r="UU5" s="31"/>
      <c r="UV5" s="30"/>
      <c r="UW5" s="37"/>
      <c r="UX5" s="31"/>
      <c r="UY5" s="30"/>
      <c r="UZ5" s="37"/>
      <c r="VA5" s="31"/>
      <c r="VB5" s="30"/>
      <c r="VC5" s="37"/>
      <c r="VD5" s="31"/>
      <c r="VE5" s="30"/>
      <c r="VF5" s="37"/>
      <c r="VG5" s="31"/>
      <c r="VH5" s="30"/>
      <c r="VI5" s="37"/>
      <c r="VJ5" s="31"/>
      <c r="VK5" s="30"/>
      <c r="VL5" s="37"/>
      <c r="VM5" s="31"/>
      <c r="VN5" s="30"/>
      <c r="VO5" s="37"/>
      <c r="VP5" s="31"/>
      <c r="VQ5" s="30"/>
      <c r="VR5" s="37"/>
      <c r="VS5" s="31"/>
      <c r="VT5" s="30"/>
      <c r="VU5" s="37"/>
      <c r="VV5" s="31"/>
      <c r="VW5" s="30"/>
      <c r="VX5" s="37"/>
      <c r="VY5" s="31"/>
      <c r="VZ5" s="30"/>
      <c r="WA5" s="37"/>
      <c r="WB5" s="31"/>
      <c r="WC5" s="30"/>
      <c r="WD5" s="37"/>
      <c r="WE5" s="31"/>
      <c r="WF5" s="30"/>
      <c r="WG5" s="37"/>
      <c r="WH5" s="31"/>
      <c r="WI5" s="30"/>
      <c r="WJ5" s="37"/>
      <c r="WK5" s="31"/>
      <c r="WL5" s="30"/>
      <c r="WM5" s="37"/>
      <c r="WN5" s="31"/>
      <c r="WO5" s="30"/>
      <c r="WP5" s="37"/>
      <c r="WQ5" s="31"/>
      <c r="WR5" s="30"/>
      <c r="WS5" s="37"/>
      <c r="WT5" s="31"/>
      <c r="WU5" s="30"/>
      <c r="WV5" s="37"/>
      <c r="WW5" s="31"/>
      <c r="WX5" s="30"/>
      <c r="WY5" s="37"/>
      <c r="WZ5" s="31"/>
      <c r="XA5" s="30"/>
      <c r="XB5" s="37"/>
      <c r="XC5" s="31"/>
      <c r="XD5" s="30"/>
      <c r="XE5" s="37"/>
      <c r="XF5" s="31"/>
      <c r="XG5" s="30"/>
      <c r="XH5" s="37"/>
      <c r="XI5" s="31"/>
      <c r="XJ5" s="30"/>
      <c r="XK5" s="37"/>
      <c r="XL5" s="31"/>
      <c r="XM5" s="30"/>
      <c r="XN5" s="37"/>
      <c r="XO5" s="31"/>
      <c r="XP5" s="30"/>
      <c r="XQ5" s="37"/>
      <c r="XR5" s="31"/>
      <c r="XS5" s="30"/>
      <c r="XT5" s="37"/>
      <c r="XU5" s="31"/>
      <c r="XV5" s="30"/>
      <c r="XW5" s="37"/>
      <c r="XX5" s="31"/>
      <c r="XY5" s="30"/>
      <c r="XZ5" s="37"/>
      <c r="YA5" s="31"/>
      <c r="YB5" s="30"/>
      <c r="YC5" s="37"/>
      <c r="YD5" s="31"/>
      <c r="YE5" s="30"/>
      <c r="YF5" s="37"/>
      <c r="YG5" s="31"/>
      <c r="YH5" s="30"/>
      <c r="YI5" s="37"/>
      <c r="YJ5" s="31"/>
      <c r="YK5" s="30"/>
      <c r="YL5" s="37"/>
      <c r="YM5" s="31"/>
      <c r="YN5" s="30"/>
      <c r="YO5" s="37"/>
      <c r="YP5" s="31"/>
      <c r="YQ5" s="30"/>
      <c r="YR5" s="37"/>
      <c r="YS5" s="31"/>
      <c r="YT5" s="30"/>
      <c r="YU5" s="37"/>
      <c r="YV5" s="31"/>
      <c r="YW5" s="30"/>
      <c r="YX5" s="37"/>
      <c r="YY5" s="31"/>
      <c r="YZ5" s="30"/>
      <c r="ZA5" s="37"/>
      <c r="ZB5" s="31"/>
      <c r="ZC5" s="30"/>
      <c r="ZD5" s="37"/>
      <c r="ZE5" s="31"/>
      <c r="ZF5" s="30"/>
      <c r="ZG5" s="37"/>
      <c r="ZH5" s="31"/>
      <c r="ZI5" s="30"/>
      <c r="ZJ5" s="37"/>
      <c r="ZK5" s="31"/>
      <c r="ZL5" s="30"/>
      <c r="ZM5" s="37"/>
      <c r="ZN5" s="31"/>
      <c r="ZO5" s="30"/>
      <c r="ZP5" s="37"/>
      <c r="ZQ5" s="31"/>
      <c r="ZR5" s="30"/>
      <c r="ZS5" s="37"/>
      <c r="ZT5" s="31"/>
      <c r="ZU5" s="30"/>
      <c r="ZV5" s="37"/>
      <c r="ZW5" s="31"/>
      <c r="ZX5" s="30"/>
      <c r="ZY5" s="37"/>
      <c r="ZZ5" s="31"/>
      <c r="AAA5" s="30"/>
      <c r="AAB5" s="37"/>
      <c r="AAC5" s="31"/>
      <c r="AAD5" s="30"/>
      <c r="AAE5" s="37"/>
      <c r="AAF5" s="31"/>
      <c r="AAG5" s="30"/>
      <c r="AAH5" s="37"/>
      <c r="AAI5" s="31"/>
      <c r="AAJ5" s="30"/>
      <c r="AAK5" s="37"/>
      <c r="AAL5" s="31"/>
      <c r="AAM5" s="30"/>
      <c r="AAN5" s="37"/>
      <c r="AAO5" s="31"/>
      <c r="AAP5" s="30"/>
      <c r="AAQ5" s="37"/>
      <c r="AAR5" s="31"/>
      <c r="AAS5" s="30"/>
      <c r="AAT5" s="37"/>
      <c r="AAU5" s="31"/>
      <c r="AAV5" s="30"/>
      <c r="AAW5" s="37"/>
      <c r="AAX5" s="31"/>
      <c r="AAY5" s="30"/>
      <c r="AAZ5" s="37"/>
      <c r="ABA5" s="31"/>
      <c r="ABB5" s="30"/>
      <c r="ABC5" s="37"/>
      <c r="ABD5" s="31"/>
      <c r="ABE5" s="30"/>
      <c r="ABF5" s="37"/>
      <c r="ABG5" s="31"/>
      <c r="ABH5" s="30"/>
      <c r="ABI5" s="37"/>
      <c r="ABJ5" s="31"/>
      <c r="ABK5" s="30"/>
      <c r="ABL5" s="37"/>
      <c r="ABM5" s="31"/>
      <c r="ABN5" s="30"/>
      <c r="ABO5" s="37"/>
      <c r="ABP5" s="31"/>
      <c r="ABQ5" s="30"/>
      <c r="ABR5" s="37"/>
      <c r="ABS5" s="31"/>
      <c r="ABT5" s="30"/>
      <c r="ABU5" s="37"/>
      <c r="ABV5" s="31"/>
      <c r="ABW5" s="30"/>
      <c r="ABX5" s="37"/>
      <c r="ABY5" s="31"/>
      <c r="ABZ5" s="30"/>
      <c r="ACA5" s="37"/>
      <c r="ACB5" s="31"/>
      <c r="ACC5" s="30"/>
      <c r="ACD5" s="37"/>
      <c r="ACE5" s="31"/>
      <c r="ACF5" s="30"/>
      <c r="ACG5" s="37"/>
      <c r="ACH5" s="31"/>
      <c r="ACI5" s="30"/>
      <c r="ACJ5" s="37"/>
      <c r="ACK5" s="31"/>
      <c r="ACL5" s="30"/>
      <c r="ACM5" s="37"/>
      <c r="ACN5" s="38"/>
      <c r="ACO5" s="30"/>
      <c r="ACP5" s="37"/>
      <c r="ACQ5" s="38"/>
      <c r="ACR5" s="30"/>
      <c r="ACS5" s="37"/>
      <c r="ACT5" s="38"/>
      <c r="ACU5" s="30"/>
      <c r="ACV5" s="37"/>
      <c r="ACW5" s="38"/>
      <c r="ACX5" s="30"/>
      <c r="ACY5" s="37"/>
      <c r="ACZ5" s="38"/>
      <c r="ADA5" s="30"/>
      <c r="ADB5" s="37"/>
      <c r="ADC5" s="38"/>
      <c r="ADD5" s="30"/>
      <c r="ADE5" s="37"/>
      <c r="ADF5" s="38"/>
      <c r="ADG5" s="30"/>
      <c r="ADH5" s="37"/>
      <c r="ADI5" s="38"/>
      <c r="ADJ5" s="30"/>
      <c r="ADK5" s="37"/>
      <c r="ADL5" s="38"/>
      <c r="ADM5" s="30"/>
      <c r="ADN5" s="37"/>
      <c r="ADO5" s="38"/>
      <c r="ADP5" s="30"/>
      <c r="ADQ5" s="37"/>
      <c r="ADR5" s="38"/>
      <c r="ADS5" s="30"/>
      <c r="ADT5" s="37"/>
      <c r="ADU5" s="38"/>
      <c r="ADV5" s="30"/>
      <c r="ADW5" s="37"/>
      <c r="ADX5" s="38"/>
      <c r="ADY5" s="30"/>
      <c r="ADZ5" s="37"/>
      <c r="AEA5" s="38"/>
      <c r="AEB5" s="30"/>
      <c r="AEC5" s="37"/>
      <c r="AED5" s="38"/>
      <c r="AEE5" s="30"/>
      <c r="AEF5" s="37"/>
      <c r="AEG5" s="38"/>
      <c r="AEH5" s="30"/>
      <c r="AEI5" s="37"/>
      <c r="AEJ5" s="38"/>
      <c r="AEK5" s="30"/>
      <c r="AEL5" s="37"/>
      <c r="AEM5" s="38"/>
      <c r="AEN5" s="30"/>
      <c r="AEO5" s="37"/>
      <c r="AEP5" s="38"/>
      <c r="AEQ5" s="30"/>
      <c r="AER5" s="37"/>
      <c r="AES5" s="38"/>
      <c r="AET5" s="30"/>
      <c r="AEU5" s="37"/>
      <c r="AEV5" s="38"/>
      <c r="AEW5" s="30"/>
      <c r="AEX5" s="37"/>
      <c r="AEY5" s="38"/>
      <c r="AEZ5" s="30"/>
      <c r="AFA5" s="37"/>
      <c r="AFB5" s="38"/>
      <c r="AFC5" s="30"/>
      <c r="AFD5" s="37"/>
      <c r="AFE5" s="38"/>
    </row>
    <row r="6" spans="2:837" ht="14.45" customHeight="1" x14ac:dyDescent="0.25">
      <c r="D6" s="111"/>
      <c r="E6" s="120"/>
      <c r="F6" s="120"/>
      <c r="G6" s="105"/>
      <c r="H6" s="105"/>
      <c r="J6" s="14">
        <f>J5+1</f>
        <v>45294</v>
      </c>
      <c r="K6" s="29" t="str">
        <f t="shared" si="0"/>
        <v>M</v>
      </c>
      <c r="L6" s="13"/>
      <c r="M6" s="12">
        <f>M5+1</f>
        <v>45325</v>
      </c>
      <c r="N6" s="29">
        <f t="shared" si="1"/>
        <v>0</v>
      </c>
      <c r="O6" s="28"/>
      <c r="P6" s="12">
        <f t="shared" si="37"/>
        <v>45354</v>
      </c>
      <c r="Q6" s="29">
        <f t="shared" si="2"/>
        <v>0</v>
      </c>
      <c r="R6" s="28"/>
      <c r="S6" s="12">
        <f t="shared" si="38"/>
        <v>45385</v>
      </c>
      <c r="T6" s="29" t="str">
        <f t="shared" si="3"/>
        <v>M</v>
      </c>
      <c r="U6" s="28"/>
      <c r="V6" s="12">
        <f t="shared" ref="V6:V34" si="58">V5+1</f>
        <v>45415</v>
      </c>
      <c r="W6" s="29" t="str">
        <f t="shared" si="4"/>
        <v>M</v>
      </c>
      <c r="X6" s="28"/>
      <c r="Y6" s="12">
        <f t="shared" si="39"/>
        <v>45446</v>
      </c>
      <c r="Z6" s="29" t="str">
        <f t="shared" si="5"/>
        <v>J</v>
      </c>
      <c r="AA6" s="28"/>
      <c r="AB6" s="12">
        <f t="shared" si="40"/>
        <v>45476</v>
      </c>
      <c r="AC6" s="29" t="str">
        <f t="shared" si="6"/>
        <v>M</v>
      </c>
      <c r="AD6" s="28"/>
      <c r="AE6" s="12">
        <f t="shared" si="41"/>
        <v>45507</v>
      </c>
      <c r="AF6" s="29">
        <f t="shared" si="7"/>
        <v>0</v>
      </c>
      <c r="AG6" s="28"/>
      <c r="AH6" s="12">
        <f t="shared" si="42"/>
        <v>45538</v>
      </c>
      <c r="AI6" s="29" t="str">
        <f t="shared" si="8"/>
        <v>J</v>
      </c>
      <c r="AJ6" s="13"/>
      <c r="AK6" s="14">
        <f t="shared" si="43"/>
        <v>45568</v>
      </c>
      <c r="AL6" s="8" t="str">
        <f t="shared" si="9"/>
        <v>M</v>
      </c>
      <c r="AM6" s="28"/>
      <c r="AN6" s="12">
        <f t="shared" si="44"/>
        <v>45599</v>
      </c>
      <c r="AO6" s="29">
        <f t="shared" si="10"/>
        <v>0</v>
      </c>
      <c r="AP6" s="28"/>
      <c r="AQ6" s="12">
        <f t="shared" si="45"/>
        <v>45629</v>
      </c>
      <c r="AR6" s="29" t="str">
        <f t="shared" si="11"/>
        <v>J</v>
      </c>
      <c r="AS6" s="13"/>
      <c r="AT6" s="14">
        <f t="shared" si="46"/>
        <v>45660</v>
      </c>
      <c r="AU6" s="29" t="str">
        <f t="shared" si="13"/>
        <v>M</v>
      </c>
      <c r="AV6" s="13"/>
      <c r="AW6" s="12">
        <f t="shared" ref="AW6" si="59">AW5+1</f>
        <v>45691</v>
      </c>
      <c r="AX6" s="29" t="str">
        <f t="shared" si="15"/>
        <v>J</v>
      </c>
      <c r="AY6" s="28"/>
      <c r="AZ6" s="12">
        <f t="shared" si="48"/>
        <v>45719</v>
      </c>
      <c r="BA6" s="29" t="str">
        <f t="shared" si="17"/>
        <v>J</v>
      </c>
      <c r="BB6" s="28"/>
      <c r="BC6" s="12">
        <f t="shared" si="49"/>
        <v>45750</v>
      </c>
      <c r="BD6" s="29" t="str">
        <f t="shared" si="19"/>
        <v>M</v>
      </c>
      <c r="BE6" s="28"/>
      <c r="BF6" s="12">
        <f t="shared" si="50"/>
        <v>45780</v>
      </c>
      <c r="BG6" s="29">
        <f t="shared" si="21"/>
        <v>0</v>
      </c>
      <c r="BH6" s="28"/>
      <c r="BI6" s="12">
        <f t="shared" si="51"/>
        <v>45811</v>
      </c>
      <c r="BJ6" s="29" t="str">
        <f t="shared" si="23"/>
        <v>J</v>
      </c>
      <c r="BK6" s="28"/>
      <c r="BL6" s="12">
        <f t="shared" si="52"/>
        <v>45841</v>
      </c>
      <c r="BM6" s="29" t="str">
        <f t="shared" si="25"/>
        <v>M</v>
      </c>
      <c r="BN6" s="28"/>
      <c r="BO6" s="12">
        <f t="shared" si="53"/>
        <v>45872</v>
      </c>
      <c r="BP6" s="29">
        <f t="shared" si="27"/>
        <v>0</v>
      </c>
      <c r="BQ6" s="28"/>
      <c r="BR6" s="12">
        <f t="shared" si="54"/>
        <v>45903</v>
      </c>
      <c r="BS6" s="29" t="str">
        <f t="shared" si="29"/>
        <v>M</v>
      </c>
      <c r="BT6" s="13"/>
      <c r="BU6" s="14">
        <f t="shared" si="55"/>
        <v>45933</v>
      </c>
      <c r="BV6" s="8" t="str">
        <f t="shared" si="31"/>
        <v>M</v>
      </c>
      <c r="BW6" s="28"/>
      <c r="BX6" s="12">
        <f t="shared" si="56"/>
        <v>45964</v>
      </c>
      <c r="BY6" s="29" t="str">
        <f t="shared" si="33"/>
        <v>J</v>
      </c>
      <c r="BZ6" s="28"/>
      <c r="CA6" s="12">
        <f t="shared" si="57"/>
        <v>45994</v>
      </c>
      <c r="CB6" s="29" t="str">
        <f t="shared" si="35"/>
        <v>M</v>
      </c>
      <c r="CC6" s="13"/>
      <c r="CD6" s="30"/>
      <c r="CE6" s="37"/>
      <c r="CF6" s="31"/>
      <c r="CG6" s="30"/>
      <c r="CH6" s="37"/>
      <c r="CI6" s="31"/>
      <c r="CJ6" s="30"/>
      <c r="CK6" s="37"/>
      <c r="CL6" s="31"/>
      <c r="CM6" s="30"/>
      <c r="CN6" s="37"/>
      <c r="CO6" s="31"/>
      <c r="CP6" s="30"/>
      <c r="CQ6" s="37"/>
      <c r="CR6" s="31"/>
      <c r="CS6" s="30"/>
      <c r="CT6" s="37"/>
      <c r="CU6" s="31"/>
      <c r="CV6" s="30"/>
      <c r="CW6" s="37"/>
      <c r="CX6" s="31"/>
      <c r="CY6" s="30"/>
      <c r="CZ6" s="37"/>
      <c r="DA6" s="31"/>
      <c r="DB6" s="30"/>
      <c r="DC6" s="37"/>
      <c r="DD6" s="31"/>
      <c r="DE6" s="30"/>
      <c r="DF6" s="37"/>
      <c r="DG6" s="31"/>
      <c r="DH6" s="30"/>
      <c r="DI6" s="37"/>
      <c r="DJ6" s="31"/>
      <c r="DK6" s="30"/>
      <c r="DL6" s="37"/>
      <c r="DM6" s="31"/>
      <c r="DN6" s="30"/>
      <c r="DO6" s="37"/>
      <c r="DP6" s="31"/>
      <c r="DQ6" s="30"/>
      <c r="DR6" s="37"/>
      <c r="DS6" s="31"/>
      <c r="DT6" s="30"/>
      <c r="DU6" s="37"/>
      <c r="DV6" s="31"/>
      <c r="DW6" s="30"/>
      <c r="DX6" s="37"/>
      <c r="DY6" s="31"/>
      <c r="DZ6" s="30"/>
      <c r="EA6" s="37"/>
      <c r="EB6" s="31"/>
      <c r="EC6" s="30"/>
      <c r="ED6" s="37"/>
      <c r="EE6" s="31"/>
      <c r="EF6" s="30"/>
      <c r="EG6" s="37"/>
      <c r="EH6" s="31"/>
      <c r="EI6" s="30"/>
      <c r="EJ6" s="37"/>
      <c r="EK6" s="31"/>
      <c r="EL6" s="30"/>
      <c r="EM6" s="37"/>
      <c r="EN6" s="31"/>
      <c r="EO6" s="30"/>
      <c r="EP6" s="37"/>
      <c r="EQ6" s="31"/>
      <c r="ER6" s="30"/>
      <c r="ES6" s="37"/>
      <c r="ET6" s="31"/>
      <c r="EU6" s="30"/>
      <c r="EV6" s="37"/>
      <c r="EW6" s="31"/>
      <c r="EX6" s="30"/>
      <c r="EY6" s="37"/>
      <c r="EZ6" s="31"/>
      <c r="FA6" s="30"/>
      <c r="FB6" s="37"/>
      <c r="FC6" s="31"/>
      <c r="FD6" s="30"/>
      <c r="FE6" s="37"/>
      <c r="FF6" s="31"/>
      <c r="FG6" s="30"/>
      <c r="FH6" s="37"/>
      <c r="FI6" s="31"/>
      <c r="FJ6" s="30"/>
      <c r="FK6" s="37"/>
      <c r="FL6" s="31"/>
      <c r="FM6" s="30"/>
      <c r="FN6" s="37"/>
      <c r="FO6" s="31"/>
      <c r="FP6" s="30"/>
      <c r="FQ6" s="37"/>
      <c r="FR6" s="31"/>
      <c r="FS6" s="30"/>
      <c r="FT6" s="37"/>
      <c r="FU6" s="31"/>
      <c r="FV6" s="30"/>
      <c r="FW6" s="37"/>
      <c r="FX6" s="31"/>
      <c r="FY6" s="30"/>
      <c r="FZ6" s="37"/>
      <c r="GA6" s="31"/>
      <c r="GB6" s="30"/>
      <c r="GC6" s="37"/>
      <c r="GD6" s="31"/>
      <c r="GE6" s="30"/>
      <c r="GF6" s="37"/>
      <c r="GG6" s="31"/>
      <c r="GH6" s="30"/>
      <c r="GI6" s="37"/>
      <c r="GJ6" s="31"/>
      <c r="GK6" s="30"/>
      <c r="GL6" s="37"/>
      <c r="GM6" s="31"/>
      <c r="GN6" s="30"/>
      <c r="GO6" s="37"/>
      <c r="GP6" s="31"/>
      <c r="GQ6" s="30"/>
      <c r="GR6" s="37"/>
      <c r="GS6" s="31"/>
      <c r="GT6" s="30"/>
      <c r="GU6" s="37"/>
      <c r="GV6" s="31"/>
      <c r="GW6" s="30"/>
      <c r="GX6" s="37"/>
      <c r="GY6" s="31"/>
      <c r="GZ6" s="30"/>
      <c r="HA6" s="37"/>
      <c r="HB6" s="31"/>
      <c r="HC6" s="30"/>
      <c r="HD6" s="37"/>
      <c r="HE6" s="31"/>
      <c r="HF6" s="30"/>
      <c r="HG6" s="37"/>
      <c r="HH6" s="31"/>
      <c r="HI6" s="30"/>
      <c r="HJ6" s="37"/>
      <c r="HK6" s="31"/>
      <c r="HL6" s="30"/>
      <c r="HM6" s="37"/>
      <c r="HN6" s="31"/>
      <c r="HO6" s="30"/>
      <c r="HP6" s="37"/>
      <c r="HQ6" s="31"/>
      <c r="HR6" s="30"/>
      <c r="HS6" s="37"/>
      <c r="HT6" s="31"/>
      <c r="HU6" s="30"/>
      <c r="HV6" s="37"/>
      <c r="HW6" s="31"/>
      <c r="HX6" s="30"/>
      <c r="HY6" s="37"/>
      <c r="HZ6" s="31"/>
      <c r="IA6" s="30"/>
      <c r="IB6" s="37"/>
      <c r="IC6" s="31"/>
      <c r="ID6" s="30"/>
      <c r="IE6" s="37"/>
      <c r="IF6" s="31"/>
      <c r="IG6" s="30"/>
      <c r="IH6" s="37"/>
      <c r="II6" s="31"/>
      <c r="IJ6" s="30"/>
      <c r="IK6" s="37"/>
      <c r="IL6" s="31"/>
      <c r="IM6" s="30"/>
      <c r="IN6" s="37"/>
      <c r="IO6" s="31"/>
      <c r="IP6" s="30"/>
      <c r="IQ6" s="37"/>
      <c r="IR6" s="31"/>
      <c r="IS6" s="30"/>
      <c r="IT6" s="37"/>
      <c r="IU6" s="31"/>
      <c r="IV6" s="30"/>
      <c r="IW6" s="37"/>
      <c r="IX6" s="31"/>
      <c r="IY6" s="30"/>
      <c r="IZ6" s="37"/>
      <c r="JA6" s="31"/>
      <c r="JB6" s="30"/>
      <c r="JC6" s="37"/>
      <c r="JD6" s="31"/>
      <c r="JE6" s="30"/>
      <c r="JF6" s="37"/>
      <c r="JG6" s="31"/>
      <c r="JH6" s="30"/>
      <c r="JI6" s="37"/>
      <c r="JJ6" s="31"/>
      <c r="JK6" s="30"/>
      <c r="JL6" s="37"/>
      <c r="JM6" s="31"/>
      <c r="JN6" s="30"/>
      <c r="JO6" s="37"/>
      <c r="JP6" s="31"/>
      <c r="JQ6" s="30"/>
      <c r="JR6" s="37"/>
      <c r="JS6" s="31"/>
      <c r="JT6" s="30"/>
      <c r="JU6" s="37"/>
      <c r="JV6" s="31"/>
      <c r="JW6" s="30"/>
      <c r="JX6" s="37"/>
      <c r="JY6" s="31"/>
      <c r="JZ6" s="30"/>
      <c r="KA6" s="37"/>
      <c r="KB6" s="31"/>
      <c r="KC6" s="30"/>
      <c r="KD6" s="37"/>
      <c r="KE6" s="31"/>
      <c r="KF6" s="30"/>
      <c r="KG6" s="37"/>
      <c r="KH6" s="31"/>
      <c r="KI6" s="30"/>
      <c r="KJ6" s="37"/>
      <c r="KK6" s="31"/>
      <c r="KL6" s="30"/>
      <c r="KM6" s="37"/>
      <c r="KN6" s="31"/>
      <c r="KO6" s="30"/>
      <c r="KP6" s="37"/>
      <c r="KQ6" s="31"/>
      <c r="KR6" s="30"/>
      <c r="KS6" s="37"/>
      <c r="KT6" s="31"/>
      <c r="KU6" s="30"/>
      <c r="KV6" s="37"/>
      <c r="KW6" s="31"/>
      <c r="KX6" s="30"/>
      <c r="KY6" s="37"/>
      <c r="KZ6" s="31"/>
      <c r="LA6" s="30"/>
      <c r="LB6" s="37"/>
      <c r="LC6" s="31"/>
      <c r="LD6" s="30"/>
      <c r="LE6" s="37"/>
      <c r="LF6" s="31"/>
      <c r="LG6" s="30"/>
      <c r="LH6" s="37"/>
      <c r="LI6" s="31"/>
      <c r="LJ6" s="30"/>
      <c r="LK6" s="37"/>
      <c r="LL6" s="31"/>
      <c r="LM6" s="30"/>
      <c r="LN6" s="37"/>
      <c r="LO6" s="31"/>
      <c r="LP6" s="30"/>
      <c r="LQ6" s="37"/>
      <c r="LR6" s="31"/>
      <c r="LS6" s="30"/>
      <c r="LT6" s="37"/>
      <c r="LU6" s="31"/>
      <c r="LV6" s="30"/>
      <c r="LW6" s="37"/>
      <c r="LX6" s="31"/>
      <c r="LY6" s="30"/>
      <c r="LZ6" s="37"/>
      <c r="MA6" s="31"/>
      <c r="MB6" s="30"/>
      <c r="MC6" s="37"/>
      <c r="MD6" s="31"/>
      <c r="ME6" s="30"/>
      <c r="MF6" s="37"/>
      <c r="MG6" s="31"/>
      <c r="MH6" s="30"/>
      <c r="MI6" s="37"/>
      <c r="MJ6" s="31"/>
      <c r="MK6" s="30"/>
      <c r="ML6" s="37"/>
      <c r="MM6" s="31"/>
      <c r="MN6" s="30"/>
      <c r="MO6" s="37"/>
      <c r="MP6" s="31"/>
      <c r="MQ6" s="30"/>
      <c r="MR6" s="37"/>
      <c r="MS6" s="31"/>
      <c r="MT6" s="30"/>
      <c r="MU6" s="37"/>
      <c r="MV6" s="31"/>
      <c r="MW6" s="30"/>
      <c r="MX6" s="37"/>
      <c r="MY6" s="31"/>
      <c r="MZ6" s="30"/>
      <c r="NA6" s="37"/>
      <c r="NB6" s="31"/>
      <c r="NC6" s="30"/>
      <c r="ND6" s="37"/>
      <c r="NE6" s="31"/>
      <c r="NF6" s="30"/>
      <c r="NG6" s="37"/>
      <c r="NH6" s="31"/>
      <c r="NI6" s="30"/>
      <c r="NJ6" s="37"/>
      <c r="NK6" s="31"/>
      <c r="NL6" s="30"/>
      <c r="NM6" s="37"/>
      <c r="NN6" s="31"/>
      <c r="NO6" s="30"/>
      <c r="NP6" s="37"/>
      <c r="NQ6" s="31"/>
      <c r="NR6" s="30"/>
      <c r="NS6" s="37"/>
      <c r="NT6" s="31"/>
      <c r="NU6" s="30"/>
      <c r="NV6" s="37"/>
      <c r="NW6" s="31"/>
      <c r="NX6" s="30"/>
      <c r="NY6" s="37"/>
      <c r="NZ6" s="31"/>
      <c r="OA6" s="30"/>
      <c r="OB6" s="37"/>
      <c r="OC6" s="31"/>
      <c r="OD6" s="30"/>
      <c r="OE6" s="37"/>
      <c r="OF6" s="31"/>
      <c r="OG6" s="30"/>
      <c r="OH6" s="37"/>
      <c r="OI6" s="31"/>
      <c r="OJ6" s="30"/>
      <c r="OK6" s="37"/>
      <c r="OL6" s="31"/>
      <c r="OM6" s="30"/>
      <c r="ON6" s="37"/>
      <c r="OO6" s="31"/>
      <c r="OP6" s="30"/>
      <c r="OQ6" s="37"/>
      <c r="OR6" s="31"/>
      <c r="OS6" s="30"/>
      <c r="OT6" s="37"/>
      <c r="OU6" s="31"/>
      <c r="OV6" s="30"/>
      <c r="OW6" s="37"/>
      <c r="OX6" s="31"/>
      <c r="OY6" s="30"/>
      <c r="OZ6" s="37"/>
      <c r="PA6" s="31"/>
      <c r="PB6" s="30"/>
      <c r="PC6" s="37"/>
      <c r="PD6" s="31"/>
      <c r="PE6" s="30"/>
      <c r="PF6" s="37"/>
      <c r="PG6" s="31"/>
      <c r="PH6" s="30"/>
      <c r="PI6" s="37"/>
      <c r="PJ6" s="31"/>
      <c r="PK6" s="30"/>
      <c r="PL6" s="37"/>
      <c r="PM6" s="31"/>
      <c r="PN6" s="30"/>
      <c r="PO6" s="37"/>
      <c r="PP6" s="31"/>
      <c r="PQ6" s="30"/>
      <c r="PR6" s="37"/>
      <c r="PS6" s="31"/>
      <c r="PT6" s="30"/>
      <c r="PU6" s="37"/>
      <c r="PV6" s="31"/>
      <c r="PW6" s="30"/>
      <c r="PX6" s="37"/>
      <c r="PY6" s="31"/>
      <c r="PZ6" s="30"/>
      <c r="QA6" s="37"/>
      <c r="QB6" s="31"/>
      <c r="QC6" s="30"/>
      <c r="QD6" s="37"/>
      <c r="QE6" s="31"/>
      <c r="QF6" s="30"/>
      <c r="QG6" s="37"/>
      <c r="QH6" s="31"/>
      <c r="QI6" s="30"/>
      <c r="QJ6" s="37"/>
      <c r="QK6" s="31"/>
      <c r="QL6" s="30"/>
      <c r="QM6" s="37"/>
      <c r="QN6" s="31"/>
      <c r="QO6" s="30"/>
      <c r="QP6" s="37"/>
      <c r="QQ6" s="31"/>
      <c r="QR6" s="30"/>
      <c r="QS6" s="37"/>
      <c r="QT6" s="31"/>
      <c r="QU6" s="30"/>
      <c r="QV6" s="37"/>
      <c r="QW6" s="31"/>
      <c r="QX6" s="30"/>
      <c r="QY6" s="37"/>
      <c r="QZ6" s="31"/>
      <c r="RA6" s="30"/>
      <c r="RB6" s="37"/>
      <c r="RC6" s="31"/>
      <c r="RD6" s="30"/>
      <c r="RE6" s="37"/>
      <c r="RF6" s="31"/>
      <c r="RG6" s="30"/>
      <c r="RH6" s="37"/>
      <c r="RI6" s="31"/>
      <c r="RJ6" s="30"/>
      <c r="RK6" s="37"/>
      <c r="RL6" s="31"/>
      <c r="RM6" s="30"/>
      <c r="RN6" s="37"/>
      <c r="RO6" s="31"/>
      <c r="RP6" s="30"/>
      <c r="RQ6" s="37"/>
      <c r="RR6" s="31"/>
      <c r="RS6" s="30"/>
      <c r="RT6" s="37"/>
      <c r="RU6" s="31"/>
      <c r="RV6" s="30"/>
      <c r="RW6" s="37"/>
      <c r="RX6" s="31"/>
      <c r="RY6" s="30"/>
      <c r="RZ6" s="37"/>
      <c r="SA6" s="31"/>
      <c r="SB6" s="30"/>
      <c r="SC6" s="37"/>
      <c r="SD6" s="31"/>
      <c r="SE6" s="30"/>
      <c r="SF6" s="37"/>
      <c r="SG6" s="31"/>
      <c r="SH6" s="30"/>
      <c r="SI6" s="37"/>
      <c r="SJ6" s="31"/>
      <c r="SK6" s="30"/>
      <c r="SL6" s="37"/>
      <c r="SM6" s="31"/>
      <c r="SN6" s="30"/>
      <c r="SO6" s="37"/>
      <c r="SP6" s="31"/>
      <c r="SQ6" s="30"/>
      <c r="SR6" s="37"/>
      <c r="SS6" s="31"/>
      <c r="ST6" s="30"/>
      <c r="SU6" s="37"/>
      <c r="SV6" s="31"/>
      <c r="SW6" s="30"/>
      <c r="SX6" s="37"/>
      <c r="SY6" s="31"/>
      <c r="SZ6" s="30"/>
      <c r="TA6" s="37"/>
      <c r="TB6" s="31"/>
      <c r="TC6" s="30"/>
      <c r="TD6" s="37"/>
      <c r="TE6" s="31"/>
      <c r="TF6" s="30"/>
      <c r="TG6" s="37"/>
      <c r="TH6" s="31"/>
      <c r="TI6" s="30"/>
      <c r="TJ6" s="37"/>
      <c r="TK6" s="31"/>
      <c r="TL6" s="30"/>
      <c r="TM6" s="37"/>
      <c r="TN6" s="31"/>
      <c r="TO6" s="30"/>
      <c r="TP6" s="37"/>
      <c r="TQ6" s="31"/>
      <c r="TR6" s="30"/>
      <c r="TS6" s="37"/>
      <c r="TT6" s="31"/>
      <c r="TU6" s="30"/>
      <c r="TV6" s="37"/>
      <c r="TW6" s="31"/>
      <c r="TX6" s="30"/>
      <c r="TY6" s="37"/>
      <c r="TZ6" s="31"/>
      <c r="UA6" s="30"/>
      <c r="UB6" s="37"/>
      <c r="UC6" s="31"/>
      <c r="UD6" s="30"/>
      <c r="UE6" s="37"/>
      <c r="UF6" s="31"/>
      <c r="UG6" s="30"/>
      <c r="UH6" s="37"/>
      <c r="UI6" s="31"/>
      <c r="UJ6" s="30"/>
      <c r="UK6" s="37"/>
      <c r="UL6" s="31"/>
      <c r="UM6" s="30"/>
      <c r="UN6" s="37"/>
      <c r="UO6" s="31"/>
      <c r="UP6" s="30"/>
      <c r="UQ6" s="37"/>
      <c r="UR6" s="31"/>
      <c r="US6" s="30"/>
      <c r="UT6" s="37"/>
      <c r="UU6" s="31"/>
      <c r="UV6" s="30"/>
      <c r="UW6" s="37"/>
      <c r="UX6" s="31"/>
      <c r="UY6" s="30"/>
      <c r="UZ6" s="37"/>
      <c r="VA6" s="31"/>
      <c r="VB6" s="30"/>
      <c r="VC6" s="37"/>
      <c r="VD6" s="31"/>
      <c r="VE6" s="30"/>
      <c r="VF6" s="37"/>
      <c r="VG6" s="31"/>
      <c r="VH6" s="30"/>
      <c r="VI6" s="37"/>
      <c r="VJ6" s="31"/>
      <c r="VK6" s="30"/>
      <c r="VL6" s="37"/>
      <c r="VM6" s="31"/>
      <c r="VN6" s="30"/>
      <c r="VO6" s="37"/>
      <c r="VP6" s="31"/>
      <c r="VQ6" s="30"/>
      <c r="VR6" s="37"/>
      <c r="VS6" s="31"/>
      <c r="VT6" s="30"/>
      <c r="VU6" s="37"/>
      <c r="VV6" s="31"/>
      <c r="VW6" s="30"/>
      <c r="VX6" s="37"/>
      <c r="VY6" s="31"/>
      <c r="VZ6" s="30"/>
      <c r="WA6" s="37"/>
      <c r="WB6" s="31"/>
      <c r="WC6" s="30"/>
      <c r="WD6" s="37"/>
      <c r="WE6" s="31"/>
      <c r="WF6" s="30"/>
      <c r="WG6" s="37"/>
      <c r="WH6" s="31"/>
      <c r="WI6" s="30"/>
      <c r="WJ6" s="37"/>
      <c r="WK6" s="31"/>
      <c r="WL6" s="30"/>
      <c r="WM6" s="37"/>
      <c r="WN6" s="31"/>
      <c r="WO6" s="30"/>
      <c r="WP6" s="37"/>
      <c r="WQ6" s="31"/>
      <c r="WR6" s="30"/>
      <c r="WS6" s="37"/>
      <c r="WT6" s="31"/>
      <c r="WU6" s="30"/>
      <c r="WV6" s="37"/>
      <c r="WW6" s="31"/>
      <c r="WX6" s="30"/>
      <c r="WY6" s="37"/>
      <c r="WZ6" s="31"/>
      <c r="XA6" s="30"/>
      <c r="XB6" s="37"/>
      <c r="XC6" s="31"/>
      <c r="XD6" s="30"/>
      <c r="XE6" s="37"/>
      <c r="XF6" s="31"/>
      <c r="XG6" s="30"/>
      <c r="XH6" s="37"/>
      <c r="XI6" s="31"/>
      <c r="XJ6" s="30"/>
      <c r="XK6" s="37"/>
      <c r="XL6" s="31"/>
      <c r="XM6" s="30"/>
      <c r="XN6" s="37"/>
      <c r="XO6" s="31"/>
      <c r="XP6" s="30"/>
      <c r="XQ6" s="37"/>
      <c r="XR6" s="31"/>
      <c r="XS6" s="30"/>
      <c r="XT6" s="37"/>
      <c r="XU6" s="31"/>
      <c r="XV6" s="30"/>
      <c r="XW6" s="37"/>
      <c r="XX6" s="31"/>
      <c r="XY6" s="30"/>
      <c r="XZ6" s="37"/>
      <c r="YA6" s="31"/>
      <c r="YB6" s="30"/>
      <c r="YC6" s="37"/>
      <c r="YD6" s="31"/>
      <c r="YE6" s="30"/>
      <c r="YF6" s="37"/>
      <c r="YG6" s="31"/>
      <c r="YH6" s="30"/>
      <c r="YI6" s="37"/>
      <c r="YJ6" s="31"/>
      <c r="YK6" s="30"/>
      <c r="YL6" s="37"/>
      <c r="YM6" s="31"/>
      <c r="YN6" s="30"/>
      <c r="YO6" s="37"/>
      <c r="YP6" s="31"/>
      <c r="YQ6" s="30"/>
      <c r="YR6" s="37"/>
      <c r="YS6" s="31"/>
      <c r="YT6" s="30"/>
      <c r="YU6" s="37"/>
      <c r="YV6" s="31"/>
      <c r="YW6" s="30"/>
      <c r="YX6" s="37"/>
      <c r="YY6" s="31"/>
      <c r="YZ6" s="30"/>
      <c r="ZA6" s="37"/>
      <c r="ZB6" s="31"/>
      <c r="ZC6" s="30"/>
      <c r="ZD6" s="37"/>
      <c r="ZE6" s="31"/>
      <c r="ZF6" s="30"/>
      <c r="ZG6" s="37"/>
      <c r="ZH6" s="31"/>
      <c r="ZI6" s="30"/>
      <c r="ZJ6" s="37"/>
      <c r="ZK6" s="31"/>
      <c r="ZL6" s="30"/>
      <c r="ZM6" s="37"/>
      <c r="ZN6" s="31"/>
      <c r="ZO6" s="30"/>
      <c r="ZP6" s="37"/>
      <c r="ZQ6" s="31"/>
      <c r="ZR6" s="30"/>
      <c r="ZS6" s="37"/>
      <c r="ZT6" s="31"/>
      <c r="ZU6" s="30"/>
      <c r="ZV6" s="37"/>
      <c r="ZW6" s="31"/>
      <c r="ZX6" s="30"/>
      <c r="ZY6" s="37"/>
      <c r="ZZ6" s="31"/>
      <c r="AAA6" s="30"/>
      <c r="AAB6" s="37"/>
      <c r="AAC6" s="31"/>
      <c r="AAD6" s="30"/>
      <c r="AAE6" s="37"/>
      <c r="AAF6" s="31"/>
      <c r="AAG6" s="30"/>
      <c r="AAH6" s="37"/>
      <c r="AAI6" s="31"/>
      <c r="AAJ6" s="30"/>
      <c r="AAK6" s="37"/>
      <c r="AAL6" s="31"/>
      <c r="AAM6" s="30"/>
      <c r="AAN6" s="37"/>
      <c r="AAO6" s="31"/>
      <c r="AAP6" s="30"/>
      <c r="AAQ6" s="37"/>
      <c r="AAR6" s="31"/>
      <c r="AAS6" s="30"/>
      <c r="AAT6" s="37"/>
      <c r="AAU6" s="31"/>
      <c r="AAV6" s="30"/>
      <c r="AAW6" s="37"/>
      <c r="AAX6" s="31"/>
      <c r="AAY6" s="30"/>
      <c r="AAZ6" s="37"/>
      <c r="ABA6" s="31"/>
      <c r="ABB6" s="30"/>
      <c r="ABC6" s="37"/>
      <c r="ABD6" s="31"/>
      <c r="ABE6" s="30"/>
      <c r="ABF6" s="37"/>
      <c r="ABG6" s="31"/>
      <c r="ABH6" s="30"/>
      <c r="ABI6" s="37"/>
      <c r="ABJ6" s="31"/>
      <c r="ABK6" s="30"/>
      <c r="ABL6" s="37"/>
      <c r="ABM6" s="31"/>
      <c r="ABN6" s="30"/>
      <c r="ABO6" s="37"/>
      <c r="ABP6" s="31"/>
      <c r="ABQ6" s="30"/>
      <c r="ABR6" s="37"/>
      <c r="ABS6" s="31"/>
      <c r="ABT6" s="30"/>
      <c r="ABU6" s="37"/>
      <c r="ABV6" s="31"/>
      <c r="ABW6" s="30"/>
      <c r="ABX6" s="37"/>
      <c r="ABY6" s="31"/>
      <c r="ABZ6" s="30"/>
      <c r="ACA6" s="37"/>
      <c r="ACB6" s="31"/>
      <c r="ACC6" s="30"/>
      <c r="ACD6" s="37"/>
      <c r="ACE6" s="31"/>
      <c r="ACF6" s="30"/>
      <c r="ACG6" s="37"/>
      <c r="ACH6" s="31"/>
      <c r="ACI6" s="30"/>
      <c r="ACJ6" s="37"/>
      <c r="ACK6" s="31"/>
      <c r="ACL6" s="30"/>
      <c r="ACM6" s="37"/>
      <c r="ACN6" s="38"/>
      <c r="ACO6" s="30"/>
      <c r="ACP6" s="37"/>
      <c r="ACQ6" s="38"/>
      <c r="ACR6" s="30"/>
      <c r="ACS6" s="37"/>
      <c r="ACT6" s="38"/>
      <c r="ACU6" s="30"/>
      <c r="ACV6" s="37"/>
      <c r="ACW6" s="38"/>
      <c r="ACX6" s="30"/>
      <c r="ACY6" s="37"/>
      <c r="ACZ6" s="38"/>
      <c r="ADA6" s="30"/>
      <c r="ADB6" s="37"/>
      <c r="ADC6" s="38"/>
      <c r="ADD6" s="30"/>
      <c r="ADE6" s="37"/>
      <c r="ADF6" s="38"/>
      <c r="ADG6" s="30"/>
      <c r="ADH6" s="37"/>
      <c r="ADI6" s="38"/>
      <c r="ADJ6" s="30"/>
      <c r="ADK6" s="37"/>
      <c r="ADL6" s="38"/>
      <c r="ADM6" s="30"/>
      <c r="ADN6" s="37"/>
      <c r="ADO6" s="38"/>
      <c r="ADP6" s="30"/>
      <c r="ADQ6" s="37"/>
      <c r="ADR6" s="38"/>
      <c r="ADS6" s="30"/>
      <c r="ADT6" s="37"/>
      <c r="ADU6" s="38"/>
      <c r="ADV6" s="30"/>
      <c r="ADW6" s="37"/>
      <c r="ADX6" s="38"/>
      <c r="ADY6" s="30"/>
      <c r="ADZ6" s="37"/>
      <c r="AEA6" s="38"/>
      <c r="AEB6" s="30"/>
      <c r="AEC6" s="37"/>
      <c r="AED6" s="38"/>
      <c r="AEE6" s="30"/>
      <c r="AEF6" s="37"/>
      <c r="AEG6" s="38"/>
      <c r="AEH6" s="30"/>
      <c r="AEI6" s="37"/>
      <c r="AEJ6" s="38"/>
      <c r="AEK6" s="30"/>
      <c r="AEL6" s="37"/>
      <c r="AEM6" s="38"/>
      <c r="AEN6" s="30"/>
      <c r="AEO6" s="37"/>
      <c r="AEP6" s="38"/>
      <c r="AEQ6" s="30"/>
      <c r="AER6" s="37"/>
      <c r="AES6" s="38"/>
      <c r="AET6" s="30"/>
      <c r="AEU6" s="37"/>
      <c r="AEV6" s="38"/>
      <c r="AEW6" s="30"/>
      <c r="AEX6" s="37"/>
      <c r="AEY6" s="38"/>
      <c r="AEZ6" s="30"/>
      <c r="AFA6" s="37"/>
      <c r="AFB6" s="38"/>
      <c r="AFC6" s="30"/>
      <c r="AFD6" s="37"/>
      <c r="AFE6" s="38"/>
    </row>
    <row r="7" spans="2:837" ht="14.45" customHeight="1" x14ac:dyDescent="0.25">
      <c r="D7" s="111"/>
      <c r="E7" s="120"/>
      <c r="F7" s="120"/>
      <c r="G7" s="105"/>
      <c r="H7" s="105"/>
      <c r="J7" s="14">
        <f t="shared" ref="J7:J34" si="60">J6+1</f>
        <v>45295</v>
      </c>
      <c r="K7" s="29" t="str">
        <f t="shared" si="0"/>
        <v>M</v>
      </c>
      <c r="L7" s="13"/>
      <c r="M7" s="12">
        <f t="shared" si="36"/>
        <v>45326</v>
      </c>
      <c r="N7" s="29">
        <f t="shared" si="1"/>
        <v>0</v>
      </c>
      <c r="O7" s="28"/>
      <c r="P7" s="12">
        <f t="shared" si="37"/>
        <v>45355</v>
      </c>
      <c r="Q7" s="29" t="str">
        <f t="shared" si="2"/>
        <v>J</v>
      </c>
      <c r="R7" s="28"/>
      <c r="S7" s="12">
        <f t="shared" si="38"/>
        <v>45386</v>
      </c>
      <c r="T7" s="29" t="str">
        <f t="shared" si="3"/>
        <v>M</v>
      </c>
      <c r="U7" s="28"/>
      <c r="V7" s="12">
        <f t="shared" si="58"/>
        <v>45416</v>
      </c>
      <c r="W7" s="29">
        <f t="shared" si="4"/>
        <v>0</v>
      </c>
      <c r="X7" s="28"/>
      <c r="Y7" s="12">
        <f t="shared" si="39"/>
        <v>45447</v>
      </c>
      <c r="Z7" s="29" t="str">
        <f t="shared" si="5"/>
        <v>J</v>
      </c>
      <c r="AA7" s="28"/>
      <c r="AB7" s="12">
        <f t="shared" si="40"/>
        <v>45477</v>
      </c>
      <c r="AC7" s="29" t="str">
        <f t="shared" si="6"/>
        <v>M</v>
      </c>
      <c r="AD7" s="28"/>
      <c r="AE7" s="12">
        <f t="shared" si="41"/>
        <v>45508</v>
      </c>
      <c r="AF7" s="29">
        <f t="shared" si="7"/>
        <v>0</v>
      </c>
      <c r="AG7" s="28"/>
      <c r="AH7" s="12">
        <f t="shared" si="42"/>
        <v>45539</v>
      </c>
      <c r="AI7" s="29" t="str">
        <f t="shared" si="8"/>
        <v>M</v>
      </c>
      <c r="AJ7" s="13"/>
      <c r="AK7" s="14">
        <f t="shared" si="43"/>
        <v>45569</v>
      </c>
      <c r="AL7" s="8" t="str">
        <f t="shared" si="9"/>
        <v>M</v>
      </c>
      <c r="AM7" s="28"/>
      <c r="AN7" s="12">
        <f t="shared" si="44"/>
        <v>45600</v>
      </c>
      <c r="AO7" s="29" t="str">
        <f t="shared" si="10"/>
        <v>J</v>
      </c>
      <c r="AP7" s="28"/>
      <c r="AQ7" s="12">
        <f t="shared" si="45"/>
        <v>45630</v>
      </c>
      <c r="AR7" s="29" t="str">
        <f t="shared" si="11"/>
        <v>M</v>
      </c>
      <c r="AS7" s="13"/>
      <c r="AT7" s="14">
        <f t="shared" si="46"/>
        <v>45661</v>
      </c>
      <c r="AU7" s="29">
        <f t="shared" si="13"/>
        <v>0</v>
      </c>
      <c r="AV7" s="13"/>
      <c r="AW7" s="12">
        <f t="shared" si="47"/>
        <v>45692</v>
      </c>
      <c r="AX7" s="29" t="str">
        <f t="shared" si="15"/>
        <v>J</v>
      </c>
      <c r="AY7" s="28"/>
      <c r="AZ7" s="12">
        <f t="shared" si="48"/>
        <v>45720</v>
      </c>
      <c r="BA7" s="29" t="str">
        <f t="shared" si="17"/>
        <v>J</v>
      </c>
      <c r="BB7" s="28"/>
      <c r="BC7" s="12">
        <f t="shared" si="49"/>
        <v>45751</v>
      </c>
      <c r="BD7" s="29" t="str">
        <f t="shared" si="19"/>
        <v>M</v>
      </c>
      <c r="BE7" s="28"/>
      <c r="BF7" s="12">
        <f t="shared" si="50"/>
        <v>45781</v>
      </c>
      <c r="BG7" s="29">
        <f t="shared" si="21"/>
        <v>0</v>
      </c>
      <c r="BH7" s="28"/>
      <c r="BI7" s="12">
        <f t="shared" si="51"/>
        <v>45812</v>
      </c>
      <c r="BJ7" s="29" t="str">
        <f t="shared" si="23"/>
        <v>M</v>
      </c>
      <c r="BK7" s="28"/>
      <c r="BL7" s="12">
        <f t="shared" si="52"/>
        <v>45842</v>
      </c>
      <c r="BM7" s="29" t="str">
        <f t="shared" si="25"/>
        <v>M</v>
      </c>
      <c r="BN7" s="28"/>
      <c r="BO7" s="12">
        <f t="shared" si="53"/>
        <v>45873</v>
      </c>
      <c r="BP7" s="29" t="str">
        <f t="shared" si="27"/>
        <v>J</v>
      </c>
      <c r="BQ7" s="28"/>
      <c r="BR7" s="12">
        <f t="shared" si="54"/>
        <v>45904</v>
      </c>
      <c r="BS7" s="29" t="str">
        <f t="shared" si="29"/>
        <v>M</v>
      </c>
      <c r="BT7" s="13"/>
      <c r="BU7" s="14">
        <f t="shared" si="55"/>
        <v>45934</v>
      </c>
      <c r="BV7" s="8">
        <f t="shared" si="31"/>
        <v>0</v>
      </c>
      <c r="BW7" s="28"/>
      <c r="BX7" s="12">
        <f t="shared" si="56"/>
        <v>45965</v>
      </c>
      <c r="BY7" s="29" t="str">
        <f t="shared" si="33"/>
        <v>J</v>
      </c>
      <c r="BZ7" s="28"/>
      <c r="CA7" s="12">
        <f t="shared" si="57"/>
        <v>45995</v>
      </c>
      <c r="CB7" s="29" t="str">
        <f t="shared" si="35"/>
        <v>M</v>
      </c>
      <c r="CC7" s="13"/>
      <c r="CD7" s="30"/>
      <c r="CE7" s="37"/>
      <c r="CF7" s="31"/>
      <c r="CG7" s="30"/>
      <c r="CH7" s="37"/>
      <c r="CI7" s="31"/>
      <c r="CJ7" s="30"/>
      <c r="CK7" s="37"/>
      <c r="CL7" s="31"/>
      <c r="CM7" s="30"/>
      <c r="CN7" s="37"/>
      <c r="CO7" s="31"/>
      <c r="CP7" s="30"/>
      <c r="CQ7" s="37"/>
      <c r="CR7" s="31"/>
      <c r="CS7" s="30"/>
      <c r="CT7" s="37"/>
      <c r="CU7" s="31"/>
      <c r="CV7" s="30"/>
      <c r="CW7" s="37"/>
      <c r="CX7" s="31"/>
      <c r="CY7" s="30"/>
      <c r="CZ7" s="37"/>
      <c r="DA7" s="31"/>
      <c r="DB7" s="30"/>
      <c r="DC7" s="37"/>
      <c r="DD7" s="31"/>
      <c r="DE7" s="30"/>
      <c r="DF7" s="37"/>
      <c r="DG7" s="31"/>
      <c r="DH7" s="30"/>
      <c r="DI7" s="37"/>
      <c r="DJ7" s="31"/>
      <c r="DK7" s="30"/>
      <c r="DL7" s="37"/>
      <c r="DM7" s="31"/>
      <c r="DN7" s="30"/>
      <c r="DO7" s="37"/>
      <c r="DP7" s="31"/>
      <c r="DQ7" s="30"/>
      <c r="DR7" s="37"/>
      <c r="DS7" s="31"/>
      <c r="DT7" s="30"/>
      <c r="DU7" s="37"/>
      <c r="DV7" s="31"/>
      <c r="DW7" s="30"/>
      <c r="DX7" s="37"/>
      <c r="DY7" s="31"/>
      <c r="DZ7" s="30"/>
      <c r="EA7" s="37"/>
      <c r="EB7" s="31"/>
      <c r="EC7" s="30"/>
      <c r="ED7" s="37"/>
      <c r="EE7" s="31"/>
      <c r="EF7" s="30"/>
      <c r="EG7" s="37"/>
      <c r="EH7" s="31"/>
      <c r="EI7" s="30"/>
      <c r="EJ7" s="37"/>
      <c r="EK7" s="31"/>
      <c r="EL7" s="30"/>
      <c r="EM7" s="37"/>
      <c r="EN7" s="31"/>
      <c r="EO7" s="30"/>
      <c r="EP7" s="37"/>
      <c r="EQ7" s="31"/>
      <c r="ER7" s="30"/>
      <c r="ES7" s="37"/>
      <c r="ET7" s="31"/>
      <c r="EU7" s="30"/>
      <c r="EV7" s="37"/>
      <c r="EW7" s="31"/>
      <c r="EX7" s="30"/>
      <c r="EY7" s="37"/>
      <c r="EZ7" s="31"/>
      <c r="FA7" s="30"/>
      <c r="FB7" s="37"/>
      <c r="FC7" s="31"/>
      <c r="FD7" s="30"/>
      <c r="FE7" s="37"/>
      <c r="FF7" s="31"/>
      <c r="FG7" s="30"/>
      <c r="FH7" s="37"/>
      <c r="FI7" s="31"/>
      <c r="FJ7" s="30"/>
      <c r="FK7" s="37"/>
      <c r="FL7" s="31"/>
      <c r="FM7" s="30"/>
      <c r="FN7" s="37"/>
      <c r="FO7" s="31"/>
      <c r="FP7" s="30"/>
      <c r="FQ7" s="37"/>
      <c r="FR7" s="31"/>
      <c r="FS7" s="30"/>
      <c r="FT7" s="37"/>
      <c r="FU7" s="31"/>
      <c r="FV7" s="30"/>
      <c r="FW7" s="37"/>
      <c r="FX7" s="31"/>
      <c r="FY7" s="30"/>
      <c r="FZ7" s="37"/>
      <c r="GA7" s="31"/>
      <c r="GB7" s="30"/>
      <c r="GC7" s="37"/>
      <c r="GD7" s="31"/>
      <c r="GE7" s="30"/>
      <c r="GF7" s="37"/>
      <c r="GG7" s="31"/>
      <c r="GH7" s="30"/>
      <c r="GI7" s="37"/>
      <c r="GJ7" s="31"/>
      <c r="GK7" s="30"/>
      <c r="GL7" s="37"/>
      <c r="GM7" s="31"/>
      <c r="GN7" s="30"/>
      <c r="GO7" s="37"/>
      <c r="GP7" s="31"/>
      <c r="GQ7" s="30"/>
      <c r="GR7" s="37"/>
      <c r="GS7" s="31"/>
      <c r="GT7" s="30"/>
      <c r="GU7" s="37"/>
      <c r="GV7" s="31"/>
      <c r="GW7" s="30"/>
      <c r="GX7" s="37"/>
      <c r="GY7" s="31"/>
      <c r="GZ7" s="30"/>
      <c r="HA7" s="37"/>
      <c r="HB7" s="31"/>
      <c r="HC7" s="30"/>
      <c r="HD7" s="37"/>
      <c r="HE7" s="31"/>
      <c r="HF7" s="30"/>
      <c r="HG7" s="37"/>
      <c r="HH7" s="31"/>
      <c r="HI7" s="30"/>
      <c r="HJ7" s="37"/>
      <c r="HK7" s="31"/>
      <c r="HL7" s="30"/>
      <c r="HM7" s="37"/>
      <c r="HN7" s="31"/>
      <c r="HO7" s="30"/>
      <c r="HP7" s="37"/>
      <c r="HQ7" s="31"/>
      <c r="HR7" s="30"/>
      <c r="HS7" s="37"/>
      <c r="HT7" s="31"/>
      <c r="HU7" s="30"/>
      <c r="HV7" s="37"/>
      <c r="HW7" s="31"/>
      <c r="HX7" s="30"/>
      <c r="HY7" s="37"/>
      <c r="HZ7" s="31"/>
      <c r="IA7" s="30"/>
      <c r="IB7" s="37"/>
      <c r="IC7" s="31"/>
      <c r="ID7" s="30"/>
      <c r="IE7" s="37"/>
      <c r="IF7" s="31"/>
      <c r="IG7" s="30"/>
      <c r="IH7" s="37"/>
      <c r="II7" s="31"/>
      <c r="IJ7" s="30"/>
      <c r="IK7" s="37"/>
      <c r="IL7" s="31"/>
      <c r="IM7" s="30"/>
      <c r="IN7" s="37"/>
      <c r="IO7" s="31"/>
      <c r="IP7" s="30"/>
      <c r="IQ7" s="37"/>
      <c r="IR7" s="31"/>
      <c r="IS7" s="30"/>
      <c r="IT7" s="37"/>
      <c r="IU7" s="31"/>
      <c r="IV7" s="30"/>
      <c r="IW7" s="37"/>
      <c r="IX7" s="31"/>
      <c r="IY7" s="30"/>
      <c r="IZ7" s="37"/>
      <c r="JA7" s="31"/>
      <c r="JB7" s="30"/>
      <c r="JC7" s="37"/>
      <c r="JD7" s="31"/>
      <c r="JE7" s="30"/>
      <c r="JF7" s="37"/>
      <c r="JG7" s="31"/>
      <c r="JH7" s="30"/>
      <c r="JI7" s="37"/>
      <c r="JJ7" s="31"/>
      <c r="JK7" s="30"/>
      <c r="JL7" s="37"/>
      <c r="JM7" s="31"/>
      <c r="JN7" s="30"/>
      <c r="JO7" s="37"/>
      <c r="JP7" s="31"/>
      <c r="JQ7" s="30"/>
      <c r="JR7" s="37"/>
      <c r="JS7" s="31"/>
      <c r="JT7" s="30"/>
      <c r="JU7" s="37"/>
      <c r="JV7" s="31"/>
      <c r="JW7" s="30"/>
      <c r="JX7" s="37"/>
      <c r="JY7" s="31"/>
      <c r="JZ7" s="30"/>
      <c r="KA7" s="37"/>
      <c r="KB7" s="31"/>
      <c r="KC7" s="30"/>
      <c r="KD7" s="37"/>
      <c r="KE7" s="31"/>
      <c r="KF7" s="30"/>
      <c r="KG7" s="37"/>
      <c r="KH7" s="31"/>
      <c r="KI7" s="30"/>
      <c r="KJ7" s="37"/>
      <c r="KK7" s="31"/>
      <c r="KL7" s="30"/>
      <c r="KM7" s="37"/>
      <c r="KN7" s="31"/>
      <c r="KO7" s="30"/>
      <c r="KP7" s="37"/>
      <c r="KQ7" s="31"/>
      <c r="KR7" s="30"/>
      <c r="KS7" s="37"/>
      <c r="KT7" s="31"/>
      <c r="KU7" s="30"/>
      <c r="KV7" s="37"/>
      <c r="KW7" s="31"/>
      <c r="KX7" s="30"/>
      <c r="KY7" s="37"/>
      <c r="KZ7" s="31"/>
      <c r="LA7" s="30"/>
      <c r="LB7" s="37"/>
      <c r="LC7" s="31"/>
      <c r="LD7" s="30"/>
      <c r="LE7" s="37"/>
      <c r="LF7" s="31"/>
      <c r="LG7" s="30"/>
      <c r="LH7" s="37"/>
      <c r="LI7" s="31"/>
      <c r="LJ7" s="30"/>
      <c r="LK7" s="37"/>
      <c r="LL7" s="31"/>
      <c r="LM7" s="30"/>
      <c r="LN7" s="37"/>
      <c r="LO7" s="31"/>
      <c r="LP7" s="30"/>
      <c r="LQ7" s="37"/>
      <c r="LR7" s="31"/>
      <c r="LS7" s="30"/>
      <c r="LT7" s="37"/>
      <c r="LU7" s="31"/>
      <c r="LV7" s="30"/>
      <c r="LW7" s="37"/>
      <c r="LX7" s="31"/>
      <c r="LY7" s="30"/>
      <c r="LZ7" s="37"/>
      <c r="MA7" s="31"/>
      <c r="MB7" s="30"/>
      <c r="MC7" s="37"/>
      <c r="MD7" s="31"/>
      <c r="ME7" s="30"/>
      <c r="MF7" s="37"/>
      <c r="MG7" s="31"/>
      <c r="MH7" s="30"/>
      <c r="MI7" s="37"/>
      <c r="MJ7" s="31"/>
      <c r="MK7" s="30"/>
      <c r="ML7" s="37"/>
      <c r="MM7" s="31"/>
      <c r="MN7" s="30"/>
      <c r="MO7" s="37"/>
      <c r="MP7" s="31"/>
      <c r="MQ7" s="30"/>
      <c r="MR7" s="37"/>
      <c r="MS7" s="31"/>
      <c r="MT7" s="30"/>
      <c r="MU7" s="37"/>
      <c r="MV7" s="31"/>
      <c r="MW7" s="30"/>
      <c r="MX7" s="37"/>
      <c r="MY7" s="31"/>
      <c r="MZ7" s="30"/>
      <c r="NA7" s="37"/>
      <c r="NB7" s="31"/>
      <c r="NC7" s="30"/>
      <c r="ND7" s="37"/>
      <c r="NE7" s="31"/>
      <c r="NF7" s="30"/>
      <c r="NG7" s="37"/>
      <c r="NH7" s="31"/>
      <c r="NI7" s="30"/>
      <c r="NJ7" s="37"/>
      <c r="NK7" s="31"/>
      <c r="NL7" s="30"/>
      <c r="NM7" s="37"/>
      <c r="NN7" s="31"/>
      <c r="NO7" s="30"/>
      <c r="NP7" s="37"/>
      <c r="NQ7" s="31"/>
      <c r="NR7" s="30"/>
      <c r="NS7" s="37"/>
      <c r="NT7" s="31"/>
      <c r="NU7" s="30"/>
      <c r="NV7" s="37"/>
      <c r="NW7" s="31"/>
      <c r="NX7" s="30"/>
      <c r="NY7" s="37"/>
      <c r="NZ7" s="31"/>
      <c r="OA7" s="30"/>
      <c r="OB7" s="37"/>
      <c r="OC7" s="31"/>
      <c r="OD7" s="30"/>
      <c r="OE7" s="37"/>
      <c r="OF7" s="31"/>
      <c r="OG7" s="30"/>
      <c r="OH7" s="37"/>
      <c r="OI7" s="31"/>
      <c r="OJ7" s="30"/>
      <c r="OK7" s="37"/>
      <c r="OL7" s="31"/>
      <c r="OM7" s="30"/>
      <c r="ON7" s="37"/>
      <c r="OO7" s="31"/>
      <c r="OP7" s="30"/>
      <c r="OQ7" s="37"/>
      <c r="OR7" s="31"/>
      <c r="OS7" s="30"/>
      <c r="OT7" s="37"/>
      <c r="OU7" s="31"/>
      <c r="OV7" s="30"/>
      <c r="OW7" s="37"/>
      <c r="OX7" s="31"/>
      <c r="OY7" s="30"/>
      <c r="OZ7" s="37"/>
      <c r="PA7" s="31"/>
      <c r="PB7" s="30"/>
      <c r="PC7" s="37"/>
      <c r="PD7" s="31"/>
      <c r="PE7" s="30"/>
      <c r="PF7" s="37"/>
      <c r="PG7" s="31"/>
      <c r="PH7" s="30"/>
      <c r="PI7" s="37"/>
      <c r="PJ7" s="31"/>
      <c r="PK7" s="30"/>
      <c r="PL7" s="37"/>
      <c r="PM7" s="31"/>
      <c r="PN7" s="30"/>
      <c r="PO7" s="37"/>
      <c r="PP7" s="31"/>
      <c r="PQ7" s="30"/>
      <c r="PR7" s="37"/>
      <c r="PS7" s="31"/>
      <c r="PT7" s="30"/>
      <c r="PU7" s="37"/>
      <c r="PV7" s="31"/>
      <c r="PW7" s="30"/>
      <c r="PX7" s="37"/>
      <c r="PY7" s="31"/>
      <c r="PZ7" s="30"/>
      <c r="QA7" s="37"/>
      <c r="QB7" s="31"/>
      <c r="QC7" s="30"/>
      <c r="QD7" s="37"/>
      <c r="QE7" s="31"/>
      <c r="QF7" s="30"/>
      <c r="QG7" s="37"/>
      <c r="QH7" s="31"/>
      <c r="QI7" s="30"/>
      <c r="QJ7" s="37"/>
      <c r="QK7" s="31"/>
      <c r="QL7" s="30"/>
      <c r="QM7" s="37"/>
      <c r="QN7" s="31"/>
      <c r="QO7" s="30"/>
      <c r="QP7" s="37"/>
      <c r="QQ7" s="31"/>
      <c r="QR7" s="30"/>
      <c r="QS7" s="37"/>
      <c r="QT7" s="31"/>
      <c r="QU7" s="30"/>
      <c r="QV7" s="37"/>
      <c r="QW7" s="31"/>
      <c r="QX7" s="30"/>
      <c r="QY7" s="37"/>
      <c r="QZ7" s="31"/>
      <c r="RA7" s="30"/>
      <c r="RB7" s="37"/>
      <c r="RC7" s="31"/>
      <c r="RD7" s="30"/>
      <c r="RE7" s="37"/>
      <c r="RF7" s="31"/>
      <c r="RG7" s="30"/>
      <c r="RH7" s="37"/>
      <c r="RI7" s="31"/>
      <c r="RJ7" s="30"/>
      <c r="RK7" s="37"/>
      <c r="RL7" s="31"/>
      <c r="RM7" s="30"/>
      <c r="RN7" s="37"/>
      <c r="RO7" s="31"/>
      <c r="RP7" s="30"/>
      <c r="RQ7" s="37"/>
      <c r="RR7" s="31"/>
      <c r="RS7" s="30"/>
      <c r="RT7" s="37"/>
      <c r="RU7" s="31"/>
      <c r="RV7" s="30"/>
      <c r="RW7" s="37"/>
      <c r="RX7" s="31"/>
      <c r="RY7" s="30"/>
      <c r="RZ7" s="37"/>
      <c r="SA7" s="31"/>
      <c r="SB7" s="30"/>
      <c r="SC7" s="37"/>
      <c r="SD7" s="31"/>
      <c r="SE7" s="30"/>
      <c r="SF7" s="37"/>
      <c r="SG7" s="31"/>
      <c r="SH7" s="30"/>
      <c r="SI7" s="37"/>
      <c r="SJ7" s="31"/>
      <c r="SK7" s="30"/>
      <c r="SL7" s="37"/>
      <c r="SM7" s="31"/>
      <c r="SN7" s="30"/>
      <c r="SO7" s="37"/>
      <c r="SP7" s="31"/>
      <c r="SQ7" s="30"/>
      <c r="SR7" s="37"/>
      <c r="SS7" s="31"/>
      <c r="ST7" s="30"/>
      <c r="SU7" s="37"/>
      <c r="SV7" s="31"/>
      <c r="SW7" s="30"/>
      <c r="SX7" s="37"/>
      <c r="SY7" s="31"/>
      <c r="SZ7" s="30"/>
      <c r="TA7" s="37"/>
      <c r="TB7" s="31"/>
      <c r="TC7" s="30"/>
      <c r="TD7" s="37"/>
      <c r="TE7" s="31"/>
      <c r="TF7" s="30"/>
      <c r="TG7" s="37"/>
      <c r="TH7" s="31"/>
      <c r="TI7" s="30"/>
      <c r="TJ7" s="37"/>
      <c r="TK7" s="31"/>
      <c r="TL7" s="30"/>
      <c r="TM7" s="37"/>
      <c r="TN7" s="31"/>
      <c r="TO7" s="30"/>
      <c r="TP7" s="37"/>
      <c r="TQ7" s="31"/>
      <c r="TR7" s="30"/>
      <c r="TS7" s="37"/>
      <c r="TT7" s="31"/>
      <c r="TU7" s="30"/>
      <c r="TV7" s="37"/>
      <c r="TW7" s="31"/>
      <c r="TX7" s="30"/>
      <c r="TY7" s="37"/>
      <c r="TZ7" s="31"/>
      <c r="UA7" s="30"/>
      <c r="UB7" s="37"/>
      <c r="UC7" s="31"/>
      <c r="UD7" s="30"/>
      <c r="UE7" s="37"/>
      <c r="UF7" s="31"/>
      <c r="UG7" s="30"/>
      <c r="UH7" s="37"/>
      <c r="UI7" s="31"/>
      <c r="UJ7" s="30"/>
      <c r="UK7" s="37"/>
      <c r="UL7" s="31"/>
      <c r="UM7" s="30"/>
      <c r="UN7" s="37"/>
      <c r="UO7" s="31"/>
      <c r="UP7" s="30"/>
      <c r="UQ7" s="37"/>
      <c r="UR7" s="31"/>
      <c r="US7" s="30"/>
      <c r="UT7" s="37"/>
      <c r="UU7" s="31"/>
      <c r="UV7" s="30"/>
      <c r="UW7" s="37"/>
      <c r="UX7" s="31"/>
      <c r="UY7" s="30"/>
      <c r="UZ7" s="37"/>
      <c r="VA7" s="31"/>
      <c r="VB7" s="30"/>
      <c r="VC7" s="37"/>
      <c r="VD7" s="31"/>
      <c r="VE7" s="30"/>
      <c r="VF7" s="37"/>
      <c r="VG7" s="31"/>
      <c r="VH7" s="30"/>
      <c r="VI7" s="37"/>
      <c r="VJ7" s="31"/>
      <c r="VK7" s="30"/>
      <c r="VL7" s="37"/>
      <c r="VM7" s="31"/>
      <c r="VN7" s="30"/>
      <c r="VO7" s="37"/>
      <c r="VP7" s="31"/>
      <c r="VQ7" s="30"/>
      <c r="VR7" s="37"/>
      <c r="VS7" s="31"/>
      <c r="VT7" s="30"/>
      <c r="VU7" s="37"/>
      <c r="VV7" s="31"/>
      <c r="VW7" s="30"/>
      <c r="VX7" s="37"/>
      <c r="VY7" s="31"/>
      <c r="VZ7" s="30"/>
      <c r="WA7" s="37"/>
      <c r="WB7" s="31"/>
      <c r="WC7" s="30"/>
      <c r="WD7" s="37"/>
      <c r="WE7" s="31"/>
      <c r="WF7" s="30"/>
      <c r="WG7" s="37"/>
      <c r="WH7" s="31"/>
      <c r="WI7" s="30"/>
      <c r="WJ7" s="37"/>
      <c r="WK7" s="31"/>
      <c r="WL7" s="30"/>
      <c r="WM7" s="37"/>
      <c r="WN7" s="31"/>
      <c r="WO7" s="30"/>
      <c r="WP7" s="37"/>
      <c r="WQ7" s="31"/>
      <c r="WR7" s="30"/>
      <c r="WS7" s="37"/>
      <c r="WT7" s="31"/>
      <c r="WU7" s="30"/>
      <c r="WV7" s="37"/>
      <c r="WW7" s="31"/>
      <c r="WX7" s="30"/>
      <c r="WY7" s="37"/>
      <c r="WZ7" s="31"/>
      <c r="XA7" s="30"/>
      <c r="XB7" s="37"/>
      <c r="XC7" s="31"/>
      <c r="XD7" s="30"/>
      <c r="XE7" s="37"/>
      <c r="XF7" s="31"/>
      <c r="XG7" s="30"/>
      <c r="XH7" s="37"/>
      <c r="XI7" s="31"/>
      <c r="XJ7" s="30"/>
      <c r="XK7" s="37"/>
      <c r="XL7" s="31"/>
      <c r="XM7" s="30"/>
      <c r="XN7" s="37"/>
      <c r="XO7" s="31"/>
      <c r="XP7" s="30"/>
      <c r="XQ7" s="37"/>
      <c r="XR7" s="31"/>
      <c r="XS7" s="30"/>
      <c r="XT7" s="37"/>
      <c r="XU7" s="31"/>
      <c r="XV7" s="30"/>
      <c r="XW7" s="37"/>
      <c r="XX7" s="31"/>
      <c r="XY7" s="30"/>
      <c r="XZ7" s="37"/>
      <c r="YA7" s="31"/>
      <c r="YB7" s="30"/>
      <c r="YC7" s="37"/>
      <c r="YD7" s="31"/>
      <c r="YE7" s="30"/>
      <c r="YF7" s="37"/>
      <c r="YG7" s="31"/>
      <c r="YH7" s="30"/>
      <c r="YI7" s="37"/>
      <c r="YJ7" s="31"/>
      <c r="YK7" s="30"/>
      <c r="YL7" s="37"/>
      <c r="YM7" s="31"/>
      <c r="YN7" s="30"/>
      <c r="YO7" s="37"/>
      <c r="YP7" s="31"/>
      <c r="YQ7" s="30"/>
      <c r="YR7" s="37"/>
      <c r="YS7" s="31"/>
      <c r="YT7" s="30"/>
      <c r="YU7" s="37"/>
      <c r="YV7" s="31"/>
      <c r="YW7" s="30"/>
      <c r="YX7" s="37"/>
      <c r="YY7" s="31"/>
      <c r="YZ7" s="30"/>
      <c r="ZA7" s="37"/>
      <c r="ZB7" s="31"/>
      <c r="ZC7" s="30"/>
      <c r="ZD7" s="37"/>
      <c r="ZE7" s="31"/>
      <c r="ZF7" s="30"/>
      <c r="ZG7" s="37"/>
      <c r="ZH7" s="31"/>
      <c r="ZI7" s="30"/>
      <c r="ZJ7" s="37"/>
      <c r="ZK7" s="31"/>
      <c r="ZL7" s="30"/>
      <c r="ZM7" s="37"/>
      <c r="ZN7" s="31"/>
      <c r="ZO7" s="30"/>
      <c r="ZP7" s="37"/>
      <c r="ZQ7" s="31"/>
      <c r="ZR7" s="30"/>
      <c r="ZS7" s="37"/>
      <c r="ZT7" s="31"/>
      <c r="ZU7" s="30"/>
      <c r="ZV7" s="37"/>
      <c r="ZW7" s="31"/>
      <c r="ZX7" s="30"/>
      <c r="ZY7" s="37"/>
      <c r="ZZ7" s="31"/>
      <c r="AAA7" s="30"/>
      <c r="AAB7" s="37"/>
      <c r="AAC7" s="31"/>
      <c r="AAD7" s="30"/>
      <c r="AAE7" s="37"/>
      <c r="AAF7" s="31"/>
      <c r="AAG7" s="30"/>
      <c r="AAH7" s="37"/>
      <c r="AAI7" s="31"/>
      <c r="AAJ7" s="30"/>
      <c r="AAK7" s="37"/>
      <c r="AAL7" s="31"/>
      <c r="AAM7" s="30"/>
      <c r="AAN7" s="37"/>
      <c r="AAO7" s="31"/>
      <c r="AAP7" s="30"/>
      <c r="AAQ7" s="37"/>
      <c r="AAR7" s="31"/>
      <c r="AAS7" s="30"/>
      <c r="AAT7" s="37"/>
      <c r="AAU7" s="31"/>
      <c r="AAV7" s="30"/>
      <c r="AAW7" s="37"/>
      <c r="AAX7" s="31"/>
      <c r="AAY7" s="30"/>
      <c r="AAZ7" s="37"/>
      <c r="ABA7" s="31"/>
      <c r="ABB7" s="30"/>
      <c r="ABC7" s="37"/>
      <c r="ABD7" s="31"/>
      <c r="ABE7" s="30"/>
      <c r="ABF7" s="37"/>
      <c r="ABG7" s="31"/>
      <c r="ABH7" s="30"/>
      <c r="ABI7" s="37"/>
      <c r="ABJ7" s="31"/>
      <c r="ABK7" s="30"/>
      <c r="ABL7" s="37"/>
      <c r="ABM7" s="31"/>
      <c r="ABN7" s="30"/>
      <c r="ABO7" s="37"/>
      <c r="ABP7" s="31"/>
      <c r="ABQ7" s="30"/>
      <c r="ABR7" s="37"/>
      <c r="ABS7" s="31"/>
      <c r="ABT7" s="30"/>
      <c r="ABU7" s="37"/>
      <c r="ABV7" s="31"/>
      <c r="ABW7" s="30"/>
      <c r="ABX7" s="37"/>
      <c r="ABY7" s="31"/>
      <c r="ABZ7" s="30"/>
      <c r="ACA7" s="37"/>
      <c r="ACB7" s="31"/>
      <c r="ACC7" s="30"/>
      <c r="ACD7" s="37"/>
      <c r="ACE7" s="31"/>
      <c r="ACF7" s="30"/>
      <c r="ACG7" s="37"/>
      <c r="ACH7" s="31"/>
      <c r="ACI7" s="30"/>
      <c r="ACJ7" s="37"/>
      <c r="ACK7" s="31"/>
      <c r="ACL7" s="30"/>
      <c r="ACM7" s="37"/>
      <c r="ACN7" s="38"/>
      <c r="ACO7" s="30"/>
      <c r="ACP7" s="37"/>
      <c r="ACQ7" s="38"/>
      <c r="ACR7" s="30"/>
      <c r="ACS7" s="37"/>
      <c r="ACT7" s="38"/>
      <c r="ACU7" s="30"/>
      <c r="ACV7" s="37"/>
      <c r="ACW7" s="38"/>
      <c r="ACX7" s="30"/>
      <c r="ACY7" s="37"/>
      <c r="ACZ7" s="38"/>
      <c r="ADA7" s="30"/>
      <c r="ADB7" s="37"/>
      <c r="ADC7" s="38"/>
      <c r="ADD7" s="30"/>
      <c r="ADE7" s="37"/>
      <c r="ADF7" s="38"/>
      <c r="ADG7" s="30"/>
      <c r="ADH7" s="37"/>
      <c r="ADI7" s="38"/>
      <c r="ADJ7" s="30"/>
      <c r="ADK7" s="37"/>
      <c r="ADL7" s="38"/>
      <c r="ADM7" s="30"/>
      <c r="ADN7" s="37"/>
      <c r="ADO7" s="38"/>
      <c r="ADP7" s="30"/>
      <c r="ADQ7" s="37"/>
      <c r="ADR7" s="38"/>
      <c r="ADS7" s="30"/>
      <c r="ADT7" s="37"/>
      <c r="ADU7" s="38"/>
      <c r="ADV7" s="30"/>
      <c r="ADW7" s="37"/>
      <c r="ADX7" s="38"/>
      <c r="ADY7" s="30"/>
      <c r="ADZ7" s="37"/>
      <c r="AEA7" s="38"/>
      <c r="AEB7" s="30"/>
      <c r="AEC7" s="37"/>
      <c r="AED7" s="38"/>
      <c r="AEE7" s="30"/>
      <c r="AEF7" s="37"/>
      <c r="AEG7" s="38"/>
      <c r="AEH7" s="30"/>
      <c r="AEI7" s="37"/>
      <c r="AEJ7" s="38"/>
      <c r="AEK7" s="30"/>
      <c r="AEL7" s="37"/>
      <c r="AEM7" s="38"/>
      <c r="AEN7" s="30"/>
      <c r="AEO7" s="37"/>
      <c r="AEP7" s="38"/>
      <c r="AEQ7" s="30"/>
      <c r="AER7" s="37"/>
      <c r="AES7" s="38"/>
      <c r="AET7" s="30"/>
      <c r="AEU7" s="37"/>
      <c r="AEV7" s="38"/>
      <c r="AEW7" s="30"/>
      <c r="AEX7" s="37"/>
      <c r="AEY7" s="38"/>
      <c r="AEZ7" s="30"/>
      <c r="AFA7" s="37"/>
      <c r="AFB7" s="38"/>
      <c r="AFC7" s="30"/>
      <c r="AFD7" s="37"/>
      <c r="AFE7" s="38"/>
    </row>
    <row r="8" spans="2:837" ht="14.45" customHeight="1" x14ac:dyDescent="0.25">
      <c r="B8" s="66"/>
      <c r="C8" s="60"/>
      <c r="D8" s="66"/>
      <c r="E8" s="75"/>
      <c r="F8" s="66"/>
      <c r="G8" s="60"/>
      <c r="H8" s="66"/>
      <c r="J8" s="14">
        <f t="shared" si="60"/>
        <v>45296</v>
      </c>
      <c r="K8" s="29" t="str">
        <f t="shared" si="0"/>
        <v>M</v>
      </c>
      <c r="L8" s="13"/>
      <c r="M8" s="12">
        <f t="shared" si="36"/>
        <v>45327</v>
      </c>
      <c r="N8" s="29" t="str">
        <f t="shared" si="1"/>
        <v>J</v>
      </c>
      <c r="O8" s="28"/>
      <c r="P8" s="12">
        <f t="shared" si="37"/>
        <v>45356</v>
      </c>
      <c r="Q8" s="29" t="str">
        <f t="shared" si="2"/>
        <v>J</v>
      </c>
      <c r="R8" s="28"/>
      <c r="S8" s="12">
        <f t="shared" si="38"/>
        <v>45387</v>
      </c>
      <c r="T8" s="29" t="str">
        <f t="shared" si="3"/>
        <v>M</v>
      </c>
      <c r="U8" s="28"/>
      <c r="V8" s="12">
        <f t="shared" si="58"/>
        <v>45417</v>
      </c>
      <c r="W8" s="29">
        <f t="shared" si="4"/>
        <v>0</v>
      </c>
      <c r="X8" s="28"/>
      <c r="Y8" s="12">
        <f t="shared" si="39"/>
        <v>45448</v>
      </c>
      <c r="Z8" s="29" t="str">
        <f t="shared" si="5"/>
        <v>M</v>
      </c>
      <c r="AA8" s="28"/>
      <c r="AB8" s="12">
        <f t="shared" si="40"/>
        <v>45478</v>
      </c>
      <c r="AC8" s="29" t="str">
        <f t="shared" si="6"/>
        <v>M</v>
      </c>
      <c r="AD8" s="28"/>
      <c r="AE8" s="12">
        <f t="shared" si="41"/>
        <v>45509</v>
      </c>
      <c r="AF8" s="29" t="str">
        <f t="shared" si="7"/>
        <v>J</v>
      </c>
      <c r="AG8" s="28"/>
      <c r="AH8" s="12">
        <f t="shared" si="42"/>
        <v>45540</v>
      </c>
      <c r="AI8" s="29" t="str">
        <f t="shared" si="8"/>
        <v>M</v>
      </c>
      <c r="AJ8" s="13"/>
      <c r="AK8" s="14">
        <f t="shared" si="43"/>
        <v>45570</v>
      </c>
      <c r="AL8" s="8">
        <f t="shared" si="9"/>
        <v>0</v>
      </c>
      <c r="AM8" s="28"/>
      <c r="AN8" s="12">
        <f t="shared" si="44"/>
        <v>45601</v>
      </c>
      <c r="AO8" s="29" t="str">
        <f t="shared" si="10"/>
        <v>J</v>
      </c>
      <c r="AP8" s="28"/>
      <c r="AQ8" s="12">
        <f t="shared" si="45"/>
        <v>45631</v>
      </c>
      <c r="AR8" s="29" t="str">
        <f t="shared" si="11"/>
        <v>M</v>
      </c>
      <c r="AS8" s="13"/>
      <c r="AT8" s="14">
        <f t="shared" si="46"/>
        <v>45662</v>
      </c>
      <c r="AU8" s="29">
        <f t="shared" si="13"/>
        <v>0</v>
      </c>
      <c r="AV8" s="13"/>
      <c r="AW8" s="12">
        <f t="shared" si="47"/>
        <v>45693</v>
      </c>
      <c r="AX8" s="29" t="str">
        <f t="shared" si="15"/>
        <v>M</v>
      </c>
      <c r="AY8" s="28"/>
      <c r="AZ8" s="12">
        <f t="shared" si="48"/>
        <v>45721</v>
      </c>
      <c r="BA8" s="29" t="str">
        <f t="shared" si="17"/>
        <v>M</v>
      </c>
      <c r="BB8" s="28"/>
      <c r="BC8" s="12">
        <f t="shared" si="49"/>
        <v>45752</v>
      </c>
      <c r="BD8" s="29">
        <f t="shared" si="19"/>
        <v>0</v>
      </c>
      <c r="BE8" s="28"/>
      <c r="BF8" s="12">
        <f t="shared" si="50"/>
        <v>45782</v>
      </c>
      <c r="BG8" s="29" t="str">
        <f t="shared" si="21"/>
        <v>J</v>
      </c>
      <c r="BH8" s="28"/>
      <c r="BI8" s="12">
        <f t="shared" si="51"/>
        <v>45813</v>
      </c>
      <c r="BJ8" s="29" t="str">
        <f t="shared" si="23"/>
        <v>M</v>
      </c>
      <c r="BK8" s="28"/>
      <c r="BL8" s="12">
        <f t="shared" si="52"/>
        <v>45843</v>
      </c>
      <c r="BM8" s="29">
        <f t="shared" si="25"/>
        <v>0</v>
      </c>
      <c r="BN8" s="28"/>
      <c r="BO8" s="12">
        <f t="shared" si="53"/>
        <v>45874</v>
      </c>
      <c r="BP8" s="29" t="str">
        <f t="shared" si="27"/>
        <v>J</v>
      </c>
      <c r="BQ8" s="28"/>
      <c r="BR8" s="12">
        <f t="shared" si="54"/>
        <v>45905</v>
      </c>
      <c r="BS8" s="29" t="str">
        <f t="shared" si="29"/>
        <v>M</v>
      </c>
      <c r="BT8" s="13"/>
      <c r="BU8" s="14">
        <f t="shared" si="55"/>
        <v>45935</v>
      </c>
      <c r="BV8" s="8">
        <f t="shared" si="31"/>
        <v>0</v>
      </c>
      <c r="BW8" s="28"/>
      <c r="BX8" s="12">
        <f t="shared" si="56"/>
        <v>45966</v>
      </c>
      <c r="BY8" s="29" t="str">
        <f t="shared" si="33"/>
        <v>M</v>
      </c>
      <c r="BZ8" s="28"/>
      <c r="CA8" s="12">
        <f t="shared" si="57"/>
        <v>45996</v>
      </c>
      <c r="CB8" s="29" t="str">
        <f t="shared" si="35"/>
        <v>M</v>
      </c>
      <c r="CC8" s="13"/>
      <c r="CD8" s="30"/>
      <c r="CE8" s="37"/>
      <c r="CF8" s="31"/>
      <c r="CG8" s="30"/>
      <c r="CH8" s="37"/>
      <c r="CI8" s="31"/>
      <c r="CJ8" s="30"/>
      <c r="CK8" s="37"/>
      <c r="CL8" s="31"/>
      <c r="CM8" s="30"/>
      <c r="CN8" s="37"/>
      <c r="CO8" s="31"/>
      <c r="CP8" s="30"/>
      <c r="CQ8" s="37"/>
      <c r="CR8" s="31"/>
      <c r="CS8" s="30"/>
      <c r="CT8" s="37"/>
      <c r="CU8" s="31"/>
      <c r="CV8" s="30"/>
      <c r="CW8" s="37"/>
      <c r="CX8" s="31"/>
      <c r="CY8" s="30"/>
      <c r="CZ8" s="37"/>
      <c r="DA8" s="31"/>
      <c r="DB8" s="30"/>
      <c r="DC8" s="37"/>
      <c r="DD8" s="31"/>
      <c r="DE8" s="30"/>
      <c r="DF8" s="37"/>
      <c r="DG8" s="31"/>
      <c r="DH8" s="30"/>
      <c r="DI8" s="37"/>
      <c r="DJ8" s="31"/>
      <c r="DK8" s="30"/>
      <c r="DL8" s="37"/>
      <c r="DM8" s="31"/>
      <c r="DN8" s="30"/>
      <c r="DO8" s="37"/>
      <c r="DP8" s="31"/>
      <c r="DQ8" s="30"/>
      <c r="DR8" s="37"/>
      <c r="DS8" s="31"/>
      <c r="DT8" s="30"/>
      <c r="DU8" s="37"/>
      <c r="DV8" s="31"/>
      <c r="DW8" s="30"/>
      <c r="DX8" s="37"/>
      <c r="DY8" s="31"/>
      <c r="DZ8" s="30"/>
      <c r="EA8" s="37"/>
      <c r="EB8" s="31"/>
      <c r="EC8" s="30"/>
      <c r="ED8" s="37"/>
      <c r="EE8" s="31"/>
      <c r="EF8" s="30"/>
      <c r="EG8" s="37"/>
      <c r="EH8" s="31"/>
      <c r="EI8" s="30"/>
      <c r="EJ8" s="37"/>
      <c r="EK8" s="31"/>
      <c r="EL8" s="30"/>
      <c r="EM8" s="37"/>
      <c r="EN8" s="31"/>
      <c r="EO8" s="30"/>
      <c r="EP8" s="37"/>
      <c r="EQ8" s="31"/>
      <c r="ER8" s="30"/>
      <c r="ES8" s="37"/>
      <c r="ET8" s="31"/>
      <c r="EU8" s="30"/>
      <c r="EV8" s="37"/>
      <c r="EW8" s="31"/>
      <c r="EX8" s="30"/>
      <c r="EY8" s="37"/>
      <c r="EZ8" s="31"/>
      <c r="FA8" s="30"/>
      <c r="FB8" s="37"/>
      <c r="FC8" s="31"/>
      <c r="FD8" s="30"/>
      <c r="FE8" s="37"/>
      <c r="FF8" s="31"/>
      <c r="FG8" s="30"/>
      <c r="FH8" s="37"/>
      <c r="FI8" s="31"/>
      <c r="FJ8" s="30"/>
      <c r="FK8" s="37"/>
      <c r="FL8" s="31"/>
      <c r="FM8" s="30"/>
      <c r="FN8" s="37"/>
      <c r="FO8" s="31"/>
      <c r="FP8" s="30"/>
      <c r="FQ8" s="37"/>
      <c r="FR8" s="31"/>
      <c r="FS8" s="30"/>
      <c r="FT8" s="37"/>
      <c r="FU8" s="31"/>
      <c r="FV8" s="30"/>
      <c r="FW8" s="37"/>
      <c r="FX8" s="31"/>
      <c r="FY8" s="30"/>
      <c r="FZ8" s="37"/>
      <c r="GA8" s="31"/>
      <c r="GB8" s="30"/>
      <c r="GC8" s="37"/>
      <c r="GD8" s="31"/>
      <c r="GE8" s="30"/>
      <c r="GF8" s="37"/>
      <c r="GG8" s="31"/>
      <c r="GH8" s="30"/>
      <c r="GI8" s="37"/>
      <c r="GJ8" s="31"/>
      <c r="GK8" s="30"/>
      <c r="GL8" s="37"/>
      <c r="GM8" s="31"/>
      <c r="GN8" s="30"/>
      <c r="GO8" s="37"/>
      <c r="GP8" s="31"/>
      <c r="GQ8" s="30"/>
      <c r="GR8" s="37"/>
      <c r="GS8" s="31"/>
      <c r="GT8" s="30"/>
      <c r="GU8" s="37"/>
      <c r="GV8" s="31"/>
      <c r="GW8" s="30"/>
      <c r="GX8" s="37"/>
      <c r="GY8" s="31"/>
      <c r="GZ8" s="30"/>
      <c r="HA8" s="37"/>
      <c r="HB8" s="31"/>
      <c r="HC8" s="30"/>
      <c r="HD8" s="37"/>
      <c r="HE8" s="31"/>
      <c r="HF8" s="30"/>
      <c r="HG8" s="37"/>
      <c r="HH8" s="31"/>
      <c r="HI8" s="30"/>
      <c r="HJ8" s="37"/>
      <c r="HK8" s="31"/>
      <c r="HL8" s="30"/>
      <c r="HM8" s="37"/>
      <c r="HN8" s="31"/>
      <c r="HO8" s="30"/>
      <c r="HP8" s="37"/>
      <c r="HQ8" s="31"/>
      <c r="HR8" s="30"/>
      <c r="HS8" s="37"/>
      <c r="HT8" s="31"/>
      <c r="HU8" s="30"/>
      <c r="HV8" s="37"/>
      <c r="HW8" s="31"/>
      <c r="HX8" s="30"/>
      <c r="HY8" s="37"/>
      <c r="HZ8" s="31"/>
      <c r="IA8" s="30"/>
      <c r="IB8" s="37"/>
      <c r="IC8" s="31"/>
      <c r="ID8" s="30"/>
      <c r="IE8" s="37"/>
      <c r="IF8" s="31"/>
      <c r="IG8" s="30"/>
      <c r="IH8" s="37"/>
      <c r="II8" s="31"/>
      <c r="IJ8" s="30"/>
      <c r="IK8" s="37"/>
      <c r="IL8" s="31"/>
      <c r="IM8" s="30"/>
      <c r="IN8" s="37"/>
      <c r="IO8" s="31"/>
      <c r="IP8" s="30"/>
      <c r="IQ8" s="37"/>
      <c r="IR8" s="31"/>
      <c r="IS8" s="30"/>
      <c r="IT8" s="37"/>
      <c r="IU8" s="31"/>
      <c r="IV8" s="30"/>
      <c r="IW8" s="37"/>
      <c r="IX8" s="31"/>
      <c r="IY8" s="30"/>
      <c r="IZ8" s="37"/>
      <c r="JA8" s="31"/>
      <c r="JB8" s="30"/>
      <c r="JC8" s="37"/>
      <c r="JD8" s="31"/>
      <c r="JE8" s="30"/>
      <c r="JF8" s="37"/>
      <c r="JG8" s="31"/>
      <c r="JH8" s="30"/>
      <c r="JI8" s="37"/>
      <c r="JJ8" s="31"/>
      <c r="JK8" s="30"/>
      <c r="JL8" s="37"/>
      <c r="JM8" s="31"/>
      <c r="JN8" s="30"/>
      <c r="JO8" s="37"/>
      <c r="JP8" s="31"/>
      <c r="JQ8" s="30"/>
      <c r="JR8" s="37"/>
      <c r="JS8" s="31"/>
      <c r="JT8" s="30"/>
      <c r="JU8" s="37"/>
      <c r="JV8" s="31"/>
      <c r="JW8" s="30"/>
      <c r="JX8" s="37"/>
      <c r="JY8" s="31"/>
      <c r="JZ8" s="30"/>
      <c r="KA8" s="37"/>
      <c r="KB8" s="31"/>
      <c r="KC8" s="30"/>
      <c r="KD8" s="37"/>
      <c r="KE8" s="31"/>
      <c r="KF8" s="30"/>
      <c r="KG8" s="37"/>
      <c r="KH8" s="31"/>
      <c r="KI8" s="30"/>
      <c r="KJ8" s="37"/>
      <c r="KK8" s="31"/>
      <c r="KL8" s="30"/>
      <c r="KM8" s="37"/>
      <c r="KN8" s="31"/>
      <c r="KO8" s="30"/>
      <c r="KP8" s="37"/>
      <c r="KQ8" s="31"/>
      <c r="KR8" s="30"/>
      <c r="KS8" s="37"/>
      <c r="KT8" s="31"/>
      <c r="KU8" s="30"/>
      <c r="KV8" s="37"/>
      <c r="KW8" s="31"/>
      <c r="KX8" s="30"/>
      <c r="KY8" s="37"/>
      <c r="KZ8" s="31"/>
      <c r="LA8" s="30"/>
      <c r="LB8" s="37"/>
      <c r="LC8" s="31"/>
      <c r="LD8" s="30"/>
      <c r="LE8" s="37"/>
      <c r="LF8" s="31"/>
      <c r="LG8" s="30"/>
      <c r="LH8" s="37"/>
      <c r="LI8" s="31"/>
      <c r="LJ8" s="30"/>
      <c r="LK8" s="37"/>
      <c r="LL8" s="31"/>
      <c r="LM8" s="30"/>
      <c r="LN8" s="37"/>
      <c r="LO8" s="31"/>
      <c r="LP8" s="30"/>
      <c r="LQ8" s="37"/>
      <c r="LR8" s="31"/>
      <c r="LS8" s="30"/>
      <c r="LT8" s="37"/>
      <c r="LU8" s="31"/>
      <c r="LV8" s="30"/>
      <c r="LW8" s="37"/>
      <c r="LX8" s="31"/>
      <c r="LY8" s="30"/>
      <c r="LZ8" s="37"/>
      <c r="MA8" s="31"/>
      <c r="MB8" s="30"/>
      <c r="MC8" s="37"/>
      <c r="MD8" s="31"/>
      <c r="ME8" s="30"/>
      <c r="MF8" s="37"/>
      <c r="MG8" s="31"/>
      <c r="MH8" s="30"/>
      <c r="MI8" s="37"/>
      <c r="MJ8" s="31"/>
      <c r="MK8" s="30"/>
      <c r="ML8" s="37"/>
      <c r="MM8" s="31"/>
      <c r="MN8" s="30"/>
      <c r="MO8" s="37"/>
      <c r="MP8" s="31"/>
      <c r="MQ8" s="30"/>
      <c r="MR8" s="37"/>
      <c r="MS8" s="31"/>
      <c r="MT8" s="30"/>
      <c r="MU8" s="37"/>
      <c r="MV8" s="31"/>
      <c r="MW8" s="30"/>
      <c r="MX8" s="37"/>
      <c r="MY8" s="31"/>
      <c r="MZ8" s="30"/>
      <c r="NA8" s="37"/>
      <c r="NB8" s="31"/>
      <c r="NC8" s="30"/>
      <c r="ND8" s="37"/>
      <c r="NE8" s="31"/>
      <c r="NF8" s="30"/>
      <c r="NG8" s="37"/>
      <c r="NH8" s="31"/>
      <c r="NI8" s="30"/>
      <c r="NJ8" s="37"/>
      <c r="NK8" s="31"/>
      <c r="NL8" s="30"/>
      <c r="NM8" s="37"/>
      <c r="NN8" s="31"/>
      <c r="NO8" s="30"/>
      <c r="NP8" s="37"/>
      <c r="NQ8" s="31"/>
      <c r="NR8" s="30"/>
      <c r="NS8" s="37"/>
      <c r="NT8" s="31"/>
      <c r="NU8" s="30"/>
      <c r="NV8" s="37"/>
      <c r="NW8" s="31"/>
      <c r="NX8" s="30"/>
      <c r="NY8" s="37"/>
      <c r="NZ8" s="31"/>
      <c r="OA8" s="30"/>
      <c r="OB8" s="37"/>
      <c r="OC8" s="31"/>
      <c r="OD8" s="30"/>
      <c r="OE8" s="37"/>
      <c r="OF8" s="31"/>
      <c r="OG8" s="30"/>
      <c r="OH8" s="37"/>
      <c r="OI8" s="31"/>
      <c r="OJ8" s="30"/>
      <c r="OK8" s="37"/>
      <c r="OL8" s="31"/>
      <c r="OM8" s="30"/>
      <c r="ON8" s="37"/>
      <c r="OO8" s="31"/>
      <c r="OP8" s="30"/>
      <c r="OQ8" s="37"/>
      <c r="OR8" s="31"/>
      <c r="OS8" s="30"/>
      <c r="OT8" s="37"/>
      <c r="OU8" s="31"/>
      <c r="OV8" s="30"/>
      <c r="OW8" s="37"/>
      <c r="OX8" s="31"/>
      <c r="OY8" s="30"/>
      <c r="OZ8" s="37"/>
      <c r="PA8" s="31"/>
      <c r="PB8" s="30"/>
      <c r="PC8" s="37"/>
      <c r="PD8" s="31"/>
      <c r="PE8" s="30"/>
      <c r="PF8" s="37"/>
      <c r="PG8" s="31"/>
      <c r="PH8" s="30"/>
      <c r="PI8" s="37"/>
      <c r="PJ8" s="31"/>
      <c r="PK8" s="30"/>
      <c r="PL8" s="37"/>
      <c r="PM8" s="31"/>
      <c r="PN8" s="30"/>
      <c r="PO8" s="37"/>
      <c r="PP8" s="31"/>
      <c r="PQ8" s="30"/>
      <c r="PR8" s="37"/>
      <c r="PS8" s="31"/>
      <c r="PT8" s="30"/>
      <c r="PU8" s="37"/>
      <c r="PV8" s="31"/>
      <c r="PW8" s="30"/>
      <c r="PX8" s="37"/>
      <c r="PY8" s="31"/>
      <c r="PZ8" s="30"/>
      <c r="QA8" s="37"/>
      <c r="QB8" s="31"/>
      <c r="QC8" s="30"/>
      <c r="QD8" s="37"/>
      <c r="QE8" s="31"/>
      <c r="QF8" s="30"/>
      <c r="QG8" s="37"/>
      <c r="QH8" s="31"/>
      <c r="QI8" s="30"/>
      <c r="QJ8" s="37"/>
      <c r="QK8" s="31"/>
      <c r="QL8" s="30"/>
      <c r="QM8" s="37"/>
      <c r="QN8" s="31"/>
      <c r="QO8" s="30"/>
      <c r="QP8" s="37"/>
      <c r="QQ8" s="31"/>
      <c r="QR8" s="30"/>
      <c r="QS8" s="37"/>
      <c r="QT8" s="31"/>
      <c r="QU8" s="30"/>
      <c r="QV8" s="37"/>
      <c r="QW8" s="31"/>
      <c r="QX8" s="30"/>
      <c r="QY8" s="37"/>
      <c r="QZ8" s="31"/>
      <c r="RA8" s="30"/>
      <c r="RB8" s="37"/>
      <c r="RC8" s="31"/>
      <c r="RD8" s="30"/>
      <c r="RE8" s="37"/>
      <c r="RF8" s="31"/>
      <c r="RG8" s="30"/>
      <c r="RH8" s="37"/>
      <c r="RI8" s="31"/>
      <c r="RJ8" s="30"/>
      <c r="RK8" s="37"/>
      <c r="RL8" s="31"/>
      <c r="RM8" s="30"/>
      <c r="RN8" s="37"/>
      <c r="RO8" s="31"/>
      <c r="RP8" s="30"/>
      <c r="RQ8" s="37"/>
      <c r="RR8" s="31"/>
      <c r="RS8" s="30"/>
      <c r="RT8" s="37"/>
      <c r="RU8" s="31"/>
      <c r="RV8" s="30"/>
      <c r="RW8" s="37"/>
      <c r="RX8" s="31"/>
      <c r="RY8" s="30"/>
      <c r="RZ8" s="37"/>
      <c r="SA8" s="31"/>
      <c r="SB8" s="30"/>
      <c r="SC8" s="37"/>
      <c r="SD8" s="31"/>
      <c r="SE8" s="30"/>
      <c r="SF8" s="37"/>
      <c r="SG8" s="31"/>
      <c r="SH8" s="30"/>
      <c r="SI8" s="37"/>
      <c r="SJ8" s="31"/>
      <c r="SK8" s="30"/>
      <c r="SL8" s="37"/>
      <c r="SM8" s="31"/>
      <c r="SN8" s="30"/>
      <c r="SO8" s="37"/>
      <c r="SP8" s="31"/>
      <c r="SQ8" s="30"/>
      <c r="SR8" s="37"/>
      <c r="SS8" s="31"/>
      <c r="ST8" s="30"/>
      <c r="SU8" s="37"/>
      <c r="SV8" s="31"/>
      <c r="SW8" s="30"/>
      <c r="SX8" s="37"/>
      <c r="SY8" s="31"/>
      <c r="SZ8" s="30"/>
      <c r="TA8" s="37"/>
      <c r="TB8" s="31"/>
      <c r="TC8" s="30"/>
      <c r="TD8" s="37"/>
      <c r="TE8" s="31"/>
      <c r="TF8" s="30"/>
      <c r="TG8" s="37"/>
      <c r="TH8" s="31"/>
      <c r="TI8" s="30"/>
      <c r="TJ8" s="37"/>
      <c r="TK8" s="31"/>
      <c r="TL8" s="30"/>
      <c r="TM8" s="37"/>
      <c r="TN8" s="31"/>
      <c r="TO8" s="30"/>
      <c r="TP8" s="37"/>
      <c r="TQ8" s="31"/>
      <c r="TR8" s="30"/>
      <c r="TS8" s="37"/>
      <c r="TT8" s="31"/>
      <c r="TU8" s="30"/>
      <c r="TV8" s="37"/>
      <c r="TW8" s="31"/>
      <c r="TX8" s="30"/>
      <c r="TY8" s="37"/>
      <c r="TZ8" s="31"/>
      <c r="UA8" s="30"/>
      <c r="UB8" s="37"/>
      <c r="UC8" s="31"/>
      <c r="UD8" s="30"/>
      <c r="UE8" s="37"/>
      <c r="UF8" s="31"/>
      <c r="UG8" s="30"/>
      <c r="UH8" s="37"/>
      <c r="UI8" s="31"/>
      <c r="UJ8" s="30"/>
      <c r="UK8" s="37"/>
      <c r="UL8" s="31"/>
      <c r="UM8" s="30"/>
      <c r="UN8" s="37"/>
      <c r="UO8" s="31"/>
      <c r="UP8" s="30"/>
      <c r="UQ8" s="37"/>
      <c r="UR8" s="31"/>
      <c r="US8" s="30"/>
      <c r="UT8" s="37"/>
      <c r="UU8" s="31"/>
      <c r="UV8" s="30"/>
      <c r="UW8" s="37"/>
      <c r="UX8" s="31"/>
      <c r="UY8" s="30"/>
      <c r="UZ8" s="37"/>
      <c r="VA8" s="31"/>
      <c r="VB8" s="30"/>
      <c r="VC8" s="37"/>
      <c r="VD8" s="31"/>
      <c r="VE8" s="30"/>
      <c r="VF8" s="37"/>
      <c r="VG8" s="31"/>
      <c r="VH8" s="30"/>
      <c r="VI8" s="37"/>
      <c r="VJ8" s="31"/>
      <c r="VK8" s="30"/>
      <c r="VL8" s="37"/>
      <c r="VM8" s="31"/>
      <c r="VN8" s="30"/>
      <c r="VO8" s="37"/>
      <c r="VP8" s="31"/>
      <c r="VQ8" s="30"/>
      <c r="VR8" s="37"/>
      <c r="VS8" s="31"/>
      <c r="VT8" s="30"/>
      <c r="VU8" s="37"/>
      <c r="VV8" s="31"/>
      <c r="VW8" s="30"/>
      <c r="VX8" s="37"/>
      <c r="VY8" s="31"/>
      <c r="VZ8" s="30"/>
      <c r="WA8" s="37"/>
      <c r="WB8" s="31"/>
      <c r="WC8" s="30"/>
      <c r="WD8" s="37"/>
      <c r="WE8" s="31"/>
      <c r="WF8" s="30"/>
      <c r="WG8" s="37"/>
      <c r="WH8" s="31"/>
      <c r="WI8" s="30"/>
      <c r="WJ8" s="37"/>
      <c r="WK8" s="31"/>
      <c r="WL8" s="30"/>
      <c r="WM8" s="37"/>
      <c r="WN8" s="31"/>
      <c r="WO8" s="30"/>
      <c r="WP8" s="37"/>
      <c r="WQ8" s="31"/>
      <c r="WR8" s="30"/>
      <c r="WS8" s="37"/>
      <c r="WT8" s="31"/>
      <c r="WU8" s="30"/>
      <c r="WV8" s="37"/>
      <c r="WW8" s="31"/>
      <c r="WX8" s="30"/>
      <c r="WY8" s="37"/>
      <c r="WZ8" s="31"/>
      <c r="XA8" s="30"/>
      <c r="XB8" s="37"/>
      <c r="XC8" s="31"/>
      <c r="XD8" s="30"/>
      <c r="XE8" s="37"/>
      <c r="XF8" s="31"/>
      <c r="XG8" s="30"/>
      <c r="XH8" s="37"/>
      <c r="XI8" s="31"/>
      <c r="XJ8" s="30"/>
      <c r="XK8" s="37"/>
      <c r="XL8" s="31"/>
      <c r="XM8" s="30"/>
      <c r="XN8" s="37"/>
      <c r="XO8" s="31"/>
      <c r="XP8" s="30"/>
      <c r="XQ8" s="37"/>
      <c r="XR8" s="31"/>
      <c r="XS8" s="30"/>
      <c r="XT8" s="37"/>
      <c r="XU8" s="31"/>
      <c r="XV8" s="30"/>
      <c r="XW8" s="37"/>
      <c r="XX8" s="31"/>
      <c r="XY8" s="30"/>
      <c r="XZ8" s="37"/>
      <c r="YA8" s="31"/>
      <c r="YB8" s="30"/>
      <c r="YC8" s="37"/>
      <c r="YD8" s="31"/>
      <c r="YE8" s="30"/>
      <c r="YF8" s="37"/>
      <c r="YG8" s="31"/>
      <c r="YH8" s="30"/>
      <c r="YI8" s="37"/>
      <c r="YJ8" s="31"/>
      <c r="YK8" s="30"/>
      <c r="YL8" s="37"/>
      <c r="YM8" s="31"/>
      <c r="YN8" s="30"/>
      <c r="YO8" s="37"/>
      <c r="YP8" s="31"/>
      <c r="YQ8" s="30"/>
      <c r="YR8" s="37"/>
      <c r="YS8" s="31"/>
      <c r="YT8" s="30"/>
      <c r="YU8" s="37"/>
      <c r="YV8" s="31"/>
      <c r="YW8" s="30"/>
      <c r="YX8" s="37"/>
      <c r="YY8" s="31"/>
      <c r="YZ8" s="30"/>
      <c r="ZA8" s="37"/>
      <c r="ZB8" s="31"/>
      <c r="ZC8" s="30"/>
      <c r="ZD8" s="37"/>
      <c r="ZE8" s="31"/>
      <c r="ZF8" s="30"/>
      <c r="ZG8" s="37"/>
      <c r="ZH8" s="31"/>
      <c r="ZI8" s="30"/>
      <c r="ZJ8" s="37"/>
      <c r="ZK8" s="31"/>
      <c r="ZL8" s="30"/>
      <c r="ZM8" s="37"/>
      <c r="ZN8" s="31"/>
      <c r="ZO8" s="30"/>
      <c r="ZP8" s="37"/>
      <c r="ZQ8" s="31"/>
      <c r="ZR8" s="30"/>
      <c r="ZS8" s="37"/>
      <c r="ZT8" s="31"/>
      <c r="ZU8" s="30"/>
      <c r="ZV8" s="37"/>
      <c r="ZW8" s="31"/>
      <c r="ZX8" s="30"/>
      <c r="ZY8" s="37"/>
      <c r="ZZ8" s="31"/>
      <c r="AAA8" s="30"/>
      <c r="AAB8" s="37"/>
      <c r="AAC8" s="31"/>
      <c r="AAD8" s="30"/>
      <c r="AAE8" s="37"/>
      <c r="AAF8" s="31"/>
      <c r="AAG8" s="30"/>
      <c r="AAH8" s="37"/>
      <c r="AAI8" s="31"/>
      <c r="AAJ8" s="30"/>
      <c r="AAK8" s="37"/>
      <c r="AAL8" s="31"/>
      <c r="AAM8" s="30"/>
      <c r="AAN8" s="37"/>
      <c r="AAO8" s="31"/>
      <c r="AAP8" s="30"/>
      <c r="AAQ8" s="37"/>
      <c r="AAR8" s="31"/>
      <c r="AAS8" s="30"/>
      <c r="AAT8" s="37"/>
      <c r="AAU8" s="31"/>
      <c r="AAV8" s="30"/>
      <c r="AAW8" s="37"/>
      <c r="AAX8" s="31"/>
      <c r="AAY8" s="30"/>
      <c r="AAZ8" s="37"/>
      <c r="ABA8" s="31"/>
      <c r="ABB8" s="30"/>
      <c r="ABC8" s="37"/>
      <c r="ABD8" s="31"/>
      <c r="ABE8" s="30"/>
      <c r="ABF8" s="37"/>
      <c r="ABG8" s="31"/>
      <c r="ABH8" s="30"/>
      <c r="ABI8" s="37"/>
      <c r="ABJ8" s="31"/>
      <c r="ABK8" s="30"/>
      <c r="ABL8" s="37"/>
      <c r="ABM8" s="31"/>
      <c r="ABN8" s="30"/>
      <c r="ABO8" s="37"/>
      <c r="ABP8" s="31"/>
      <c r="ABQ8" s="30"/>
      <c r="ABR8" s="37"/>
      <c r="ABS8" s="31"/>
      <c r="ABT8" s="30"/>
      <c r="ABU8" s="37"/>
      <c r="ABV8" s="31"/>
      <c r="ABW8" s="30"/>
      <c r="ABX8" s="37"/>
      <c r="ABY8" s="31"/>
      <c r="ABZ8" s="30"/>
      <c r="ACA8" s="37"/>
      <c r="ACB8" s="31"/>
      <c r="ACC8" s="30"/>
      <c r="ACD8" s="37"/>
      <c r="ACE8" s="31"/>
      <c r="ACF8" s="30"/>
      <c r="ACG8" s="37"/>
      <c r="ACH8" s="31"/>
      <c r="ACI8" s="30"/>
      <c r="ACJ8" s="37"/>
      <c r="ACK8" s="31"/>
      <c r="ACL8" s="30"/>
      <c r="ACM8" s="37"/>
      <c r="ACN8" s="38"/>
      <c r="ACO8" s="30"/>
      <c r="ACP8" s="37"/>
      <c r="ACQ8" s="38"/>
      <c r="ACR8" s="30"/>
      <c r="ACS8" s="37"/>
      <c r="ACT8" s="38"/>
      <c r="ACU8" s="30"/>
      <c r="ACV8" s="37"/>
      <c r="ACW8" s="38"/>
      <c r="ACX8" s="30"/>
      <c r="ACY8" s="37"/>
      <c r="ACZ8" s="38"/>
      <c r="ADA8" s="30"/>
      <c r="ADB8" s="37"/>
      <c r="ADC8" s="38"/>
      <c r="ADD8" s="30"/>
      <c r="ADE8" s="37"/>
      <c r="ADF8" s="38"/>
      <c r="ADG8" s="30"/>
      <c r="ADH8" s="37"/>
      <c r="ADI8" s="38"/>
      <c r="ADJ8" s="30"/>
      <c r="ADK8" s="37"/>
      <c r="ADL8" s="38"/>
      <c r="ADM8" s="30"/>
      <c r="ADN8" s="37"/>
      <c r="ADO8" s="38"/>
      <c r="ADP8" s="30"/>
      <c r="ADQ8" s="37"/>
      <c r="ADR8" s="38"/>
      <c r="ADS8" s="30"/>
      <c r="ADT8" s="37"/>
      <c r="ADU8" s="38"/>
      <c r="ADV8" s="30"/>
      <c r="ADW8" s="37"/>
      <c r="ADX8" s="38"/>
      <c r="ADY8" s="30"/>
      <c r="ADZ8" s="37"/>
      <c r="AEA8" s="38"/>
      <c r="AEB8" s="30"/>
      <c r="AEC8" s="37"/>
      <c r="AED8" s="38"/>
      <c r="AEE8" s="30"/>
      <c r="AEF8" s="37"/>
      <c r="AEG8" s="38"/>
      <c r="AEH8" s="30"/>
      <c r="AEI8" s="37"/>
      <c r="AEJ8" s="38"/>
      <c r="AEK8" s="30"/>
      <c r="AEL8" s="37"/>
      <c r="AEM8" s="38"/>
      <c r="AEN8" s="30"/>
      <c r="AEO8" s="37"/>
      <c r="AEP8" s="38"/>
      <c r="AEQ8" s="30"/>
      <c r="AER8" s="37"/>
      <c r="AES8" s="38"/>
      <c r="AET8" s="30"/>
      <c r="AEU8" s="37"/>
      <c r="AEV8" s="38"/>
      <c r="AEW8" s="30"/>
      <c r="AEX8" s="37"/>
      <c r="AEY8" s="38"/>
      <c r="AEZ8" s="30"/>
      <c r="AFA8" s="37"/>
      <c r="AFB8" s="38"/>
      <c r="AFC8" s="30"/>
      <c r="AFD8" s="37"/>
      <c r="AFE8" s="38"/>
    </row>
    <row r="9" spans="2:837" ht="14.45" customHeight="1" x14ac:dyDescent="0.25">
      <c r="B9" s="66"/>
      <c r="C9" s="66"/>
      <c r="D9" s="115"/>
      <c r="E9" s="116"/>
      <c r="F9" s="116"/>
      <c r="G9" s="105"/>
      <c r="H9" s="105"/>
      <c r="J9" s="14">
        <f t="shared" si="60"/>
        <v>45297</v>
      </c>
      <c r="K9" s="29">
        <f t="shared" si="0"/>
        <v>0</v>
      </c>
      <c r="L9" s="13"/>
      <c r="M9" s="12">
        <f t="shared" si="36"/>
        <v>45328</v>
      </c>
      <c r="N9" s="29" t="str">
        <f t="shared" si="1"/>
        <v>J</v>
      </c>
      <c r="O9" s="28"/>
      <c r="P9" s="12">
        <f t="shared" si="37"/>
        <v>45357</v>
      </c>
      <c r="Q9" s="29" t="str">
        <f t="shared" si="2"/>
        <v>M</v>
      </c>
      <c r="R9" s="28"/>
      <c r="S9" s="12">
        <f t="shared" si="38"/>
        <v>45388</v>
      </c>
      <c r="T9" s="29">
        <f t="shared" si="3"/>
        <v>0</v>
      </c>
      <c r="U9" s="28"/>
      <c r="V9" s="12">
        <f t="shared" si="58"/>
        <v>45418</v>
      </c>
      <c r="W9" s="29" t="str">
        <f t="shared" si="4"/>
        <v>J</v>
      </c>
      <c r="X9" s="28"/>
      <c r="Y9" s="12">
        <f t="shared" si="39"/>
        <v>45449</v>
      </c>
      <c r="Z9" s="29" t="str">
        <f t="shared" si="5"/>
        <v>M</v>
      </c>
      <c r="AA9" s="28"/>
      <c r="AB9" s="12">
        <f t="shared" si="40"/>
        <v>45479</v>
      </c>
      <c r="AC9" s="29">
        <f t="shared" si="6"/>
        <v>0</v>
      </c>
      <c r="AD9" s="28"/>
      <c r="AE9" s="12">
        <f t="shared" si="41"/>
        <v>45510</v>
      </c>
      <c r="AF9" s="29" t="str">
        <f t="shared" si="7"/>
        <v>J</v>
      </c>
      <c r="AG9" s="28"/>
      <c r="AH9" s="12">
        <f t="shared" si="42"/>
        <v>45541</v>
      </c>
      <c r="AI9" s="29" t="str">
        <f t="shared" si="8"/>
        <v>M</v>
      </c>
      <c r="AJ9" s="13"/>
      <c r="AK9" s="14">
        <f t="shared" si="43"/>
        <v>45571</v>
      </c>
      <c r="AL9" s="8">
        <f t="shared" si="9"/>
        <v>0</v>
      </c>
      <c r="AM9" s="28"/>
      <c r="AN9" s="12">
        <f t="shared" si="44"/>
        <v>45602</v>
      </c>
      <c r="AO9" s="29" t="str">
        <f t="shared" si="10"/>
        <v>M</v>
      </c>
      <c r="AP9" s="28"/>
      <c r="AQ9" s="12">
        <f t="shared" si="45"/>
        <v>45632</v>
      </c>
      <c r="AR9" s="29" t="str">
        <f t="shared" si="11"/>
        <v>M</v>
      </c>
      <c r="AS9" s="13"/>
      <c r="AT9" s="14">
        <f t="shared" si="46"/>
        <v>45663</v>
      </c>
      <c r="AU9" s="29" t="str">
        <f t="shared" si="13"/>
        <v>J</v>
      </c>
      <c r="AV9" s="13"/>
      <c r="AW9" s="12">
        <f t="shared" si="47"/>
        <v>45694</v>
      </c>
      <c r="AX9" s="29" t="str">
        <f t="shared" si="15"/>
        <v>M</v>
      </c>
      <c r="AY9" s="28"/>
      <c r="AZ9" s="12">
        <f t="shared" si="48"/>
        <v>45722</v>
      </c>
      <c r="BA9" s="29" t="str">
        <f t="shared" si="17"/>
        <v>M</v>
      </c>
      <c r="BB9" s="28"/>
      <c r="BC9" s="12">
        <f t="shared" si="49"/>
        <v>45753</v>
      </c>
      <c r="BD9" s="29">
        <f t="shared" si="19"/>
        <v>0</v>
      </c>
      <c r="BE9" s="28"/>
      <c r="BF9" s="12">
        <f t="shared" si="50"/>
        <v>45783</v>
      </c>
      <c r="BG9" s="29" t="str">
        <f t="shared" si="21"/>
        <v>J</v>
      </c>
      <c r="BH9" s="28"/>
      <c r="BI9" s="12">
        <f t="shared" si="51"/>
        <v>45814</v>
      </c>
      <c r="BJ9" s="29" t="str">
        <f t="shared" si="23"/>
        <v>M</v>
      </c>
      <c r="BK9" s="28"/>
      <c r="BL9" s="12">
        <f t="shared" si="52"/>
        <v>45844</v>
      </c>
      <c r="BM9" s="29">
        <f t="shared" si="25"/>
        <v>0</v>
      </c>
      <c r="BN9" s="28"/>
      <c r="BO9" s="12">
        <f t="shared" si="53"/>
        <v>45875</v>
      </c>
      <c r="BP9" s="29" t="str">
        <f t="shared" si="27"/>
        <v>M</v>
      </c>
      <c r="BQ9" s="28"/>
      <c r="BR9" s="12">
        <f t="shared" si="54"/>
        <v>45906</v>
      </c>
      <c r="BS9" s="29">
        <f t="shared" si="29"/>
        <v>0</v>
      </c>
      <c r="BT9" s="13"/>
      <c r="BU9" s="14">
        <f t="shared" si="55"/>
        <v>45936</v>
      </c>
      <c r="BV9" s="8" t="str">
        <f t="shared" si="31"/>
        <v>J</v>
      </c>
      <c r="BW9" s="28"/>
      <c r="BX9" s="12">
        <f t="shared" si="56"/>
        <v>45967</v>
      </c>
      <c r="BY9" s="29" t="str">
        <f t="shared" si="33"/>
        <v>M</v>
      </c>
      <c r="BZ9" s="28"/>
      <c r="CA9" s="12">
        <f t="shared" si="57"/>
        <v>45997</v>
      </c>
      <c r="CB9" s="29">
        <f t="shared" si="35"/>
        <v>0</v>
      </c>
      <c r="CC9" s="13"/>
      <c r="CD9" s="30"/>
      <c r="CE9" s="37"/>
      <c r="CF9" s="31"/>
      <c r="CG9" s="30"/>
      <c r="CH9" s="37"/>
      <c r="CI9" s="31"/>
      <c r="CJ9" s="30"/>
      <c r="CK9" s="37"/>
      <c r="CL9" s="31"/>
      <c r="CM9" s="30"/>
      <c r="CN9" s="37"/>
      <c r="CO9" s="31"/>
      <c r="CP9" s="30"/>
      <c r="CQ9" s="37"/>
      <c r="CR9" s="31"/>
      <c r="CS9" s="30"/>
      <c r="CT9" s="37"/>
      <c r="CU9" s="31"/>
      <c r="CV9" s="30"/>
      <c r="CW9" s="37"/>
      <c r="CX9" s="31"/>
      <c r="CY9" s="30"/>
      <c r="CZ9" s="37"/>
      <c r="DA9" s="31"/>
      <c r="DB9" s="30"/>
      <c r="DC9" s="37"/>
      <c r="DD9" s="31"/>
      <c r="DE9" s="30"/>
      <c r="DF9" s="37"/>
      <c r="DG9" s="31"/>
      <c r="DH9" s="30"/>
      <c r="DI9" s="37"/>
      <c r="DJ9" s="31"/>
      <c r="DK9" s="30"/>
      <c r="DL9" s="37"/>
      <c r="DM9" s="31"/>
      <c r="DN9" s="30"/>
      <c r="DO9" s="37"/>
      <c r="DP9" s="31"/>
      <c r="DQ9" s="30"/>
      <c r="DR9" s="37"/>
      <c r="DS9" s="31"/>
      <c r="DT9" s="30"/>
      <c r="DU9" s="37"/>
      <c r="DV9" s="31"/>
      <c r="DW9" s="30"/>
      <c r="DX9" s="37"/>
      <c r="DY9" s="31"/>
      <c r="DZ9" s="30"/>
      <c r="EA9" s="37"/>
      <c r="EB9" s="31"/>
      <c r="EC9" s="30"/>
      <c r="ED9" s="37"/>
      <c r="EE9" s="31"/>
      <c r="EF9" s="30"/>
      <c r="EG9" s="37"/>
      <c r="EH9" s="31"/>
      <c r="EI9" s="30"/>
      <c r="EJ9" s="37"/>
      <c r="EK9" s="31"/>
      <c r="EL9" s="30"/>
      <c r="EM9" s="37"/>
      <c r="EN9" s="31"/>
      <c r="EO9" s="30"/>
      <c r="EP9" s="37"/>
      <c r="EQ9" s="31"/>
      <c r="ER9" s="30"/>
      <c r="ES9" s="37"/>
      <c r="ET9" s="31"/>
      <c r="EU9" s="30"/>
      <c r="EV9" s="37"/>
      <c r="EW9" s="31"/>
      <c r="EX9" s="30"/>
      <c r="EY9" s="37"/>
      <c r="EZ9" s="31"/>
      <c r="FA9" s="30"/>
      <c r="FB9" s="37"/>
      <c r="FC9" s="31"/>
      <c r="FD9" s="30"/>
      <c r="FE9" s="37"/>
      <c r="FF9" s="31"/>
      <c r="FG9" s="30"/>
      <c r="FH9" s="37"/>
      <c r="FI9" s="31"/>
      <c r="FJ9" s="30"/>
      <c r="FK9" s="37"/>
      <c r="FL9" s="31"/>
      <c r="FM9" s="30"/>
      <c r="FN9" s="37"/>
      <c r="FO9" s="31"/>
      <c r="FP9" s="30"/>
      <c r="FQ9" s="37"/>
      <c r="FR9" s="31"/>
      <c r="FS9" s="30"/>
      <c r="FT9" s="37"/>
      <c r="FU9" s="31"/>
      <c r="FV9" s="30"/>
      <c r="FW9" s="37"/>
      <c r="FX9" s="31"/>
      <c r="FY9" s="30"/>
      <c r="FZ9" s="37"/>
      <c r="GA9" s="31"/>
      <c r="GB9" s="30"/>
      <c r="GC9" s="37"/>
      <c r="GD9" s="31"/>
      <c r="GE9" s="30"/>
      <c r="GF9" s="37"/>
      <c r="GG9" s="31"/>
      <c r="GH9" s="30"/>
      <c r="GI9" s="37"/>
      <c r="GJ9" s="31"/>
      <c r="GK9" s="30"/>
      <c r="GL9" s="37"/>
      <c r="GM9" s="31"/>
      <c r="GN9" s="30"/>
      <c r="GO9" s="37"/>
      <c r="GP9" s="31"/>
      <c r="GQ9" s="30"/>
      <c r="GR9" s="37"/>
      <c r="GS9" s="31"/>
      <c r="GT9" s="30"/>
      <c r="GU9" s="37"/>
      <c r="GV9" s="31"/>
      <c r="GW9" s="30"/>
      <c r="GX9" s="37"/>
      <c r="GY9" s="31"/>
      <c r="GZ9" s="30"/>
      <c r="HA9" s="37"/>
      <c r="HB9" s="31"/>
      <c r="HC9" s="30"/>
      <c r="HD9" s="37"/>
      <c r="HE9" s="31"/>
      <c r="HF9" s="30"/>
      <c r="HG9" s="37"/>
      <c r="HH9" s="31"/>
      <c r="HI9" s="30"/>
      <c r="HJ9" s="37"/>
      <c r="HK9" s="31"/>
      <c r="HL9" s="30"/>
      <c r="HM9" s="37"/>
      <c r="HN9" s="31"/>
      <c r="HO9" s="30"/>
      <c r="HP9" s="37"/>
      <c r="HQ9" s="31"/>
      <c r="HR9" s="30"/>
      <c r="HS9" s="37"/>
      <c r="HT9" s="31"/>
      <c r="HU9" s="30"/>
      <c r="HV9" s="37"/>
      <c r="HW9" s="31"/>
      <c r="HX9" s="30"/>
      <c r="HY9" s="37"/>
      <c r="HZ9" s="31"/>
      <c r="IA9" s="30"/>
      <c r="IB9" s="37"/>
      <c r="IC9" s="31"/>
      <c r="ID9" s="30"/>
      <c r="IE9" s="37"/>
      <c r="IF9" s="31"/>
      <c r="IG9" s="30"/>
      <c r="IH9" s="37"/>
      <c r="II9" s="31"/>
      <c r="IJ9" s="30"/>
      <c r="IK9" s="37"/>
      <c r="IL9" s="31"/>
      <c r="IM9" s="30"/>
      <c r="IN9" s="37"/>
      <c r="IO9" s="31"/>
      <c r="IP9" s="30"/>
      <c r="IQ9" s="37"/>
      <c r="IR9" s="31"/>
      <c r="IS9" s="30"/>
      <c r="IT9" s="37"/>
      <c r="IU9" s="31"/>
      <c r="IV9" s="30"/>
      <c r="IW9" s="37"/>
      <c r="IX9" s="31"/>
      <c r="IY9" s="30"/>
      <c r="IZ9" s="37"/>
      <c r="JA9" s="31"/>
      <c r="JB9" s="30"/>
      <c r="JC9" s="37"/>
      <c r="JD9" s="31"/>
      <c r="JE9" s="30"/>
      <c r="JF9" s="37"/>
      <c r="JG9" s="31"/>
      <c r="JH9" s="30"/>
      <c r="JI9" s="37"/>
      <c r="JJ9" s="31"/>
      <c r="JK9" s="30"/>
      <c r="JL9" s="37"/>
      <c r="JM9" s="31"/>
      <c r="JN9" s="30"/>
      <c r="JO9" s="37"/>
      <c r="JP9" s="31"/>
      <c r="JQ9" s="30"/>
      <c r="JR9" s="37"/>
      <c r="JS9" s="31"/>
      <c r="JT9" s="30"/>
      <c r="JU9" s="37"/>
      <c r="JV9" s="31"/>
      <c r="JW9" s="30"/>
      <c r="JX9" s="37"/>
      <c r="JY9" s="31"/>
      <c r="JZ9" s="30"/>
      <c r="KA9" s="37"/>
      <c r="KB9" s="31"/>
      <c r="KC9" s="30"/>
      <c r="KD9" s="37"/>
      <c r="KE9" s="31"/>
      <c r="KF9" s="30"/>
      <c r="KG9" s="37"/>
      <c r="KH9" s="31"/>
      <c r="KI9" s="30"/>
      <c r="KJ9" s="37"/>
      <c r="KK9" s="31"/>
      <c r="KL9" s="30"/>
      <c r="KM9" s="37"/>
      <c r="KN9" s="31"/>
      <c r="KO9" s="30"/>
      <c r="KP9" s="37"/>
      <c r="KQ9" s="31"/>
      <c r="KR9" s="30"/>
      <c r="KS9" s="37"/>
      <c r="KT9" s="31"/>
      <c r="KU9" s="30"/>
      <c r="KV9" s="37"/>
      <c r="KW9" s="31"/>
      <c r="KX9" s="30"/>
      <c r="KY9" s="37"/>
      <c r="KZ9" s="31"/>
      <c r="LA9" s="30"/>
      <c r="LB9" s="37"/>
      <c r="LC9" s="31"/>
      <c r="LD9" s="30"/>
      <c r="LE9" s="37"/>
      <c r="LF9" s="31"/>
      <c r="LG9" s="30"/>
      <c r="LH9" s="37"/>
      <c r="LI9" s="31"/>
      <c r="LJ9" s="30"/>
      <c r="LK9" s="37"/>
      <c r="LL9" s="31"/>
      <c r="LM9" s="30"/>
      <c r="LN9" s="37"/>
      <c r="LO9" s="31"/>
      <c r="LP9" s="30"/>
      <c r="LQ9" s="37"/>
      <c r="LR9" s="31"/>
      <c r="LS9" s="30"/>
      <c r="LT9" s="37"/>
      <c r="LU9" s="31"/>
      <c r="LV9" s="30"/>
      <c r="LW9" s="37"/>
      <c r="LX9" s="31"/>
      <c r="LY9" s="30"/>
      <c r="LZ9" s="37"/>
      <c r="MA9" s="31"/>
      <c r="MB9" s="30"/>
      <c r="MC9" s="37"/>
      <c r="MD9" s="31"/>
      <c r="ME9" s="30"/>
      <c r="MF9" s="37"/>
      <c r="MG9" s="31"/>
      <c r="MH9" s="30"/>
      <c r="MI9" s="37"/>
      <c r="MJ9" s="31"/>
      <c r="MK9" s="30"/>
      <c r="ML9" s="37"/>
      <c r="MM9" s="31"/>
      <c r="MN9" s="30"/>
      <c r="MO9" s="37"/>
      <c r="MP9" s="31"/>
      <c r="MQ9" s="30"/>
      <c r="MR9" s="37"/>
      <c r="MS9" s="31"/>
      <c r="MT9" s="30"/>
      <c r="MU9" s="37"/>
      <c r="MV9" s="31"/>
      <c r="MW9" s="30"/>
      <c r="MX9" s="37"/>
      <c r="MY9" s="31"/>
      <c r="MZ9" s="30"/>
      <c r="NA9" s="37"/>
      <c r="NB9" s="31"/>
      <c r="NC9" s="30"/>
      <c r="ND9" s="37"/>
      <c r="NE9" s="31"/>
      <c r="NF9" s="30"/>
      <c r="NG9" s="37"/>
      <c r="NH9" s="31"/>
      <c r="NI9" s="30"/>
      <c r="NJ9" s="37"/>
      <c r="NK9" s="31"/>
      <c r="NL9" s="30"/>
      <c r="NM9" s="37"/>
      <c r="NN9" s="31"/>
      <c r="NO9" s="30"/>
      <c r="NP9" s="37"/>
      <c r="NQ9" s="31"/>
      <c r="NR9" s="30"/>
      <c r="NS9" s="37"/>
      <c r="NT9" s="31"/>
      <c r="NU9" s="30"/>
      <c r="NV9" s="37"/>
      <c r="NW9" s="31"/>
      <c r="NX9" s="30"/>
      <c r="NY9" s="37"/>
      <c r="NZ9" s="31"/>
      <c r="OA9" s="30"/>
      <c r="OB9" s="37"/>
      <c r="OC9" s="31"/>
      <c r="OD9" s="30"/>
      <c r="OE9" s="37"/>
      <c r="OF9" s="31"/>
      <c r="OG9" s="30"/>
      <c r="OH9" s="37"/>
      <c r="OI9" s="31"/>
      <c r="OJ9" s="30"/>
      <c r="OK9" s="37"/>
      <c r="OL9" s="31"/>
      <c r="OM9" s="30"/>
      <c r="ON9" s="37"/>
      <c r="OO9" s="31"/>
      <c r="OP9" s="30"/>
      <c r="OQ9" s="37"/>
      <c r="OR9" s="31"/>
      <c r="OS9" s="30"/>
      <c r="OT9" s="37"/>
      <c r="OU9" s="31"/>
      <c r="OV9" s="30"/>
      <c r="OW9" s="37"/>
      <c r="OX9" s="31"/>
      <c r="OY9" s="30"/>
      <c r="OZ9" s="37"/>
      <c r="PA9" s="31"/>
      <c r="PB9" s="30"/>
      <c r="PC9" s="37"/>
      <c r="PD9" s="31"/>
      <c r="PE9" s="30"/>
      <c r="PF9" s="37"/>
      <c r="PG9" s="31"/>
      <c r="PH9" s="30"/>
      <c r="PI9" s="37"/>
      <c r="PJ9" s="31"/>
      <c r="PK9" s="30"/>
      <c r="PL9" s="37"/>
      <c r="PM9" s="31"/>
      <c r="PN9" s="30"/>
      <c r="PO9" s="37"/>
      <c r="PP9" s="31"/>
      <c r="PQ9" s="30"/>
      <c r="PR9" s="37"/>
      <c r="PS9" s="31"/>
      <c r="PT9" s="30"/>
      <c r="PU9" s="37"/>
      <c r="PV9" s="31"/>
      <c r="PW9" s="30"/>
      <c r="PX9" s="37"/>
      <c r="PY9" s="31"/>
      <c r="PZ9" s="30"/>
      <c r="QA9" s="37"/>
      <c r="QB9" s="31"/>
      <c r="QC9" s="30"/>
      <c r="QD9" s="37"/>
      <c r="QE9" s="31"/>
      <c r="QF9" s="30"/>
      <c r="QG9" s="37"/>
      <c r="QH9" s="31"/>
      <c r="QI9" s="30"/>
      <c r="QJ9" s="37"/>
      <c r="QK9" s="31"/>
      <c r="QL9" s="30"/>
      <c r="QM9" s="37"/>
      <c r="QN9" s="31"/>
      <c r="QO9" s="30"/>
      <c r="QP9" s="37"/>
      <c r="QQ9" s="31"/>
      <c r="QR9" s="30"/>
      <c r="QS9" s="37"/>
      <c r="QT9" s="31"/>
      <c r="QU9" s="30"/>
      <c r="QV9" s="37"/>
      <c r="QW9" s="31"/>
      <c r="QX9" s="30"/>
      <c r="QY9" s="37"/>
      <c r="QZ9" s="31"/>
      <c r="RA9" s="30"/>
      <c r="RB9" s="37"/>
      <c r="RC9" s="31"/>
      <c r="RD9" s="30"/>
      <c r="RE9" s="37"/>
      <c r="RF9" s="31"/>
      <c r="RG9" s="30"/>
      <c r="RH9" s="37"/>
      <c r="RI9" s="31"/>
      <c r="RJ9" s="30"/>
      <c r="RK9" s="37"/>
      <c r="RL9" s="31"/>
      <c r="RM9" s="30"/>
      <c r="RN9" s="37"/>
      <c r="RO9" s="31"/>
      <c r="RP9" s="30"/>
      <c r="RQ9" s="37"/>
      <c r="RR9" s="31"/>
      <c r="RS9" s="30"/>
      <c r="RT9" s="37"/>
      <c r="RU9" s="31"/>
      <c r="RV9" s="30"/>
      <c r="RW9" s="37"/>
      <c r="RX9" s="31"/>
      <c r="RY9" s="30"/>
      <c r="RZ9" s="37"/>
      <c r="SA9" s="31"/>
      <c r="SB9" s="30"/>
      <c r="SC9" s="37"/>
      <c r="SD9" s="31"/>
      <c r="SE9" s="30"/>
      <c r="SF9" s="37"/>
      <c r="SG9" s="31"/>
      <c r="SH9" s="30"/>
      <c r="SI9" s="37"/>
      <c r="SJ9" s="31"/>
      <c r="SK9" s="30"/>
      <c r="SL9" s="37"/>
      <c r="SM9" s="31"/>
      <c r="SN9" s="30"/>
      <c r="SO9" s="37"/>
      <c r="SP9" s="31"/>
      <c r="SQ9" s="30"/>
      <c r="SR9" s="37"/>
      <c r="SS9" s="31"/>
      <c r="ST9" s="30"/>
      <c r="SU9" s="37"/>
      <c r="SV9" s="31"/>
      <c r="SW9" s="30"/>
      <c r="SX9" s="37"/>
      <c r="SY9" s="31"/>
      <c r="SZ9" s="30"/>
      <c r="TA9" s="37"/>
      <c r="TB9" s="31"/>
      <c r="TC9" s="30"/>
      <c r="TD9" s="37"/>
      <c r="TE9" s="31"/>
      <c r="TF9" s="30"/>
      <c r="TG9" s="37"/>
      <c r="TH9" s="31"/>
      <c r="TI9" s="30"/>
      <c r="TJ9" s="37"/>
      <c r="TK9" s="31"/>
      <c r="TL9" s="30"/>
      <c r="TM9" s="37"/>
      <c r="TN9" s="31"/>
      <c r="TO9" s="30"/>
      <c r="TP9" s="37"/>
      <c r="TQ9" s="31"/>
      <c r="TR9" s="30"/>
      <c r="TS9" s="37"/>
      <c r="TT9" s="31"/>
      <c r="TU9" s="30"/>
      <c r="TV9" s="37"/>
      <c r="TW9" s="31"/>
      <c r="TX9" s="30"/>
      <c r="TY9" s="37"/>
      <c r="TZ9" s="31"/>
      <c r="UA9" s="30"/>
      <c r="UB9" s="37"/>
      <c r="UC9" s="31"/>
      <c r="UD9" s="30"/>
      <c r="UE9" s="37"/>
      <c r="UF9" s="31"/>
      <c r="UG9" s="30"/>
      <c r="UH9" s="37"/>
      <c r="UI9" s="31"/>
      <c r="UJ9" s="30"/>
      <c r="UK9" s="37"/>
      <c r="UL9" s="31"/>
      <c r="UM9" s="30"/>
      <c r="UN9" s="37"/>
      <c r="UO9" s="31"/>
      <c r="UP9" s="30"/>
      <c r="UQ9" s="37"/>
      <c r="UR9" s="31"/>
      <c r="US9" s="30"/>
      <c r="UT9" s="37"/>
      <c r="UU9" s="31"/>
      <c r="UV9" s="30"/>
      <c r="UW9" s="37"/>
      <c r="UX9" s="31"/>
      <c r="UY9" s="30"/>
      <c r="UZ9" s="37"/>
      <c r="VA9" s="31"/>
      <c r="VB9" s="30"/>
      <c r="VC9" s="37"/>
      <c r="VD9" s="31"/>
      <c r="VE9" s="30"/>
      <c r="VF9" s="37"/>
      <c r="VG9" s="31"/>
      <c r="VH9" s="30"/>
      <c r="VI9" s="37"/>
      <c r="VJ9" s="31"/>
      <c r="VK9" s="30"/>
      <c r="VL9" s="37"/>
      <c r="VM9" s="31"/>
      <c r="VN9" s="30"/>
      <c r="VO9" s="37"/>
      <c r="VP9" s="31"/>
      <c r="VQ9" s="30"/>
      <c r="VR9" s="37"/>
      <c r="VS9" s="31"/>
      <c r="VT9" s="30"/>
      <c r="VU9" s="37"/>
      <c r="VV9" s="31"/>
      <c r="VW9" s="30"/>
      <c r="VX9" s="37"/>
      <c r="VY9" s="31"/>
      <c r="VZ9" s="30"/>
      <c r="WA9" s="37"/>
      <c r="WB9" s="31"/>
      <c r="WC9" s="30"/>
      <c r="WD9" s="37"/>
      <c r="WE9" s="31"/>
      <c r="WF9" s="30"/>
      <c r="WG9" s="37"/>
      <c r="WH9" s="31"/>
      <c r="WI9" s="30"/>
      <c r="WJ9" s="37"/>
      <c r="WK9" s="31"/>
      <c r="WL9" s="30"/>
      <c r="WM9" s="37"/>
      <c r="WN9" s="31"/>
      <c r="WO9" s="30"/>
      <c r="WP9" s="37"/>
      <c r="WQ9" s="31"/>
      <c r="WR9" s="30"/>
      <c r="WS9" s="37"/>
      <c r="WT9" s="31"/>
      <c r="WU9" s="30"/>
      <c r="WV9" s="37"/>
      <c r="WW9" s="31"/>
      <c r="WX9" s="30"/>
      <c r="WY9" s="37"/>
      <c r="WZ9" s="31"/>
      <c r="XA9" s="30"/>
      <c r="XB9" s="37"/>
      <c r="XC9" s="31"/>
      <c r="XD9" s="30"/>
      <c r="XE9" s="37"/>
      <c r="XF9" s="31"/>
      <c r="XG9" s="30"/>
      <c r="XH9" s="37"/>
      <c r="XI9" s="31"/>
      <c r="XJ9" s="30"/>
      <c r="XK9" s="37"/>
      <c r="XL9" s="31"/>
      <c r="XM9" s="30"/>
      <c r="XN9" s="37"/>
      <c r="XO9" s="31"/>
      <c r="XP9" s="30"/>
      <c r="XQ9" s="37"/>
      <c r="XR9" s="31"/>
      <c r="XS9" s="30"/>
      <c r="XT9" s="37"/>
      <c r="XU9" s="31"/>
      <c r="XV9" s="30"/>
      <c r="XW9" s="37"/>
      <c r="XX9" s="31"/>
      <c r="XY9" s="30"/>
      <c r="XZ9" s="37"/>
      <c r="YA9" s="31"/>
      <c r="YB9" s="30"/>
      <c r="YC9" s="37"/>
      <c r="YD9" s="31"/>
      <c r="YE9" s="30"/>
      <c r="YF9" s="37"/>
      <c r="YG9" s="31"/>
      <c r="YH9" s="30"/>
      <c r="YI9" s="37"/>
      <c r="YJ9" s="31"/>
      <c r="YK9" s="30"/>
      <c r="YL9" s="37"/>
      <c r="YM9" s="31"/>
      <c r="YN9" s="30"/>
      <c r="YO9" s="37"/>
      <c r="YP9" s="31"/>
      <c r="YQ9" s="30"/>
      <c r="YR9" s="37"/>
      <c r="YS9" s="31"/>
      <c r="YT9" s="30"/>
      <c r="YU9" s="37"/>
      <c r="YV9" s="31"/>
      <c r="YW9" s="30"/>
      <c r="YX9" s="37"/>
      <c r="YY9" s="31"/>
      <c r="YZ9" s="30"/>
      <c r="ZA9" s="37"/>
      <c r="ZB9" s="31"/>
      <c r="ZC9" s="30"/>
      <c r="ZD9" s="37"/>
      <c r="ZE9" s="31"/>
      <c r="ZF9" s="30"/>
      <c r="ZG9" s="37"/>
      <c r="ZH9" s="31"/>
      <c r="ZI9" s="30"/>
      <c r="ZJ9" s="37"/>
      <c r="ZK9" s="31"/>
      <c r="ZL9" s="30"/>
      <c r="ZM9" s="37"/>
      <c r="ZN9" s="31"/>
      <c r="ZO9" s="30"/>
      <c r="ZP9" s="37"/>
      <c r="ZQ9" s="31"/>
      <c r="ZR9" s="30"/>
      <c r="ZS9" s="37"/>
      <c r="ZT9" s="31"/>
      <c r="ZU9" s="30"/>
      <c r="ZV9" s="37"/>
      <c r="ZW9" s="31"/>
      <c r="ZX9" s="30"/>
      <c r="ZY9" s="37"/>
      <c r="ZZ9" s="31"/>
      <c r="AAA9" s="30"/>
      <c r="AAB9" s="37"/>
      <c r="AAC9" s="31"/>
      <c r="AAD9" s="30"/>
      <c r="AAE9" s="37"/>
      <c r="AAF9" s="31"/>
      <c r="AAG9" s="30"/>
      <c r="AAH9" s="37"/>
      <c r="AAI9" s="31"/>
      <c r="AAJ9" s="30"/>
      <c r="AAK9" s="37"/>
      <c r="AAL9" s="31"/>
      <c r="AAM9" s="30"/>
      <c r="AAN9" s="37"/>
      <c r="AAO9" s="31"/>
      <c r="AAP9" s="30"/>
      <c r="AAQ9" s="37"/>
      <c r="AAR9" s="31"/>
      <c r="AAS9" s="30"/>
      <c r="AAT9" s="37"/>
      <c r="AAU9" s="31"/>
      <c r="AAV9" s="30"/>
      <c r="AAW9" s="37"/>
      <c r="AAX9" s="31"/>
      <c r="AAY9" s="30"/>
      <c r="AAZ9" s="37"/>
      <c r="ABA9" s="31"/>
      <c r="ABB9" s="30"/>
      <c r="ABC9" s="37"/>
      <c r="ABD9" s="31"/>
      <c r="ABE9" s="30"/>
      <c r="ABF9" s="37"/>
      <c r="ABG9" s="31"/>
      <c r="ABH9" s="30"/>
      <c r="ABI9" s="37"/>
      <c r="ABJ9" s="31"/>
      <c r="ABK9" s="30"/>
      <c r="ABL9" s="37"/>
      <c r="ABM9" s="31"/>
      <c r="ABN9" s="30"/>
      <c r="ABO9" s="37"/>
      <c r="ABP9" s="31"/>
      <c r="ABQ9" s="30"/>
      <c r="ABR9" s="37"/>
      <c r="ABS9" s="31"/>
      <c r="ABT9" s="30"/>
      <c r="ABU9" s="37"/>
      <c r="ABV9" s="31"/>
      <c r="ABW9" s="30"/>
      <c r="ABX9" s="37"/>
      <c r="ABY9" s="31"/>
      <c r="ABZ9" s="30"/>
      <c r="ACA9" s="37"/>
      <c r="ACB9" s="31"/>
      <c r="ACC9" s="30"/>
      <c r="ACD9" s="37"/>
      <c r="ACE9" s="31"/>
      <c r="ACF9" s="30"/>
      <c r="ACG9" s="37"/>
      <c r="ACH9" s="31"/>
      <c r="ACI9" s="30"/>
      <c r="ACJ9" s="37"/>
      <c r="ACK9" s="31"/>
      <c r="ACL9" s="30"/>
      <c r="ACM9" s="37"/>
      <c r="ACN9" s="38"/>
      <c r="ACO9" s="30"/>
      <c r="ACP9" s="37"/>
      <c r="ACQ9" s="38"/>
      <c r="ACR9" s="30"/>
      <c r="ACS9" s="37"/>
      <c r="ACT9" s="38"/>
      <c r="ACU9" s="30"/>
      <c r="ACV9" s="37"/>
      <c r="ACW9" s="38"/>
      <c r="ACX9" s="30"/>
      <c r="ACY9" s="37"/>
      <c r="ACZ9" s="38"/>
      <c r="ADA9" s="30"/>
      <c r="ADB9" s="37"/>
      <c r="ADC9" s="38"/>
      <c r="ADD9" s="30"/>
      <c r="ADE9" s="37"/>
      <c r="ADF9" s="38"/>
      <c r="ADG9" s="30"/>
      <c r="ADH9" s="37"/>
      <c r="ADI9" s="38"/>
      <c r="ADJ9" s="30"/>
      <c r="ADK9" s="37"/>
      <c r="ADL9" s="38"/>
      <c r="ADM9" s="30"/>
      <c r="ADN9" s="37"/>
      <c r="ADO9" s="38"/>
      <c r="ADP9" s="30"/>
      <c r="ADQ9" s="37"/>
      <c r="ADR9" s="38"/>
      <c r="ADS9" s="30"/>
      <c r="ADT9" s="37"/>
      <c r="ADU9" s="38"/>
      <c r="ADV9" s="30"/>
      <c r="ADW9" s="37"/>
      <c r="ADX9" s="38"/>
      <c r="ADY9" s="30"/>
      <c r="ADZ9" s="37"/>
      <c r="AEA9" s="38"/>
      <c r="AEB9" s="30"/>
      <c r="AEC9" s="37"/>
      <c r="AED9" s="38"/>
      <c r="AEE9" s="30"/>
      <c r="AEF9" s="37"/>
      <c r="AEG9" s="38"/>
      <c r="AEH9" s="30"/>
      <c r="AEI9" s="37"/>
      <c r="AEJ9" s="38"/>
      <c r="AEK9" s="30"/>
      <c r="AEL9" s="37"/>
      <c r="AEM9" s="38"/>
      <c r="AEN9" s="30"/>
      <c r="AEO9" s="37"/>
      <c r="AEP9" s="38"/>
      <c r="AEQ9" s="30"/>
      <c r="AER9" s="37"/>
      <c r="AES9" s="38"/>
      <c r="AET9" s="30"/>
      <c r="AEU9" s="37"/>
      <c r="AEV9" s="38"/>
      <c r="AEW9" s="30"/>
      <c r="AEX9" s="37"/>
      <c r="AEY9" s="38"/>
      <c r="AEZ9" s="30"/>
      <c r="AFA9" s="37"/>
      <c r="AFB9" s="38"/>
      <c r="AFC9" s="30"/>
      <c r="AFD9" s="37"/>
      <c r="AFE9" s="38"/>
    </row>
    <row r="10" spans="2:837" ht="14.45" customHeight="1" x14ac:dyDescent="0.25">
      <c r="B10" s="66"/>
      <c r="C10" s="66"/>
      <c r="D10" s="115"/>
      <c r="E10" s="116"/>
      <c r="F10" s="116"/>
      <c r="G10" s="105"/>
      <c r="H10" s="105"/>
      <c r="J10" s="14">
        <f t="shared" si="60"/>
        <v>45298</v>
      </c>
      <c r="K10" s="29">
        <f t="shared" si="0"/>
        <v>0</v>
      </c>
      <c r="L10" s="13"/>
      <c r="M10" s="12">
        <f t="shared" si="36"/>
        <v>45329</v>
      </c>
      <c r="N10" s="29" t="str">
        <f t="shared" si="1"/>
        <v>M</v>
      </c>
      <c r="O10" s="28"/>
      <c r="P10" s="12">
        <f t="shared" si="37"/>
        <v>45358</v>
      </c>
      <c r="Q10" s="29" t="str">
        <f t="shared" si="2"/>
        <v>M</v>
      </c>
      <c r="R10" s="28"/>
      <c r="S10" s="12">
        <f t="shared" si="38"/>
        <v>45389</v>
      </c>
      <c r="T10" s="29">
        <f t="shared" si="3"/>
        <v>0</v>
      </c>
      <c r="U10" s="28"/>
      <c r="V10" s="12">
        <f t="shared" si="58"/>
        <v>45419</v>
      </c>
      <c r="W10" s="29" t="str">
        <f t="shared" si="4"/>
        <v>J</v>
      </c>
      <c r="X10" s="28"/>
      <c r="Y10" s="12">
        <f t="shared" si="39"/>
        <v>45450</v>
      </c>
      <c r="Z10" s="29" t="str">
        <f t="shared" si="5"/>
        <v>M</v>
      </c>
      <c r="AA10" s="28"/>
      <c r="AB10" s="12">
        <f t="shared" si="40"/>
        <v>45480</v>
      </c>
      <c r="AC10" s="29">
        <f t="shared" si="6"/>
        <v>0</v>
      </c>
      <c r="AD10" s="28"/>
      <c r="AE10" s="12">
        <f t="shared" si="41"/>
        <v>45511</v>
      </c>
      <c r="AF10" s="29" t="str">
        <f t="shared" si="7"/>
        <v>M</v>
      </c>
      <c r="AG10" s="28"/>
      <c r="AH10" s="12">
        <f t="shared" si="42"/>
        <v>45542</v>
      </c>
      <c r="AI10" s="29">
        <f t="shared" si="8"/>
        <v>0</v>
      </c>
      <c r="AJ10" s="13"/>
      <c r="AK10" s="14">
        <f t="shared" si="43"/>
        <v>45572</v>
      </c>
      <c r="AL10" s="8" t="str">
        <f t="shared" si="9"/>
        <v>J</v>
      </c>
      <c r="AM10" s="28"/>
      <c r="AN10" s="12">
        <f t="shared" si="44"/>
        <v>45603</v>
      </c>
      <c r="AO10" s="29" t="str">
        <f t="shared" si="10"/>
        <v>M</v>
      </c>
      <c r="AP10" s="28"/>
      <c r="AQ10" s="12">
        <f t="shared" si="45"/>
        <v>45633</v>
      </c>
      <c r="AR10" s="29">
        <f t="shared" si="11"/>
        <v>0</v>
      </c>
      <c r="AS10" s="13"/>
      <c r="AT10" s="14">
        <f t="shared" si="46"/>
        <v>45664</v>
      </c>
      <c r="AU10" s="29" t="str">
        <f t="shared" si="13"/>
        <v>J</v>
      </c>
      <c r="AV10" s="13"/>
      <c r="AW10" s="12">
        <f t="shared" si="47"/>
        <v>45695</v>
      </c>
      <c r="AX10" s="29" t="str">
        <f t="shared" si="15"/>
        <v>M</v>
      </c>
      <c r="AY10" s="28"/>
      <c r="AZ10" s="12">
        <f t="shared" si="48"/>
        <v>45723</v>
      </c>
      <c r="BA10" s="29" t="str">
        <f t="shared" si="17"/>
        <v>M</v>
      </c>
      <c r="BB10" s="28"/>
      <c r="BC10" s="12">
        <f t="shared" si="49"/>
        <v>45754</v>
      </c>
      <c r="BD10" s="29" t="str">
        <f t="shared" si="19"/>
        <v>J</v>
      </c>
      <c r="BE10" s="28"/>
      <c r="BF10" s="12">
        <f t="shared" si="50"/>
        <v>45784</v>
      </c>
      <c r="BG10" s="29" t="str">
        <f t="shared" si="21"/>
        <v>M</v>
      </c>
      <c r="BH10" s="28"/>
      <c r="BI10" s="12">
        <f t="shared" si="51"/>
        <v>45815</v>
      </c>
      <c r="BJ10" s="29">
        <f t="shared" si="23"/>
        <v>0</v>
      </c>
      <c r="BK10" s="28"/>
      <c r="BL10" s="12">
        <f t="shared" si="52"/>
        <v>45845</v>
      </c>
      <c r="BM10" s="29" t="str">
        <f t="shared" si="25"/>
        <v>J</v>
      </c>
      <c r="BN10" s="28"/>
      <c r="BO10" s="12">
        <f t="shared" si="53"/>
        <v>45876</v>
      </c>
      <c r="BP10" s="29" t="str">
        <f t="shared" si="27"/>
        <v>M</v>
      </c>
      <c r="BQ10" s="28"/>
      <c r="BR10" s="12">
        <f t="shared" si="54"/>
        <v>45907</v>
      </c>
      <c r="BS10" s="29">
        <f t="shared" si="29"/>
        <v>0</v>
      </c>
      <c r="BT10" s="13"/>
      <c r="BU10" s="14">
        <f t="shared" si="55"/>
        <v>45937</v>
      </c>
      <c r="BV10" s="8" t="str">
        <f t="shared" si="31"/>
        <v>J</v>
      </c>
      <c r="BW10" s="28"/>
      <c r="BX10" s="12">
        <f t="shared" si="56"/>
        <v>45968</v>
      </c>
      <c r="BY10" s="29" t="str">
        <f t="shared" si="33"/>
        <v>M</v>
      </c>
      <c r="BZ10" s="28"/>
      <c r="CA10" s="12">
        <f t="shared" si="57"/>
        <v>45998</v>
      </c>
      <c r="CB10" s="29">
        <f t="shared" si="35"/>
        <v>0</v>
      </c>
      <c r="CC10" s="13"/>
      <c r="CD10" s="30"/>
      <c r="CE10" s="37"/>
      <c r="CF10" s="31"/>
      <c r="CG10" s="30"/>
      <c r="CH10" s="37"/>
      <c r="CI10" s="31"/>
      <c r="CJ10" s="30"/>
      <c r="CK10" s="37"/>
      <c r="CL10" s="31"/>
      <c r="CM10" s="30"/>
      <c r="CN10" s="37"/>
      <c r="CO10" s="31"/>
      <c r="CP10" s="30"/>
      <c r="CQ10" s="37"/>
      <c r="CR10" s="31"/>
      <c r="CS10" s="30"/>
      <c r="CT10" s="37"/>
      <c r="CU10" s="31"/>
      <c r="CV10" s="30"/>
      <c r="CW10" s="37"/>
      <c r="CX10" s="31"/>
      <c r="CY10" s="30"/>
      <c r="CZ10" s="37"/>
      <c r="DA10" s="31"/>
      <c r="DB10" s="30"/>
      <c r="DC10" s="37"/>
      <c r="DD10" s="31"/>
      <c r="DE10" s="30"/>
      <c r="DF10" s="37"/>
      <c r="DG10" s="31"/>
      <c r="DH10" s="30"/>
      <c r="DI10" s="37"/>
      <c r="DJ10" s="31"/>
      <c r="DK10" s="30"/>
      <c r="DL10" s="37"/>
      <c r="DM10" s="31"/>
      <c r="DN10" s="30"/>
      <c r="DO10" s="37"/>
      <c r="DP10" s="31"/>
      <c r="DQ10" s="30"/>
      <c r="DR10" s="37"/>
      <c r="DS10" s="31"/>
      <c r="DT10" s="30"/>
      <c r="DU10" s="37"/>
      <c r="DV10" s="31"/>
      <c r="DW10" s="30"/>
      <c r="DX10" s="37"/>
      <c r="DY10" s="31"/>
      <c r="DZ10" s="30"/>
      <c r="EA10" s="37"/>
      <c r="EB10" s="31"/>
      <c r="EC10" s="30"/>
      <c r="ED10" s="37"/>
      <c r="EE10" s="31"/>
      <c r="EF10" s="30"/>
      <c r="EG10" s="37"/>
      <c r="EH10" s="31"/>
      <c r="EI10" s="30"/>
      <c r="EJ10" s="37"/>
      <c r="EK10" s="31"/>
      <c r="EL10" s="30"/>
      <c r="EM10" s="37"/>
      <c r="EN10" s="31"/>
      <c r="EO10" s="30"/>
      <c r="EP10" s="37"/>
      <c r="EQ10" s="31"/>
      <c r="ER10" s="30"/>
      <c r="ES10" s="37"/>
      <c r="ET10" s="31"/>
      <c r="EU10" s="30"/>
      <c r="EV10" s="37"/>
      <c r="EW10" s="31"/>
      <c r="EX10" s="30"/>
      <c r="EY10" s="37"/>
      <c r="EZ10" s="31"/>
      <c r="FA10" s="30"/>
      <c r="FB10" s="37"/>
      <c r="FC10" s="31"/>
      <c r="FD10" s="30"/>
      <c r="FE10" s="37"/>
      <c r="FF10" s="31"/>
      <c r="FG10" s="30"/>
      <c r="FH10" s="37"/>
      <c r="FI10" s="31"/>
      <c r="FJ10" s="30"/>
      <c r="FK10" s="37"/>
      <c r="FL10" s="31"/>
      <c r="FM10" s="30"/>
      <c r="FN10" s="37"/>
      <c r="FO10" s="31"/>
      <c r="FP10" s="30"/>
      <c r="FQ10" s="37"/>
      <c r="FR10" s="31"/>
      <c r="FS10" s="30"/>
      <c r="FT10" s="37"/>
      <c r="FU10" s="31"/>
      <c r="FV10" s="30"/>
      <c r="FW10" s="37"/>
      <c r="FX10" s="31"/>
      <c r="FY10" s="30"/>
      <c r="FZ10" s="37"/>
      <c r="GA10" s="31"/>
      <c r="GB10" s="30"/>
      <c r="GC10" s="37"/>
      <c r="GD10" s="31"/>
      <c r="GE10" s="30"/>
      <c r="GF10" s="37"/>
      <c r="GG10" s="31"/>
      <c r="GH10" s="30"/>
      <c r="GI10" s="37"/>
      <c r="GJ10" s="31"/>
      <c r="GK10" s="30"/>
      <c r="GL10" s="37"/>
      <c r="GM10" s="31"/>
      <c r="GN10" s="30"/>
      <c r="GO10" s="37"/>
      <c r="GP10" s="31"/>
      <c r="GQ10" s="30"/>
      <c r="GR10" s="37"/>
      <c r="GS10" s="31"/>
      <c r="GT10" s="30"/>
      <c r="GU10" s="37"/>
      <c r="GV10" s="31"/>
      <c r="GW10" s="30"/>
      <c r="GX10" s="37"/>
      <c r="GY10" s="31"/>
      <c r="GZ10" s="30"/>
      <c r="HA10" s="37"/>
      <c r="HB10" s="31"/>
      <c r="HC10" s="30"/>
      <c r="HD10" s="37"/>
      <c r="HE10" s="31"/>
      <c r="HF10" s="30"/>
      <c r="HG10" s="37"/>
      <c r="HH10" s="31"/>
      <c r="HI10" s="30"/>
      <c r="HJ10" s="37"/>
      <c r="HK10" s="31"/>
      <c r="HL10" s="30"/>
      <c r="HM10" s="37"/>
      <c r="HN10" s="31"/>
      <c r="HO10" s="30"/>
      <c r="HP10" s="37"/>
      <c r="HQ10" s="31"/>
      <c r="HR10" s="30"/>
      <c r="HS10" s="37"/>
      <c r="HT10" s="31"/>
      <c r="HU10" s="30"/>
      <c r="HV10" s="37"/>
      <c r="HW10" s="31"/>
      <c r="HX10" s="30"/>
      <c r="HY10" s="37"/>
      <c r="HZ10" s="31"/>
      <c r="IA10" s="30"/>
      <c r="IB10" s="37"/>
      <c r="IC10" s="31"/>
      <c r="ID10" s="30"/>
      <c r="IE10" s="37"/>
      <c r="IF10" s="31"/>
      <c r="IG10" s="30"/>
      <c r="IH10" s="37"/>
      <c r="II10" s="31"/>
      <c r="IJ10" s="30"/>
      <c r="IK10" s="37"/>
      <c r="IL10" s="31"/>
      <c r="IM10" s="30"/>
      <c r="IN10" s="37"/>
      <c r="IO10" s="31"/>
      <c r="IP10" s="30"/>
      <c r="IQ10" s="37"/>
      <c r="IR10" s="31"/>
      <c r="IS10" s="30"/>
      <c r="IT10" s="37"/>
      <c r="IU10" s="31"/>
      <c r="IV10" s="30"/>
      <c r="IW10" s="37"/>
      <c r="IX10" s="31"/>
      <c r="IY10" s="30"/>
      <c r="IZ10" s="37"/>
      <c r="JA10" s="31"/>
      <c r="JB10" s="30"/>
      <c r="JC10" s="37"/>
      <c r="JD10" s="31"/>
      <c r="JE10" s="30"/>
      <c r="JF10" s="37"/>
      <c r="JG10" s="31"/>
      <c r="JH10" s="30"/>
      <c r="JI10" s="37"/>
      <c r="JJ10" s="31"/>
      <c r="JK10" s="30"/>
      <c r="JL10" s="37"/>
      <c r="JM10" s="31"/>
      <c r="JN10" s="30"/>
      <c r="JO10" s="37"/>
      <c r="JP10" s="31"/>
      <c r="JQ10" s="30"/>
      <c r="JR10" s="37"/>
      <c r="JS10" s="31"/>
      <c r="JT10" s="30"/>
      <c r="JU10" s="37"/>
      <c r="JV10" s="31"/>
      <c r="JW10" s="30"/>
      <c r="JX10" s="37"/>
      <c r="JY10" s="31"/>
      <c r="JZ10" s="30"/>
      <c r="KA10" s="37"/>
      <c r="KB10" s="31"/>
      <c r="KC10" s="30"/>
      <c r="KD10" s="37"/>
      <c r="KE10" s="31"/>
      <c r="KF10" s="30"/>
      <c r="KG10" s="37"/>
      <c r="KH10" s="31"/>
      <c r="KI10" s="30"/>
      <c r="KJ10" s="37"/>
      <c r="KK10" s="31"/>
      <c r="KL10" s="30"/>
      <c r="KM10" s="37"/>
      <c r="KN10" s="31"/>
      <c r="KO10" s="30"/>
      <c r="KP10" s="37"/>
      <c r="KQ10" s="31"/>
      <c r="KR10" s="30"/>
      <c r="KS10" s="37"/>
      <c r="KT10" s="31"/>
      <c r="KU10" s="30"/>
      <c r="KV10" s="37"/>
      <c r="KW10" s="31"/>
      <c r="KX10" s="30"/>
      <c r="KY10" s="37"/>
      <c r="KZ10" s="31"/>
      <c r="LA10" s="30"/>
      <c r="LB10" s="37"/>
      <c r="LC10" s="31"/>
      <c r="LD10" s="30"/>
      <c r="LE10" s="37"/>
      <c r="LF10" s="31"/>
      <c r="LG10" s="30"/>
      <c r="LH10" s="37"/>
      <c r="LI10" s="31"/>
      <c r="LJ10" s="30"/>
      <c r="LK10" s="37"/>
      <c r="LL10" s="31"/>
      <c r="LM10" s="30"/>
      <c r="LN10" s="37"/>
      <c r="LO10" s="31"/>
      <c r="LP10" s="30"/>
      <c r="LQ10" s="37"/>
      <c r="LR10" s="31"/>
      <c r="LS10" s="30"/>
      <c r="LT10" s="37"/>
      <c r="LU10" s="31"/>
      <c r="LV10" s="30"/>
      <c r="LW10" s="37"/>
      <c r="LX10" s="31"/>
      <c r="LY10" s="30"/>
      <c r="LZ10" s="37"/>
      <c r="MA10" s="31"/>
      <c r="MB10" s="30"/>
      <c r="MC10" s="37"/>
      <c r="MD10" s="31"/>
      <c r="ME10" s="30"/>
      <c r="MF10" s="37"/>
      <c r="MG10" s="31"/>
      <c r="MH10" s="30"/>
      <c r="MI10" s="37"/>
      <c r="MJ10" s="31"/>
      <c r="MK10" s="30"/>
      <c r="ML10" s="37"/>
      <c r="MM10" s="31"/>
      <c r="MN10" s="30"/>
      <c r="MO10" s="37"/>
      <c r="MP10" s="31"/>
      <c r="MQ10" s="30"/>
      <c r="MR10" s="37"/>
      <c r="MS10" s="31"/>
      <c r="MT10" s="30"/>
      <c r="MU10" s="37"/>
      <c r="MV10" s="31"/>
      <c r="MW10" s="30"/>
      <c r="MX10" s="37"/>
      <c r="MY10" s="31"/>
      <c r="MZ10" s="30"/>
      <c r="NA10" s="37"/>
      <c r="NB10" s="31"/>
      <c r="NC10" s="30"/>
      <c r="ND10" s="37"/>
      <c r="NE10" s="31"/>
      <c r="NF10" s="30"/>
      <c r="NG10" s="37"/>
      <c r="NH10" s="31"/>
      <c r="NI10" s="30"/>
      <c r="NJ10" s="37"/>
      <c r="NK10" s="31"/>
      <c r="NL10" s="30"/>
      <c r="NM10" s="37"/>
      <c r="NN10" s="31"/>
      <c r="NO10" s="30"/>
      <c r="NP10" s="37"/>
      <c r="NQ10" s="31"/>
      <c r="NR10" s="30"/>
      <c r="NS10" s="37"/>
      <c r="NT10" s="31"/>
      <c r="NU10" s="30"/>
      <c r="NV10" s="37"/>
      <c r="NW10" s="31"/>
      <c r="NX10" s="30"/>
      <c r="NY10" s="37"/>
      <c r="NZ10" s="31"/>
      <c r="OA10" s="30"/>
      <c r="OB10" s="37"/>
      <c r="OC10" s="31"/>
      <c r="OD10" s="30"/>
      <c r="OE10" s="37"/>
      <c r="OF10" s="31"/>
      <c r="OG10" s="30"/>
      <c r="OH10" s="37"/>
      <c r="OI10" s="31"/>
      <c r="OJ10" s="30"/>
      <c r="OK10" s="37"/>
      <c r="OL10" s="31"/>
      <c r="OM10" s="30"/>
      <c r="ON10" s="37"/>
      <c r="OO10" s="31"/>
      <c r="OP10" s="30"/>
      <c r="OQ10" s="37"/>
      <c r="OR10" s="31"/>
      <c r="OS10" s="30"/>
      <c r="OT10" s="37"/>
      <c r="OU10" s="31"/>
      <c r="OV10" s="30"/>
      <c r="OW10" s="37"/>
      <c r="OX10" s="31"/>
      <c r="OY10" s="30"/>
      <c r="OZ10" s="37"/>
      <c r="PA10" s="31"/>
      <c r="PB10" s="30"/>
      <c r="PC10" s="37"/>
      <c r="PD10" s="31"/>
      <c r="PE10" s="30"/>
      <c r="PF10" s="37"/>
      <c r="PG10" s="31"/>
      <c r="PH10" s="30"/>
      <c r="PI10" s="37"/>
      <c r="PJ10" s="31"/>
      <c r="PK10" s="30"/>
      <c r="PL10" s="37"/>
      <c r="PM10" s="31"/>
      <c r="PN10" s="30"/>
      <c r="PO10" s="37"/>
      <c r="PP10" s="31"/>
      <c r="PQ10" s="30"/>
      <c r="PR10" s="37"/>
      <c r="PS10" s="31"/>
      <c r="PT10" s="30"/>
      <c r="PU10" s="37"/>
      <c r="PV10" s="31"/>
      <c r="PW10" s="30"/>
      <c r="PX10" s="37"/>
      <c r="PY10" s="31"/>
      <c r="PZ10" s="30"/>
      <c r="QA10" s="37"/>
      <c r="QB10" s="31"/>
      <c r="QC10" s="30"/>
      <c r="QD10" s="37"/>
      <c r="QE10" s="31"/>
      <c r="QF10" s="30"/>
      <c r="QG10" s="37"/>
      <c r="QH10" s="31"/>
      <c r="QI10" s="30"/>
      <c r="QJ10" s="37"/>
      <c r="QK10" s="31"/>
      <c r="QL10" s="30"/>
      <c r="QM10" s="37"/>
      <c r="QN10" s="31"/>
      <c r="QO10" s="30"/>
      <c r="QP10" s="37"/>
      <c r="QQ10" s="31"/>
      <c r="QR10" s="30"/>
      <c r="QS10" s="37"/>
      <c r="QT10" s="31"/>
      <c r="QU10" s="30"/>
      <c r="QV10" s="37"/>
      <c r="QW10" s="31"/>
      <c r="QX10" s="30"/>
      <c r="QY10" s="37"/>
      <c r="QZ10" s="31"/>
      <c r="RA10" s="30"/>
      <c r="RB10" s="37"/>
      <c r="RC10" s="31"/>
      <c r="RD10" s="30"/>
      <c r="RE10" s="37"/>
      <c r="RF10" s="31"/>
      <c r="RG10" s="30"/>
      <c r="RH10" s="37"/>
      <c r="RI10" s="31"/>
      <c r="RJ10" s="30"/>
      <c r="RK10" s="37"/>
      <c r="RL10" s="31"/>
      <c r="RM10" s="30"/>
      <c r="RN10" s="37"/>
      <c r="RO10" s="31"/>
      <c r="RP10" s="30"/>
      <c r="RQ10" s="37"/>
      <c r="RR10" s="31"/>
      <c r="RS10" s="30"/>
      <c r="RT10" s="37"/>
      <c r="RU10" s="31"/>
      <c r="RV10" s="30"/>
      <c r="RW10" s="37"/>
      <c r="RX10" s="31"/>
      <c r="RY10" s="30"/>
      <c r="RZ10" s="37"/>
      <c r="SA10" s="31"/>
      <c r="SB10" s="30"/>
      <c r="SC10" s="37"/>
      <c r="SD10" s="31"/>
      <c r="SE10" s="30"/>
      <c r="SF10" s="37"/>
      <c r="SG10" s="31"/>
      <c r="SH10" s="30"/>
      <c r="SI10" s="37"/>
      <c r="SJ10" s="31"/>
      <c r="SK10" s="30"/>
      <c r="SL10" s="37"/>
      <c r="SM10" s="31"/>
      <c r="SN10" s="30"/>
      <c r="SO10" s="37"/>
      <c r="SP10" s="31"/>
      <c r="SQ10" s="30"/>
      <c r="SR10" s="37"/>
      <c r="SS10" s="31"/>
      <c r="ST10" s="30"/>
      <c r="SU10" s="37"/>
      <c r="SV10" s="31"/>
      <c r="SW10" s="30"/>
      <c r="SX10" s="37"/>
      <c r="SY10" s="31"/>
      <c r="SZ10" s="30"/>
      <c r="TA10" s="37"/>
      <c r="TB10" s="31"/>
      <c r="TC10" s="30"/>
      <c r="TD10" s="37"/>
      <c r="TE10" s="31"/>
      <c r="TF10" s="30"/>
      <c r="TG10" s="37"/>
      <c r="TH10" s="31"/>
      <c r="TI10" s="30"/>
      <c r="TJ10" s="37"/>
      <c r="TK10" s="31"/>
      <c r="TL10" s="30"/>
      <c r="TM10" s="37"/>
      <c r="TN10" s="31"/>
      <c r="TO10" s="30"/>
      <c r="TP10" s="37"/>
      <c r="TQ10" s="31"/>
      <c r="TR10" s="30"/>
      <c r="TS10" s="37"/>
      <c r="TT10" s="31"/>
      <c r="TU10" s="30"/>
      <c r="TV10" s="37"/>
      <c r="TW10" s="31"/>
      <c r="TX10" s="30"/>
      <c r="TY10" s="37"/>
      <c r="TZ10" s="31"/>
      <c r="UA10" s="30"/>
      <c r="UB10" s="37"/>
      <c r="UC10" s="31"/>
      <c r="UD10" s="30"/>
      <c r="UE10" s="37"/>
      <c r="UF10" s="31"/>
      <c r="UG10" s="30"/>
      <c r="UH10" s="37"/>
      <c r="UI10" s="31"/>
      <c r="UJ10" s="30"/>
      <c r="UK10" s="37"/>
      <c r="UL10" s="31"/>
      <c r="UM10" s="30"/>
      <c r="UN10" s="37"/>
      <c r="UO10" s="31"/>
      <c r="UP10" s="30"/>
      <c r="UQ10" s="37"/>
      <c r="UR10" s="31"/>
      <c r="US10" s="30"/>
      <c r="UT10" s="37"/>
      <c r="UU10" s="31"/>
      <c r="UV10" s="30"/>
      <c r="UW10" s="37"/>
      <c r="UX10" s="31"/>
      <c r="UY10" s="30"/>
      <c r="UZ10" s="37"/>
      <c r="VA10" s="31"/>
      <c r="VB10" s="30"/>
      <c r="VC10" s="37"/>
      <c r="VD10" s="31"/>
      <c r="VE10" s="30"/>
      <c r="VF10" s="37"/>
      <c r="VG10" s="31"/>
      <c r="VH10" s="30"/>
      <c r="VI10" s="37"/>
      <c r="VJ10" s="31"/>
      <c r="VK10" s="30"/>
      <c r="VL10" s="37"/>
      <c r="VM10" s="31"/>
      <c r="VN10" s="30"/>
      <c r="VO10" s="37"/>
      <c r="VP10" s="31"/>
      <c r="VQ10" s="30"/>
      <c r="VR10" s="37"/>
      <c r="VS10" s="31"/>
      <c r="VT10" s="30"/>
      <c r="VU10" s="37"/>
      <c r="VV10" s="31"/>
      <c r="VW10" s="30"/>
      <c r="VX10" s="37"/>
      <c r="VY10" s="31"/>
      <c r="VZ10" s="30"/>
      <c r="WA10" s="37"/>
      <c r="WB10" s="31"/>
      <c r="WC10" s="30"/>
      <c r="WD10" s="37"/>
      <c r="WE10" s="31"/>
      <c r="WF10" s="30"/>
      <c r="WG10" s="37"/>
      <c r="WH10" s="31"/>
      <c r="WI10" s="30"/>
      <c r="WJ10" s="37"/>
      <c r="WK10" s="31"/>
      <c r="WL10" s="30"/>
      <c r="WM10" s="37"/>
      <c r="WN10" s="31"/>
      <c r="WO10" s="30"/>
      <c r="WP10" s="37"/>
      <c r="WQ10" s="31"/>
      <c r="WR10" s="30"/>
      <c r="WS10" s="37"/>
      <c r="WT10" s="31"/>
      <c r="WU10" s="30"/>
      <c r="WV10" s="37"/>
      <c r="WW10" s="31"/>
      <c r="WX10" s="30"/>
      <c r="WY10" s="37"/>
      <c r="WZ10" s="31"/>
      <c r="XA10" s="30"/>
      <c r="XB10" s="37"/>
      <c r="XC10" s="31"/>
      <c r="XD10" s="30"/>
      <c r="XE10" s="37"/>
      <c r="XF10" s="31"/>
      <c r="XG10" s="30"/>
      <c r="XH10" s="37"/>
      <c r="XI10" s="31"/>
      <c r="XJ10" s="30"/>
      <c r="XK10" s="37"/>
      <c r="XL10" s="31"/>
      <c r="XM10" s="30"/>
      <c r="XN10" s="37"/>
      <c r="XO10" s="31"/>
      <c r="XP10" s="30"/>
      <c r="XQ10" s="37"/>
      <c r="XR10" s="31"/>
      <c r="XS10" s="30"/>
      <c r="XT10" s="37"/>
      <c r="XU10" s="31"/>
      <c r="XV10" s="30"/>
      <c r="XW10" s="37"/>
      <c r="XX10" s="31"/>
      <c r="XY10" s="30"/>
      <c r="XZ10" s="37"/>
      <c r="YA10" s="31"/>
      <c r="YB10" s="30"/>
      <c r="YC10" s="37"/>
      <c r="YD10" s="31"/>
      <c r="YE10" s="30"/>
      <c r="YF10" s="37"/>
      <c r="YG10" s="31"/>
      <c r="YH10" s="30"/>
      <c r="YI10" s="37"/>
      <c r="YJ10" s="31"/>
      <c r="YK10" s="30"/>
      <c r="YL10" s="37"/>
      <c r="YM10" s="31"/>
      <c r="YN10" s="30"/>
      <c r="YO10" s="37"/>
      <c r="YP10" s="31"/>
      <c r="YQ10" s="30"/>
      <c r="YR10" s="37"/>
      <c r="YS10" s="31"/>
      <c r="YT10" s="30"/>
      <c r="YU10" s="37"/>
      <c r="YV10" s="31"/>
      <c r="YW10" s="30"/>
      <c r="YX10" s="37"/>
      <c r="YY10" s="31"/>
      <c r="YZ10" s="30"/>
      <c r="ZA10" s="37"/>
      <c r="ZB10" s="31"/>
      <c r="ZC10" s="30"/>
      <c r="ZD10" s="37"/>
      <c r="ZE10" s="31"/>
      <c r="ZF10" s="30"/>
      <c r="ZG10" s="37"/>
      <c r="ZH10" s="31"/>
      <c r="ZI10" s="30"/>
      <c r="ZJ10" s="37"/>
      <c r="ZK10" s="31"/>
      <c r="ZL10" s="30"/>
      <c r="ZM10" s="37"/>
      <c r="ZN10" s="31"/>
      <c r="ZO10" s="30"/>
      <c r="ZP10" s="37"/>
      <c r="ZQ10" s="31"/>
      <c r="ZR10" s="30"/>
      <c r="ZS10" s="37"/>
      <c r="ZT10" s="31"/>
      <c r="ZU10" s="30"/>
      <c r="ZV10" s="37"/>
      <c r="ZW10" s="31"/>
      <c r="ZX10" s="30"/>
      <c r="ZY10" s="37"/>
      <c r="ZZ10" s="31"/>
      <c r="AAA10" s="30"/>
      <c r="AAB10" s="37"/>
      <c r="AAC10" s="31"/>
      <c r="AAD10" s="30"/>
      <c r="AAE10" s="37"/>
      <c r="AAF10" s="31"/>
      <c r="AAG10" s="30"/>
      <c r="AAH10" s="37"/>
      <c r="AAI10" s="31"/>
      <c r="AAJ10" s="30"/>
      <c r="AAK10" s="37"/>
      <c r="AAL10" s="31"/>
      <c r="AAM10" s="30"/>
      <c r="AAN10" s="37"/>
      <c r="AAO10" s="31"/>
      <c r="AAP10" s="30"/>
      <c r="AAQ10" s="37"/>
      <c r="AAR10" s="31"/>
      <c r="AAS10" s="30"/>
      <c r="AAT10" s="37"/>
      <c r="AAU10" s="31"/>
      <c r="AAV10" s="30"/>
      <c r="AAW10" s="37"/>
      <c r="AAX10" s="31"/>
      <c r="AAY10" s="30"/>
      <c r="AAZ10" s="37"/>
      <c r="ABA10" s="31"/>
      <c r="ABB10" s="30"/>
      <c r="ABC10" s="37"/>
      <c r="ABD10" s="31"/>
      <c r="ABE10" s="30"/>
      <c r="ABF10" s="37"/>
      <c r="ABG10" s="31"/>
      <c r="ABH10" s="30"/>
      <c r="ABI10" s="37"/>
      <c r="ABJ10" s="31"/>
      <c r="ABK10" s="30"/>
      <c r="ABL10" s="37"/>
      <c r="ABM10" s="31"/>
      <c r="ABN10" s="30"/>
      <c r="ABO10" s="37"/>
      <c r="ABP10" s="31"/>
      <c r="ABQ10" s="30"/>
      <c r="ABR10" s="37"/>
      <c r="ABS10" s="31"/>
      <c r="ABT10" s="30"/>
      <c r="ABU10" s="37"/>
      <c r="ABV10" s="31"/>
      <c r="ABW10" s="30"/>
      <c r="ABX10" s="37"/>
      <c r="ABY10" s="31"/>
      <c r="ABZ10" s="30"/>
      <c r="ACA10" s="37"/>
      <c r="ACB10" s="31"/>
      <c r="ACC10" s="30"/>
      <c r="ACD10" s="37"/>
      <c r="ACE10" s="31"/>
      <c r="ACF10" s="30"/>
      <c r="ACG10" s="37"/>
      <c r="ACH10" s="31"/>
      <c r="ACI10" s="30"/>
      <c r="ACJ10" s="37"/>
      <c r="ACK10" s="31"/>
      <c r="ACL10" s="30"/>
      <c r="ACM10" s="37"/>
      <c r="ACN10" s="38"/>
      <c r="ACO10" s="30"/>
      <c r="ACP10" s="37"/>
      <c r="ACQ10" s="38"/>
      <c r="ACR10" s="30"/>
      <c r="ACS10" s="37"/>
      <c r="ACT10" s="38"/>
      <c r="ACU10" s="30"/>
      <c r="ACV10" s="37"/>
      <c r="ACW10" s="38"/>
      <c r="ACX10" s="30"/>
      <c r="ACY10" s="37"/>
      <c r="ACZ10" s="38"/>
      <c r="ADA10" s="30"/>
      <c r="ADB10" s="37"/>
      <c r="ADC10" s="38"/>
      <c r="ADD10" s="30"/>
      <c r="ADE10" s="37"/>
      <c r="ADF10" s="38"/>
      <c r="ADG10" s="30"/>
      <c r="ADH10" s="37"/>
      <c r="ADI10" s="38"/>
      <c r="ADJ10" s="30"/>
      <c r="ADK10" s="37"/>
      <c r="ADL10" s="38"/>
      <c r="ADM10" s="30"/>
      <c r="ADN10" s="37"/>
      <c r="ADO10" s="38"/>
      <c r="ADP10" s="30"/>
      <c r="ADQ10" s="37"/>
      <c r="ADR10" s="38"/>
      <c r="ADS10" s="30"/>
      <c r="ADT10" s="37"/>
      <c r="ADU10" s="38"/>
      <c r="ADV10" s="30"/>
      <c r="ADW10" s="37"/>
      <c r="ADX10" s="38"/>
      <c r="ADY10" s="30"/>
      <c r="ADZ10" s="37"/>
      <c r="AEA10" s="38"/>
      <c r="AEB10" s="30"/>
      <c r="AEC10" s="37"/>
      <c r="AED10" s="38"/>
      <c r="AEE10" s="30"/>
      <c r="AEF10" s="37"/>
      <c r="AEG10" s="38"/>
      <c r="AEH10" s="30"/>
      <c r="AEI10" s="37"/>
      <c r="AEJ10" s="38"/>
      <c r="AEK10" s="30"/>
      <c r="AEL10" s="37"/>
      <c r="AEM10" s="38"/>
      <c r="AEN10" s="30"/>
      <c r="AEO10" s="37"/>
      <c r="AEP10" s="38"/>
      <c r="AEQ10" s="30"/>
      <c r="AER10" s="37"/>
      <c r="AES10" s="38"/>
      <c r="AET10" s="30"/>
      <c r="AEU10" s="37"/>
      <c r="AEV10" s="38"/>
      <c r="AEW10" s="30"/>
      <c r="AEX10" s="37"/>
      <c r="AEY10" s="38"/>
      <c r="AEZ10" s="30"/>
      <c r="AFA10" s="37"/>
      <c r="AFB10" s="38"/>
      <c r="AFC10" s="30"/>
      <c r="AFD10" s="37"/>
      <c r="AFE10" s="38"/>
    </row>
    <row r="11" spans="2:837" ht="14.45" customHeight="1" x14ac:dyDescent="0.25">
      <c r="B11" s="66"/>
      <c r="C11" s="60"/>
      <c r="D11" s="66"/>
      <c r="E11" s="75"/>
      <c r="F11" s="66"/>
      <c r="G11" s="75"/>
      <c r="H11" s="66"/>
      <c r="J11" s="14">
        <f t="shared" si="60"/>
        <v>45299</v>
      </c>
      <c r="K11" s="29" t="str">
        <f t="shared" si="0"/>
        <v>J</v>
      </c>
      <c r="L11" s="13"/>
      <c r="M11" s="12">
        <f t="shared" si="36"/>
        <v>45330</v>
      </c>
      <c r="N11" s="29" t="str">
        <f t="shared" si="1"/>
        <v>M</v>
      </c>
      <c r="O11" s="28"/>
      <c r="P11" s="12">
        <f t="shared" si="37"/>
        <v>45359</v>
      </c>
      <c r="Q11" s="29" t="str">
        <f t="shared" si="2"/>
        <v>M</v>
      </c>
      <c r="R11" s="28"/>
      <c r="S11" s="12">
        <f t="shared" si="38"/>
        <v>45390</v>
      </c>
      <c r="T11" s="29" t="str">
        <f t="shared" si="3"/>
        <v>J</v>
      </c>
      <c r="U11" s="28"/>
      <c r="V11" s="12">
        <f t="shared" si="58"/>
        <v>45420</v>
      </c>
      <c r="W11" s="29" t="str">
        <f t="shared" si="4"/>
        <v>M</v>
      </c>
      <c r="X11" s="28"/>
      <c r="Y11" s="12">
        <f t="shared" si="39"/>
        <v>45451</v>
      </c>
      <c r="Z11" s="29">
        <f t="shared" si="5"/>
        <v>0</v>
      </c>
      <c r="AA11" s="28"/>
      <c r="AB11" s="12">
        <f t="shared" si="40"/>
        <v>45481</v>
      </c>
      <c r="AC11" s="29" t="str">
        <f t="shared" si="6"/>
        <v>J</v>
      </c>
      <c r="AD11" s="28"/>
      <c r="AE11" s="12">
        <f t="shared" si="41"/>
        <v>45512</v>
      </c>
      <c r="AF11" s="29" t="str">
        <f t="shared" si="7"/>
        <v>M</v>
      </c>
      <c r="AG11" s="28"/>
      <c r="AH11" s="12">
        <f t="shared" si="42"/>
        <v>45543</v>
      </c>
      <c r="AI11" s="29">
        <f t="shared" si="8"/>
        <v>0</v>
      </c>
      <c r="AJ11" s="13"/>
      <c r="AK11" s="14">
        <f t="shared" si="43"/>
        <v>45573</v>
      </c>
      <c r="AL11" s="8" t="str">
        <f t="shared" si="9"/>
        <v>J</v>
      </c>
      <c r="AM11" s="28"/>
      <c r="AN11" s="12">
        <f t="shared" si="44"/>
        <v>45604</v>
      </c>
      <c r="AO11" s="29" t="str">
        <f t="shared" si="10"/>
        <v>M</v>
      </c>
      <c r="AP11" s="28"/>
      <c r="AQ11" s="12">
        <f t="shared" si="45"/>
        <v>45634</v>
      </c>
      <c r="AR11" s="29">
        <f t="shared" si="11"/>
        <v>0</v>
      </c>
      <c r="AS11" s="13"/>
      <c r="AT11" s="14">
        <f t="shared" si="46"/>
        <v>45665</v>
      </c>
      <c r="AU11" s="29" t="str">
        <f t="shared" si="13"/>
        <v>M</v>
      </c>
      <c r="AV11" s="13"/>
      <c r="AW11" s="12">
        <f t="shared" si="47"/>
        <v>45696</v>
      </c>
      <c r="AX11" s="29">
        <f t="shared" si="15"/>
        <v>0</v>
      </c>
      <c r="AY11" s="28"/>
      <c r="AZ11" s="12">
        <f t="shared" si="48"/>
        <v>45724</v>
      </c>
      <c r="BA11" s="29">
        <f t="shared" si="17"/>
        <v>0</v>
      </c>
      <c r="BB11" s="28"/>
      <c r="BC11" s="12">
        <f t="shared" si="49"/>
        <v>45755</v>
      </c>
      <c r="BD11" s="29" t="str">
        <f t="shared" si="19"/>
        <v>J</v>
      </c>
      <c r="BE11" s="28"/>
      <c r="BF11" s="12">
        <f t="shared" si="50"/>
        <v>45785</v>
      </c>
      <c r="BG11" s="29" t="str">
        <f t="shared" si="21"/>
        <v>M</v>
      </c>
      <c r="BH11" s="28"/>
      <c r="BI11" s="12">
        <f t="shared" si="51"/>
        <v>45816</v>
      </c>
      <c r="BJ11" s="29">
        <f t="shared" si="23"/>
        <v>0</v>
      </c>
      <c r="BK11" s="28"/>
      <c r="BL11" s="12">
        <f t="shared" si="52"/>
        <v>45846</v>
      </c>
      <c r="BM11" s="29" t="str">
        <f t="shared" si="25"/>
        <v>J</v>
      </c>
      <c r="BN11" s="28"/>
      <c r="BO11" s="12">
        <f t="shared" si="53"/>
        <v>45877</v>
      </c>
      <c r="BP11" s="29" t="str">
        <f t="shared" si="27"/>
        <v>M</v>
      </c>
      <c r="BQ11" s="28"/>
      <c r="BR11" s="12">
        <f t="shared" si="54"/>
        <v>45908</v>
      </c>
      <c r="BS11" s="29" t="str">
        <f t="shared" si="29"/>
        <v>J</v>
      </c>
      <c r="BT11" s="13"/>
      <c r="BU11" s="14">
        <f t="shared" si="55"/>
        <v>45938</v>
      </c>
      <c r="BV11" s="8" t="str">
        <f t="shared" si="31"/>
        <v>M</v>
      </c>
      <c r="BW11" s="28"/>
      <c r="BX11" s="12">
        <f t="shared" si="56"/>
        <v>45969</v>
      </c>
      <c r="BY11" s="29">
        <f t="shared" si="33"/>
        <v>0</v>
      </c>
      <c r="BZ11" s="28"/>
      <c r="CA11" s="12">
        <f t="shared" si="57"/>
        <v>45999</v>
      </c>
      <c r="CB11" s="29" t="str">
        <f t="shared" si="35"/>
        <v>J</v>
      </c>
      <c r="CC11" s="13"/>
      <c r="CD11" s="30"/>
      <c r="CE11" s="37"/>
      <c r="CF11" s="31"/>
      <c r="CG11" s="30"/>
      <c r="CH11" s="37"/>
      <c r="CI11" s="31"/>
      <c r="CJ11" s="30"/>
      <c r="CK11" s="37"/>
      <c r="CL11" s="31"/>
      <c r="CM11" s="30"/>
      <c r="CN11" s="37"/>
      <c r="CO11" s="31"/>
      <c r="CP11" s="30"/>
      <c r="CQ11" s="37"/>
      <c r="CR11" s="31"/>
      <c r="CS11" s="30"/>
      <c r="CT11" s="37"/>
      <c r="CU11" s="31"/>
      <c r="CV11" s="30"/>
      <c r="CW11" s="37"/>
      <c r="CX11" s="31"/>
      <c r="CY11" s="30"/>
      <c r="CZ11" s="37"/>
      <c r="DA11" s="31"/>
      <c r="DB11" s="30"/>
      <c r="DC11" s="37"/>
      <c r="DD11" s="31"/>
      <c r="DE11" s="30"/>
      <c r="DF11" s="37"/>
      <c r="DG11" s="31"/>
      <c r="DH11" s="30"/>
      <c r="DI11" s="37"/>
      <c r="DJ11" s="31"/>
      <c r="DK11" s="30"/>
      <c r="DL11" s="37"/>
      <c r="DM11" s="31"/>
      <c r="DN11" s="30"/>
      <c r="DO11" s="37"/>
      <c r="DP11" s="31"/>
      <c r="DQ11" s="30"/>
      <c r="DR11" s="37"/>
      <c r="DS11" s="31"/>
      <c r="DT11" s="30"/>
      <c r="DU11" s="37"/>
      <c r="DV11" s="31"/>
      <c r="DW11" s="30"/>
      <c r="DX11" s="37"/>
      <c r="DY11" s="31"/>
      <c r="DZ11" s="30"/>
      <c r="EA11" s="37"/>
      <c r="EB11" s="31"/>
      <c r="EC11" s="30"/>
      <c r="ED11" s="37"/>
      <c r="EE11" s="31"/>
      <c r="EF11" s="30"/>
      <c r="EG11" s="37"/>
      <c r="EH11" s="31"/>
      <c r="EI11" s="30"/>
      <c r="EJ11" s="37"/>
      <c r="EK11" s="31"/>
      <c r="EL11" s="30"/>
      <c r="EM11" s="37"/>
      <c r="EN11" s="31"/>
      <c r="EO11" s="30"/>
      <c r="EP11" s="37"/>
      <c r="EQ11" s="31"/>
      <c r="ER11" s="30"/>
      <c r="ES11" s="37"/>
      <c r="ET11" s="31"/>
      <c r="EU11" s="30"/>
      <c r="EV11" s="37"/>
      <c r="EW11" s="31"/>
      <c r="EX11" s="30"/>
      <c r="EY11" s="37"/>
      <c r="EZ11" s="31"/>
      <c r="FA11" s="30"/>
      <c r="FB11" s="37"/>
      <c r="FC11" s="31"/>
      <c r="FD11" s="30"/>
      <c r="FE11" s="37"/>
      <c r="FF11" s="31"/>
      <c r="FG11" s="30"/>
      <c r="FH11" s="37"/>
      <c r="FI11" s="31"/>
      <c r="FJ11" s="30"/>
      <c r="FK11" s="37"/>
      <c r="FL11" s="31"/>
      <c r="FM11" s="30"/>
      <c r="FN11" s="37"/>
      <c r="FO11" s="31"/>
      <c r="FP11" s="30"/>
      <c r="FQ11" s="37"/>
      <c r="FR11" s="31"/>
      <c r="FS11" s="30"/>
      <c r="FT11" s="37"/>
      <c r="FU11" s="31"/>
      <c r="FV11" s="30"/>
      <c r="FW11" s="37"/>
      <c r="FX11" s="31"/>
      <c r="FY11" s="30"/>
      <c r="FZ11" s="37"/>
      <c r="GA11" s="31"/>
      <c r="GB11" s="30"/>
      <c r="GC11" s="37"/>
      <c r="GD11" s="31"/>
      <c r="GE11" s="30"/>
      <c r="GF11" s="37"/>
      <c r="GG11" s="31"/>
      <c r="GH11" s="30"/>
      <c r="GI11" s="37"/>
      <c r="GJ11" s="31"/>
      <c r="GK11" s="30"/>
      <c r="GL11" s="37"/>
      <c r="GM11" s="31"/>
      <c r="GN11" s="30"/>
      <c r="GO11" s="37"/>
      <c r="GP11" s="31"/>
      <c r="GQ11" s="30"/>
      <c r="GR11" s="37"/>
      <c r="GS11" s="31"/>
      <c r="GT11" s="30"/>
      <c r="GU11" s="37"/>
      <c r="GV11" s="31"/>
      <c r="GW11" s="30"/>
      <c r="GX11" s="37"/>
      <c r="GY11" s="31"/>
      <c r="GZ11" s="30"/>
      <c r="HA11" s="37"/>
      <c r="HB11" s="31"/>
      <c r="HC11" s="30"/>
      <c r="HD11" s="37"/>
      <c r="HE11" s="31"/>
      <c r="HF11" s="30"/>
      <c r="HG11" s="37"/>
      <c r="HH11" s="31"/>
      <c r="HI11" s="30"/>
      <c r="HJ11" s="37"/>
      <c r="HK11" s="31"/>
      <c r="HL11" s="30"/>
      <c r="HM11" s="37"/>
      <c r="HN11" s="31"/>
      <c r="HO11" s="30"/>
      <c r="HP11" s="37"/>
      <c r="HQ11" s="31"/>
      <c r="HR11" s="30"/>
      <c r="HS11" s="37"/>
      <c r="HT11" s="31"/>
      <c r="HU11" s="30"/>
      <c r="HV11" s="37"/>
      <c r="HW11" s="31"/>
      <c r="HX11" s="30"/>
      <c r="HY11" s="37"/>
      <c r="HZ11" s="31"/>
      <c r="IA11" s="30"/>
      <c r="IB11" s="37"/>
      <c r="IC11" s="31"/>
      <c r="ID11" s="30"/>
      <c r="IE11" s="37"/>
      <c r="IF11" s="31"/>
      <c r="IG11" s="30"/>
      <c r="IH11" s="37"/>
      <c r="II11" s="31"/>
      <c r="IJ11" s="30"/>
      <c r="IK11" s="37"/>
      <c r="IL11" s="31"/>
      <c r="IM11" s="30"/>
      <c r="IN11" s="37"/>
      <c r="IO11" s="31"/>
      <c r="IP11" s="30"/>
      <c r="IQ11" s="37"/>
      <c r="IR11" s="31"/>
      <c r="IS11" s="30"/>
      <c r="IT11" s="37"/>
      <c r="IU11" s="31"/>
      <c r="IV11" s="30"/>
      <c r="IW11" s="37"/>
      <c r="IX11" s="31"/>
      <c r="IY11" s="30"/>
      <c r="IZ11" s="37"/>
      <c r="JA11" s="31"/>
      <c r="JB11" s="30"/>
      <c r="JC11" s="37"/>
      <c r="JD11" s="31"/>
      <c r="JE11" s="30"/>
      <c r="JF11" s="37"/>
      <c r="JG11" s="31"/>
      <c r="JH11" s="30"/>
      <c r="JI11" s="37"/>
      <c r="JJ11" s="31"/>
      <c r="JK11" s="30"/>
      <c r="JL11" s="37"/>
      <c r="JM11" s="31"/>
      <c r="JN11" s="30"/>
      <c r="JO11" s="37"/>
      <c r="JP11" s="31"/>
      <c r="JQ11" s="30"/>
      <c r="JR11" s="37"/>
      <c r="JS11" s="31"/>
      <c r="JT11" s="30"/>
      <c r="JU11" s="37"/>
      <c r="JV11" s="31"/>
      <c r="JW11" s="30"/>
      <c r="JX11" s="37"/>
      <c r="JY11" s="31"/>
      <c r="JZ11" s="30"/>
      <c r="KA11" s="37"/>
      <c r="KB11" s="31"/>
      <c r="KC11" s="30"/>
      <c r="KD11" s="37"/>
      <c r="KE11" s="31"/>
      <c r="KF11" s="30"/>
      <c r="KG11" s="37"/>
      <c r="KH11" s="31"/>
      <c r="KI11" s="30"/>
      <c r="KJ11" s="37"/>
      <c r="KK11" s="31"/>
      <c r="KL11" s="30"/>
      <c r="KM11" s="37"/>
      <c r="KN11" s="31"/>
      <c r="KO11" s="30"/>
      <c r="KP11" s="37"/>
      <c r="KQ11" s="31"/>
      <c r="KR11" s="30"/>
      <c r="KS11" s="37"/>
      <c r="KT11" s="31"/>
      <c r="KU11" s="30"/>
      <c r="KV11" s="37"/>
      <c r="KW11" s="31"/>
      <c r="KX11" s="30"/>
      <c r="KY11" s="37"/>
      <c r="KZ11" s="31"/>
      <c r="LA11" s="30"/>
      <c r="LB11" s="37"/>
      <c r="LC11" s="31"/>
      <c r="LD11" s="30"/>
      <c r="LE11" s="37"/>
      <c r="LF11" s="31"/>
      <c r="LG11" s="30"/>
      <c r="LH11" s="37"/>
      <c r="LI11" s="31"/>
      <c r="LJ11" s="30"/>
      <c r="LK11" s="37"/>
      <c r="LL11" s="31"/>
      <c r="LM11" s="30"/>
      <c r="LN11" s="37"/>
      <c r="LO11" s="31"/>
      <c r="LP11" s="30"/>
      <c r="LQ11" s="37"/>
      <c r="LR11" s="31"/>
      <c r="LS11" s="30"/>
      <c r="LT11" s="37"/>
      <c r="LU11" s="31"/>
      <c r="LV11" s="30"/>
      <c r="LW11" s="37"/>
      <c r="LX11" s="31"/>
      <c r="LY11" s="30"/>
      <c r="LZ11" s="37"/>
      <c r="MA11" s="31"/>
      <c r="MB11" s="30"/>
      <c r="MC11" s="37"/>
      <c r="MD11" s="31"/>
      <c r="ME11" s="30"/>
      <c r="MF11" s="37"/>
      <c r="MG11" s="31"/>
      <c r="MH11" s="30"/>
      <c r="MI11" s="37"/>
      <c r="MJ11" s="31"/>
      <c r="MK11" s="30"/>
      <c r="ML11" s="37"/>
      <c r="MM11" s="31"/>
      <c r="MN11" s="30"/>
      <c r="MO11" s="37"/>
      <c r="MP11" s="31"/>
      <c r="MQ11" s="30"/>
      <c r="MR11" s="37"/>
      <c r="MS11" s="31"/>
      <c r="MT11" s="30"/>
      <c r="MU11" s="37"/>
      <c r="MV11" s="31"/>
      <c r="MW11" s="30"/>
      <c r="MX11" s="37"/>
      <c r="MY11" s="31"/>
      <c r="MZ11" s="30"/>
      <c r="NA11" s="37"/>
      <c r="NB11" s="31"/>
      <c r="NC11" s="30"/>
      <c r="ND11" s="37"/>
      <c r="NE11" s="31"/>
      <c r="NF11" s="30"/>
      <c r="NG11" s="37"/>
      <c r="NH11" s="31"/>
      <c r="NI11" s="30"/>
      <c r="NJ11" s="37"/>
      <c r="NK11" s="31"/>
      <c r="NL11" s="30"/>
      <c r="NM11" s="37"/>
      <c r="NN11" s="31"/>
      <c r="NO11" s="30"/>
      <c r="NP11" s="37"/>
      <c r="NQ11" s="31"/>
      <c r="NR11" s="30"/>
      <c r="NS11" s="37"/>
      <c r="NT11" s="31"/>
      <c r="NU11" s="30"/>
      <c r="NV11" s="37"/>
      <c r="NW11" s="31"/>
      <c r="NX11" s="30"/>
      <c r="NY11" s="37"/>
      <c r="NZ11" s="31"/>
      <c r="OA11" s="30"/>
      <c r="OB11" s="37"/>
      <c r="OC11" s="31"/>
      <c r="OD11" s="30"/>
      <c r="OE11" s="37"/>
      <c r="OF11" s="31"/>
      <c r="OG11" s="30"/>
      <c r="OH11" s="37"/>
      <c r="OI11" s="31"/>
      <c r="OJ11" s="30"/>
      <c r="OK11" s="37"/>
      <c r="OL11" s="31"/>
      <c r="OM11" s="30"/>
      <c r="ON11" s="37"/>
      <c r="OO11" s="31"/>
      <c r="OP11" s="30"/>
      <c r="OQ11" s="37"/>
      <c r="OR11" s="31"/>
      <c r="OS11" s="30"/>
      <c r="OT11" s="37"/>
      <c r="OU11" s="31"/>
      <c r="OV11" s="30"/>
      <c r="OW11" s="37"/>
      <c r="OX11" s="31"/>
      <c r="OY11" s="30"/>
      <c r="OZ11" s="37"/>
      <c r="PA11" s="31"/>
      <c r="PB11" s="30"/>
      <c r="PC11" s="37"/>
      <c r="PD11" s="31"/>
      <c r="PE11" s="30"/>
      <c r="PF11" s="37"/>
      <c r="PG11" s="31"/>
      <c r="PH11" s="30"/>
      <c r="PI11" s="37"/>
      <c r="PJ11" s="31"/>
      <c r="PK11" s="30"/>
      <c r="PL11" s="37"/>
      <c r="PM11" s="31"/>
      <c r="PN11" s="30"/>
      <c r="PO11" s="37"/>
      <c r="PP11" s="31"/>
      <c r="PQ11" s="30"/>
      <c r="PR11" s="37"/>
      <c r="PS11" s="31"/>
      <c r="PT11" s="30"/>
      <c r="PU11" s="37"/>
      <c r="PV11" s="31"/>
      <c r="PW11" s="30"/>
      <c r="PX11" s="37"/>
      <c r="PY11" s="31"/>
      <c r="PZ11" s="30"/>
      <c r="QA11" s="37"/>
      <c r="QB11" s="31"/>
      <c r="QC11" s="30"/>
      <c r="QD11" s="37"/>
      <c r="QE11" s="31"/>
      <c r="QF11" s="30"/>
      <c r="QG11" s="37"/>
      <c r="QH11" s="31"/>
      <c r="QI11" s="30"/>
      <c r="QJ11" s="37"/>
      <c r="QK11" s="31"/>
      <c r="QL11" s="30"/>
      <c r="QM11" s="37"/>
      <c r="QN11" s="31"/>
      <c r="QO11" s="30"/>
      <c r="QP11" s="37"/>
      <c r="QQ11" s="31"/>
      <c r="QR11" s="30"/>
      <c r="QS11" s="37"/>
      <c r="QT11" s="31"/>
      <c r="QU11" s="30"/>
      <c r="QV11" s="37"/>
      <c r="QW11" s="31"/>
      <c r="QX11" s="30"/>
      <c r="QY11" s="37"/>
      <c r="QZ11" s="31"/>
      <c r="RA11" s="30"/>
      <c r="RB11" s="37"/>
      <c r="RC11" s="31"/>
      <c r="RD11" s="30"/>
      <c r="RE11" s="37"/>
      <c r="RF11" s="31"/>
      <c r="RG11" s="30"/>
      <c r="RH11" s="37"/>
      <c r="RI11" s="31"/>
      <c r="RJ11" s="30"/>
      <c r="RK11" s="37"/>
      <c r="RL11" s="31"/>
      <c r="RM11" s="30"/>
      <c r="RN11" s="37"/>
      <c r="RO11" s="31"/>
      <c r="RP11" s="30"/>
      <c r="RQ11" s="37"/>
      <c r="RR11" s="31"/>
      <c r="RS11" s="30"/>
      <c r="RT11" s="37"/>
      <c r="RU11" s="31"/>
      <c r="RV11" s="30"/>
      <c r="RW11" s="37"/>
      <c r="RX11" s="31"/>
      <c r="RY11" s="30"/>
      <c r="RZ11" s="37"/>
      <c r="SA11" s="31"/>
      <c r="SB11" s="30"/>
      <c r="SC11" s="37"/>
      <c r="SD11" s="31"/>
      <c r="SE11" s="30"/>
      <c r="SF11" s="37"/>
      <c r="SG11" s="31"/>
      <c r="SH11" s="30"/>
      <c r="SI11" s="37"/>
      <c r="SJ11" s="31"/>
      <c r="SK11" s="30"/>
      <c r="SL11" s="37"/>
      <c r="SM11" s="31"/>
      <c r="SN11" s="30"/>
      <c r="SO11" s="37"/>
      <c r="SP11" s="31"/>
      <c r="SQ11" s="30"/>
      <c r="SR11" s="37"/>
      <c r="SS11" s="31"/>
      <c r="ST11" s="30"/>
      <c r="SU11" s="37"/>
      <c r="SV11" s="31"/>
      <c r="SW11" s="30"/>
      <c r="SX11" s="37"/>
      <c r="SY11" s="31"/>
      <c r="SZ11" s="30"/>
      <c r="TA11" s="37"/>
      <c r="TB11" s="31"/>
      <c r="TC11" s="30"/>
      <c r="TD11" s="37"/>
      <c r="TE11" s="31"/>
      <c r="TF11" s="30"/>
      <c r="TG11" s="37"/>
      <c r="TH11" s="31"/>
      <c r="TI11" s="30"/>
      <c r="TJ11" s="37"/>
      <c r="TK11" s="31"/>
      <c r="TL11" s="30"/>
      <c r="TM11" s="37"/>
      <c r="TN11" s="31"/>
      <c r="TO11" s="30"/>
      <c r="TP11" s="37"/>
      <c r="TQ11" s="31"/>
      <c r="TR11" s="30"/>
      <c r="TS11" s="37"/>
      <c r="TT11" s="31"/>
      <c r="TU11" s="30"/>
      <c r="TV11" s="37"/>
      <c r="TW11" s="31"/>
      <c r="TX11" s="30"/>
      <c r="TY11" s="37"/>
      <c r="TZ11" s="31"/>
      <c r="UA11" s="30"/>
      <c r="UB11" s="37"/>
      <c r="UC11" s="31"/>
      <c r="UD11" s="30"/>
      <c r="UE11" s="37"/>
      <c r="UF11" s="31"/>
      <c r="UG11" s="30"/>
      <c r="UH11" s="37"/>
      <c r="UI11" s="31"/>
      <c r="UJ11" s="30"/>
      <c r="UK11" s="37"/>
      <c r="UL11" s="31"/>
      <c r="UM11" s="30"/>
      <c r="UN11" s="37"/>
      <c r="UO11" s="31"/>
      <c r="UP11" s="30"/>
      <c r="UQ11" s="37"/>
      <c r="UR11" s="31"/>
      <c r="US11" s="30"/>
      <c r="UT11" s="37"/>
      <c r="UU11" s="31"/>
      <c r="UV11" s="30"/>
      <c r="UW11" s="37"/>
      <c r="UX11" s="31"/>
      <c r="UY11" s="30"/>
      <c r="UZ11" s="37"/>
      <c r="VA11" s="31"/>
      <c r="VB11" s="30"/>
      <c r="VC11" s="37"/>
      <c r="VD11" s="31"/>
      <c r="VE11" s="30"/>
      <c r="VF11" s="37"/>
      <c r="VG11" s="31"/>
      <c r="VH11" s="30"/>
      <c r="VI11" s="37"/>
      <c r="VJ11" s="31"/>
      <c r="VK11" s="30"/>
      <c r="VL11" s="37"/>
      <c r="VM11" s="31"/>
      <c r="VN11" s="30"/>
      <c r="VO11" s="37"/>
      <c r="VP11" s="31"/>
      <c r="VQ11" s="30"/>
      <c r="VR11" s="37"/>
      <c r="VS11" s="31"/>
      <c r="VT11" s="30"/>
      <c r="VU11" s="37"/>
      <c r="VV11" s="31"/>
      <c r="VW11" s="30"/>
      <c r="VX11" s="37"/>
      <c r="VY11" s="31"/>
      <c r="VZ11" s="30"/>
      <c r="WA11" s="37"/>
      <c r="WB11" s="31"/>
      <c r="WC11" s="30"/>
      <c r="WD11" s="37"/>
      <c r="WE11" s="31"/>
      <c r="WF11" s="30"/>
      <c r="WG11" s="37"/>
      <c r="WH11" s="31"/>
      <c r="WI11" s="30"/>
      <c r="WJ11" s="37"/>
      <c r="WK11" s="31"/>
      <c r="WL11" s="30"/>
      <c r="WM11" s="37"/>
      <c r="WN11" s="31"/>
      <c r="WO11" s="30"/>
      <c r="WP11" s="37"/>
      <c r="WQ11" s="31"/>
      <c r="WR11" s="30"/>
      <c r="WS11" s="37"/>
      <c r="WT11" s="31"/>
      <c r="WU11" s="30"/>
      <c r="WV11" s="37"/>
      <c r="WW11" s="31"/>
      <c r="WX11" s="30"/>
      <c r="WY11" s="37"/>
      <c r="WZ11" s="31"/>
      <c r="XA11" s="30"/>
      <c r="XB11" s="37"/>
      <c r="XC11" s="31"/>
      <c r="XD11" s="30"/>
      <c r="XE11" s="37"/>
      <c r="XF11" s="31"/>
      <c r="XG11" s="30"/>
      <c r="XH11" s="37"/>
      <c r="XI11" s="31"/>
      <c r="XJ11" s="30"/>
      <c r="XK11" s="37"/>
      <c r="XL11" s="31"/>
      <c r="XM11" s="30"/>
      <c r="XN11" s="37"/>
      <c r="XO11" s="31"/>
      <c r="XP11" s="30"/>
      <c r="XQ11" s="37"/>
      <c r="XR11" s="31"/>
      <c r="XS11" s="30"/>
      <c r="XT11" s="37"/>
      <c r="XU11" s="31"/>
      <c r="XV11" s="30"/>
      <c r="XW11" s="37"/>
      <c r="XX11" s="31"/>
      <c r="XY11" s="30"/>
      <c r="XZ11" s="37"/>
      <c r="YA11" s="31"/>
      <c r="YB11" s="30"/>
      <c r="YC11" s="37"/>
      <c r="YD11" s="31"/>
      <c r="YE11" s="30"/>
      <c r="YF11" s="37"/>
      <c r="YG11" s="31"/>
      <c r="YH11" s="30"/>
      <c r="YI11" s="37"/>
      <c r="YJ11" s="31"/>
      <c r="YK11" s="30"/>
      <c r="YL11" s="37"/>
      <c r="YM11" s="31"/>
      <c r="YN11" s="30"/>
      <c r="YO11" s="37"/>
      <c r="YP11" s="31"/>
      <c r="YQ11" s="30"/>
      <c r="YR11" s="37"/>
      <c r="YS11" s="31"/>
      <c r="YT11" s="30"/>
      <c r="YU11" s="37"/>
      <c r="YV11" s="31"/>
      <c r="YW11" s="30"/>
      <c r="YX11" s="37"/>
      <c r="YY11" s="31"/>
      <c r="YZ11" s="30"/>
      <c r="ZA11" s="37"/>
      <c r="ZB11" s="31"/>
      <c r="ZC11" s="30"/>
      <c r="ZD11" s="37"/>
      <c r="ZE11" s="31"/>
      <c r="ZF11" s="30"/>
      <c r="ZG11" s="37"/>
      <c r="ZH11" s="31"/>
      <c r="ZI11" s="30"/>
      <c r="ZJ11" s="37"/>
      <c r="ZK11" s="31"/>
      <c r="ZL11" s="30"/>
      <c r="ZM11" s="37"/>
      <c r="ZN11" s="31"/>
      <c r="ZO11" s="30"/>
      <c r="ZP11" s="37"/>
      <c r="ZQ11" s="31"/>
      <c r="ZR11" s="30"/>
      <c r="ZS11" s="37"/>
      <c r="ZT11" s="31"/>
      <c r="ZU11" s="30"/>
      <c r="ZV11" s="37"/>
      <c r="ZW11" s="31"/>
      <c r="ZX11" s="30"/>
      <c r="ZY11" s="37"/>
      <c r="ZZ11" s="31"/>
      <c r="AAA11" s="30"/>
      <c r="AAB11" s="37"/>
      <c r="AAC11" s="31"/>
      <c r="AAD11" s="30"/>
      <c r="AAE11" s="37"/>
      <c r="AAF11" s="31"/>
      <c r="AAG11" s="30"/>
      <c r="AAH11" s="37"/>
      <c r="AAI11" s="31"/>
      <c r="AAJ11" s="30"/>
      <c r="AAK11" s="37"/>
      <c r="AAL11" s="31"/>
      <c r="AAM11" s="30"/>
      <c r="AAN11" s="37"/>
      <c r="AAO11" s="31"/>
      <c r="AAP11" s="30"/>
      <c r="AAQ11" s="37"/>
      <c r="AAR11" s="31"/>
      <c r="AAS11" s="30"/>
      <c r="AAT11" s="37"/>
      <c r="AAU11" s="31"/>
      <c r="AAV11" s="30"/>
      <c r="AAW11" s="37"/>
      <c r="AAX11" s="31"/>
      <c r="AAY11" s="30"/>
      <c r="AAZ11" s="37"/>
      <c r="ABA11" s="31"/>
      <c r="ABB11" s="30"/>
      <c r="ABC11" s="37"/>
      <c r="ABD11" s="31"/>
      <c r="ABE11" s="30"/>
      <c r="ABF11" s="37"/>
      <c r="ABG11" s="31"/>
      <c r="ABH11" s="30"/>
      <c r="ABI11" s="37"/>
      <c r="ABJ11" s="31"/>
      <c r="ABK11" s="30"/>
      <c r="ABL11" s="37"/>
      <c r="ABM11" s="31"/>
      <c r="ABN11" s="30"/>
      <c r="ABO11" s="37"/>
      <c r="ABP11" s="31"/>
      <c r="ABQ11" s="30"/>
      <c r="ABR11" s="37"/>
      <c r="ABS11" s="31"/>
      <c r="ABT11" s="30"/>
      <c r="ABU11" s="37"/>
      <c r="ABV11" s="31"/>
      <c r="ABW11" s="30"/>
      <c r="ABX11" s="37"/>
      <c r="ABY11" s="31"/>
      <c r="ABZ11" s="30"/>
      <c r="ACA11" s="37"/>
      <c r="ACB11" s="31"/>
      <c r="ACC11" s="30"/>
      <c r="ACD11" s="37"/>
      <c r="ACE11" s="31"/>
      <c r="ACF11" s="30"/>
      <c r="ACG11" s="37"/>
      <c r="ACH11" s="31"/>
      <c r="ACI11" s="30"/>
      <c r="ACJ11" s="37"/>
      <c r="ACK11" s="31"/>
      <c r="ACL11" s="30"/>
      <c r="ACM11" s="37"/>
      <c r="ACN11" s="38"/>
      <c r="ACO11" s="30"/>
      <c r="ACP11" s="37"/>
      <c r="ACQ11" s="38"/>
      <c r="ACR11" s="30"/>
      <c r="ACS11" s="37"/>
      <c r="ACT11" s="38"/>
      <c r="ACU11" s="30"/>
      <c r="ACV11" s="37"/>
      <c r="ACW11" s="38"/>
      <c r="ACX11" s="30"/>
      <c r="ACY11" s="37"/>
      <c r="ACZ11" s="38"/>
      <c r="ADA11" s="30"/>
      <c r="ADB11" s="37"/>
      <c r="ADC11" s="38"/>
      <c r="ADD11" s="30"/>
      <c r="ADE11" s="37"/>
      <c r="ADF11" s="38"/>
      <c r="ADG11" s="30"/>
      <c r="ADH11" s="37"/>
      <c r="ADI11" s="38"/>
      <c r="ADJ11" s="30"/>
      <c r="ADK11" s="37"/>
      <c r="ADL11" s="38"/>
      <c r="ADM11" s="30"/>
      <c r="ADN11" s="37"/>
      <c r="ADO11" s="38"/>
      <c r="ADP11" s="30"/>
      <c r="ADQ11" s="37"/>
      <c r="ADR11" s="38"/>
      <c r="ADS11" s="30"/>
      <c r="ADT11" s="37"/>
      <c r="ADU11" s="38"/>
      <c r="ADV11" s="30"/>
      <c r="ADW11" s="37"/>
      <c r="ADX11" s="38"/>
      <c r="ADY11" s="30"/>
      <c r="ADZ11" s="37"/>
      <c r="AEA11" s="38"/>
      <c r="AEB11" s="30"/>
      <c r="AEC11" s="37"/>
      <c r="AED11" s="38"/>
      <c r="AEE11" s="30"/>
      <c r="AEF11" s="37"/>
      <c r="AEG11" s="38"/>
      <c r="AEH11" s="30"/>
      <c r="AEI11" s="37"/>
      <c r="AEJ11" s="38"/>
      <c r="AEK11" s="30"/>
      <c r="AEL11" s="37"/>
      <c r="AEM11" s="38"/>
      <c r="AEN11" s="30"/>
      <c r="AEO11" s="37"/>
      <c r="AEP11" s="38"/>
      <c r="AEQ11" s="30"/>
      <c r="AER11" s="37"/>
      <c r="AES11" s="38"/>
      <c r="AET11" s="30"/>
      <c r="AEU11" s="37"/>
      <c r="AEV11" s="38"/>
      <c r="AEW11" s="30"/>
      <c r="AEX11" s="37"/>
      <c r="AEY11" s="38"/>
      <c r="AEZ11" s="30"/>
      <c r="AFA11" s="37"/>
      <c r="AFB11" s="38"/>
      <c r="AFC11" s="30"/>
      <c r="AFD11" s="37"/>
      <c r="AFE11" s="38"/>
    </row>
    <row r="12" spans="2:837" ht="14.45" customHeight="1" x14ac:dyDescent="0.25">
      <c r="B12" s="66"/>
      <c r="C12" s="66"/>
      <c r="D12" s="115"/>
      <c r="E12" s="116"/>
      <c r="F12" s="116"/>
      <c r="G12" s="105"/>
      <c r="H12" s="105"/>
      <c r="J12" s="14">
        <f t="shared" si="60"/>
        <v>45300</v>
      </c>
      <c r="K12" s="29" t="str">
        <f t="shared" si="0"/>
        <v>J</v>
      </c>
      <c r="L12" s="13"/>
      <c r="M12" s="12">
        <f t="shared" si="36"/>
        <v>45331</v>
      </c>
      <c r="N12" s="29" t="str">
        <f t="shared" si="1"/>
        <v>M</v>
      </c>
      <c r="O12" s="28"/>
      <c r="P12" s="12">
        <f t="shared" si="37"/>
        <v>45360</v>
      </c>
      <c r="Q12" s="29">
        <f t="shared" si="2"/>
        <v>0</v>
      </c>
      <c r="R12" s="28"/>
      <c r="S12" s="12">
        <f t="shared" si="38"/>
        <v>45391</v>
      </c>
      <c r="T12" s="29" t="str">
        <f t="shared" si="3"/>
        <v>J</v>
      </c>
      <c r="U12" s="28"/>
      <c r="V12" s="12">
        <f t="shared" si="58"/>
        <v>45421</v>
      </c>
      <c r="W12" s="29" t="str">
        <f t="shared" si="4"/>
        <v>M</v>
      </c>
      <c r="X12" s="28"/>
      <c r="Y12" s="12">
        <f t="shared" si="39"/>
        <v>45452</v>
      </c>
      <c r="Z12" s="29">
        <f t="shared" si="5"/>
        <v>0</v>
      </c>
      <c r="AA12" s="28"/>
      <c r="AB12" s="12">
        <f t="shared" si="40"/>
        <v>45482</v>
      </c>
      <c r="AC12" s="29" t="str">
        <f t="shared" si="6"/>
        <v>J</v>
      </c>
      <c r="AD12" s="28"/>
      <c r="AE12" s="12">
        <f t="shared" si="41"/>
        <v>45513</v>
      </c>
      <c r="AF12" s="29" t="str">
        <f t="shared" si="7"/>
        <v>M</v>
      </c>
      <c r="AG12" s="28"/>
      <c r="AH12" s="12">
        <f t="shared" si="42"/>
        <v>45544</v>
      </c>
      <c r="AI12" s="29" t="str">
        <f t="shared" si="8"/>
        <v>J</v>
      </c>
      <c r="AJ12" s="13"/>
      <c r="AK12" s="14">
        <f t="shared" si="43"/>
        <v>45574</v>
      </c>
      <c r="AL12" s="8" t="str">
        <f t="shared" si="9"/>
        <v>M</v>
      </c>
      <c r="AM12" s="28"/>
      <c r="AN12" s="12">
        <f t="shared" si="44"/>
        <v>45605</v>
      </c>
      <c r="AO12" s="29">
        <f t="shared" si="10"/>
        <v>0</v>
      </c>
      <c r="AP12" s="28"/>
      <c r="AQ12" s="12">
        <f t="shared" si="45"/>
        <v>45635</v>
      </c>
      <c r="AR12" s="29" t="str">
        <f t="shared" si="11"/>
        <v>J</v>
      </c>
      <c r="AS12" s="13"/>
      <c r="AT12" s="14">
        <f t="shared" si="46"/>
        <v>45666</v>
      </c>
      <c r="AU12" s="29" t="str">
        <f t="shared" si="13"/>
        <v>M</v>
      </c>
      <c r="AV12" s="13"/>
      <c r="AW12" s="12">
        <f t="shared" si="47"/>
        <v>45697</v>
      </c>
      <c r="AX12" s="29">
        <f t="shared" si="15"/>
        <v>0</v>
      </c>
      <c r="AY12" s="28"/>
      <c r="AZ12" s="12">
        <f t="shared" si="48"/>
        <v>45725</v>
      </c>
      <c r="BA12" s="29">
        <f t="shared" si="17"/>
        <v>0</v>
      </c>
      <c r="BB12" s="28"/>
      <c r="BC12" s="12">
        <f t="shared" si="49"/>
        <v>45756</v>
      </c>
      <c r="BD12" s="29" t="str">
        <f t="shared" si="19"/>
        <v>M</v>
      </c>
      <c r="BE12" s="28"/>
      <c r="BF12" s="12">
        <f t="shared" si="50"/>
        <v>45786</v>
      </c>
      <c r="BG12" s="29" t="str">
        <f t="shared" si="21"/>
        <v>M</v>
      </c>
      <c r="BH12" s="28"/>
      <c r="BI12" s="12">
        <f t="shared" si="51"/>
        <v>45817</v>
      </c>
      <c r="BJ12" s="29" t="str">
        <f t="shared" si="23"/>
        <v>J</v>
      </c>
      <c r="BK12" s="28"/>
      <c r="BL12" s="12">
        <f t="shared" si="52"/>
        <v>45847</v>
      </c>
      <c r="BM12" s="29" t="str">
        <f t="shared" si="25"/>
        <v>M</v>
      </c>
      <c r="BN12" s="28"/>
      <c r="BO12" s="12">
        <f t="shared" si="53"/>
        <v>45878</v>
      </c>
      <c r="BP12" s="29">
        <f t="shared" si="27"/>
        <v>0</v>
      </c>
      <c r="BQ12" s="28"/>
      <c r="BR12" s="12">
        <f t="shared" si="54"/>
        <v>45909</v>
      </c>
      <c r="BS12" s="29" t="str">
        <f t="shared" si="29"/>
        <v>J</v>
      </c>
      <c r="BT12" s="13"/>
      <c r="BU12" s="14">
        <f t="shared" si="55"/>
        <v>45939</v>
      </c>
      <c r="BV12" s="8" t="str">
        <f t="shared" si="31"/>
        <v>M</v>
      </c>
      <c r="BW12" s="28"/>
      <c r="BX12" s="12">
        <f t="shared" si="56"/>
        <v>45970</v>
      </c>
      <c r="BY12" s="29">
        <f t="shared" si="33"/>
        <v>0</v>
      </c>
      <c r="BZ12" s="28"/>
      <c r="CA12" s="12">
        <f t="shared" si="57"/>
        <v>46000</v>
      </c>
      <c r="CB12" s="29" t="str">
        <f t="shared" si="35"/>
        <v>J</v>
      </c>
      <c r="CC12" s="13"/>
      <c r="CD12" s="30"/>
      <c r="CE12" s="37"/>
      <c r="CF12" s="31"/>
      <c r="CG12" s="30"/>
      <c r="CH12" s="37"/>
      <c r="CI12" s="31"/>
      <c r="CJ12" s="30"/>
      <c r="CK12" s="37"/>
      <c r="CL12" s="31"/>
      <c r="CM12" s="30"/>
      <c r="CN12" s="37"/>
      <c r="CO12" s="31"/>
      <c r="CP12" s="30"/>
      <c r="CQ12" s="37"/>
      <c r="CR12" s="31"/>
      <c r="CS12" s="30"/>
      <c r="CT12" s="37"/>
      <c r="CU12" s="31"/>
      <c r="CV12" s="30"/>
      <c r="CW12" s="37"/>
      <c r="CX12" s="31"/>
      <c r="CY12" s="30"/>
      <c r="CZ12" s="37"/>
      <c r="DA12" s="31"/>
      <c r="DB12" s="30"/>
      <c r="DC12" s="37"/>
      <c r="DD12" s="31"/>
      <c r="DE12" s="30"/>
      <c r="DF12" s="37"/>
      <c r="DG12" s="31"/>
      <c r="DH12" s="30"/>
      <c r="DI12" s="37"/>
      <c r="DJ12" s="31"/>
      <c r="DK12" s="30"/>
      <c r="DL12" s="37"/>
      <c r="DM12" s="31"/>
      <c r="DN12" s="30"/>
      <c r="DO12" s="37"/>
      <c r="DP12" s="31"/>
      <c r="DQ12" s="30"/>
      <c r="DR12" s="37"/>
      <c r="DS12" s="31"/>
      <c r="DT12" s="30"/>
      <c r="DU12" s="37"/>
      <c r="DV12" s="31"/>
      <c r="DW12" s="30"/>
      <c r="DX12" s="37"/>
      <c r="DY12" s="31"/>
      <c r="DZ12" s="30"/>
      <c r="EA12" s="37"/>
      <c r="EB12" s="31"/>
      <c r="EC12" s="30"/>
      <c r="ED12" s="37"/>
      <c r="EE12" s="31"/>
      <c r="EF12" s="30"/>
      <c r="EG12" s="37"/>
      <c r="EH12" s="31"/>
      <c r="EI12" s="30"/>
      <c r="EJ12" s="37"/>
      <c r="EK12" s="31"/>
      <c r="EL12" s="30"/>
      <c r="EM12" s="37"/>
      <c r="EN12" s="31"/>
      <c r="EO12" s="30"/>
      <c r="EP12" s="37"/>
      <c r="EQ12" s="31"/>
      <c r="ER12" s="30"/>
      <c r="ES12" s="37"/>
      <c r="ET12" s="31"/>
      <c r="EU12" s="30"/>
      <c r="EV12" s="37"/>
      <c r="EW12" s="31"/>
      <c r="EX12" s="30"/>
      <c r="EY12" s="37"/>
      <c r="EZ12" s="31"/>
      <c r="FA12" s="30"/>
      <c r="FB12" s="37"/>
      <c r="FC12" s="31"/>
      <c r="FD12" s="30"/>
      <c r="FE12" s="37"/>
      <c r="FF12" s="31"/>
      <c r="FG12" s="30"/>
      <c r="FH12" s="37"/>
      <c r="FI12" s="31"/>
      <c r="FJ12" s="30"/>
      <c r="FK12" s="37"/>
      <c r="FL12" s="31"/>
      <c r="FM12" s="30"/>
      <c r="FN12" s="37"/>
      <c r="FO12" s="31"/>
      <c r="FP12" s="30"/>
      <c r="FQ12" s="37"/>
      <c r="FR12" s="31"/>
      <c r="FS12" s="30"/>
      <c r="FT12" s="37"/>
      <c r="FU12" s="31"/>
      <c r="FV12" s="30"/>
      <c r="FW12" s="37"/>
      <c r="FX12" s="31"/>
      <c r="FY12" s="30"/>
      <c r="FZ12" s="37"/>
      <c r="GA12" s="31"/>
      <c r="GB12" s="30"/>
      <c r="GC12" s="37"/>
      <c r="GD12" s="31"/>
      <c r="GE12" s="30"/>
      <c r="GF12" s="37"/>
      <c r="GG12" s="31"/>
      <c r="GH12" s="30"/>
      <c r="GI12" s="37"/>
      <c r="GJ12" s="31"/>
      <c r="GK12" s="30"/>
      <c r="GL12" s="37"/>
      <c r="GM12" s="31"/>
      <c r="GN12" s="30"/>
      <c r="GO12" s="37"/>
      <c r="GP12" s="31"/>
      <c r="GQ12" s="30"/>
      <c r="GR12" s="37"/>
      <c r="GS12" s="31"/>
      <c r="GT12" s="30"/>
      <c r="GU12" s="37"/>
      <c r="GV12" s="31"/>
      <c r="GW12" s="30"/>
      <c r="GX12" s="37"/>
      <c r="GY12" s="31"/>
      <c r="GZ12" s="30"/>
      <c r="HA12" s="37"/>
      <c r="HB12" s="31"/>
      <c r="HC12" s="30"/>
      <c r="HD12" s="37"/>
      <c r="HE12" s="31"/>
      <c r="HF12" s="30"/>
      <c r="HG12" s="37"/>
      <c r="HH12" s="31"/>
      <c r="HI12" s="30"/>
      <c r="HJ12" s="37"/>
      <c r="HK12" s="31"/>
      <c r="HL12" s="30"/>
      <c r="HM12" s="37"/>
      <c r="HN12" s="31"/>
      <c r="HO12" s="30"/>
      <c r="HP12" s="37"/>
      <c r="HQ12" s="31"/>
      <c r="HR12" s="30"/>
      <c r="HS12" s="37"/>
      <c r="HT12" s="31"/>
      <c r="HU12" s="30"/>
      <c r="HV12" s="37"/>
      <c r="HW12" s="31"/>
      <c r="HX12" s="30"/>
      <c r="HY12" s="37"/>
      <c r="HZ12" s="31"/>
      <c r="IA12" s="30"/>
      <c r="IB12" s="37"/>
      <c r="IC12" s="31"/>
      <c r="ID12" s="30"/>
      <c r="IE12" s="37"/>
      <c r="IF12" s="31"/>
      <c r="IG12" s="30"/>
      <c r="IH12" s="37"/>
      <c r="II12" s="31"/>
      <c r="IJ12" s="30"/>
      <c r="IK12" s="37"/>
      <c r="IL12" s="31"/>
      <c r="IM12" s="30"/>
      <c r="IN12" s="37"/>
      <c r="IO12" s="31"/>
      <c r="IP12" s="30"/>
      <c r="IQ12" s="37"/>
      <c r="IR12" s="31"/>
      <c r="IS12" s="30"/>
      <c r="IT12" s="37"/>
      <c r="IU12" s="31"/>
      <c r="IV12" s="30"/>
      <c r="IW12" s="37"/>
      <c r="IX12" s="31"/>
      <c r="IY12" s="30"/>
      <c r="IZ12" s="37"/>
      <c r="JA12" s="31"/>
      <c r="JB12" s="30"/>
      <c r="JC12" s="37"/>
      <c r="JD12" s="31"/>
      <c r="JE12" s="30"/>
      <c r="JF12" s="37"/>
      <c r="JG12" s="31"/>
      <c r="JH12" s="30"/>
      <c r="JI12" s="37"/>
      <c r="JJ12" s="31"/>
      <c r="JK12" s="30"/>
      <c r="JL12" s="37"/>
      <c r="JM12" s="31"/>
      <c r="JN12" s="30"/>
      <c r="JO12" s="37"/>
      <c r="JP12" s="31"/>
      <c r="JQ12" s="30"/>
      <c r="JR12" s="37"/>
      <c r="JS12" s="31"/>
      <c r="JT12" s="30"/>
      <c r="JU12" s="37"/>
      <c r="JV12" s="31"/>
      <c r="JW12" s="30"/>
      <c r="JX12" s="37"/>
      <c r="JY12" s="31"/>
      <c r="JZ12" s="30"/>
      <c r="KA12" s="37"/>
      <c r="KB12" s="31"/>
      <c r="KC12" s="30"/>
      <c r="KD12" s="37"/>
      <c r="KE12" s="31"/>
      <c r="KF12" s="30"/>
      <c r="KG12" s="37"/>
      <c r="KH12" s="31"/>
      <c r="KI12" s="30"/>
      <c r="KJ12" s="37"/>
      <c r="KK12" s="31"/>
      <c r="KL12" s="30"/>
      <c r="KM12" s="37"/>
      <c r="KN12" s="31"/>
      <c r="KO12" s="30"/>
      <c r="KP12" s="37"/>
      <c r="KQ12" s="31"/>
      <c r="KR12" s="30"/>
      <c r="KS12" s="37"/>
      <c r="KT12" s="31"/>
      <c r="KU12" s="30"/>
      <c r="KV12" s="37"/>
      <c r="KW12" s="31"/>
      <c r="KX12" s="30"/>
      <c r="KY12" s="37"/>
      <c r="KZ12" s="31"/>
      <c r="LA12" s="30"/>
      <c r="LB12" s="37"/>
      <c r="LC12" s="31"/>
      <c r="LD12" s="30"/>
      <c r="LE12" s="37"/>
      <c r="LF12" s="31"/>
      <c r="LG12" s="30"/>
      <c r="LH12" s="37"/>
      <c r="LI12" s="31"/>
      <c r="LJ12" s="30"/>
      <c r="LK12" s="37"/>
      <c r="LL12" s="31"/>
      <c r="LM12" s="30"/>
      <c r="LN12" s="37"/>
      <c r="LO12" s="31"/>
      <c r="LP12" s="30"/>
      <c r="LQ12" s="37"/>
      <c r="LR12" s="31"/>
      <c r="LS12" s="30"/>
      <c r="LT12" s="37"/>
      <c r="LU12" s="31"/>
      <c r="LV12" s="30"/>
      <c r="LW12" s="37"/>
      <c r="LX12" s="31"/>
      <c r="LY12" s="30"/>
      <c r="LZ12" s="37"/>
      <c r="MA12" s="31"/>
      <c r="MB12" s="30"/>
      <c r="MC12" s="37"/>
      <c r="MD12" s="31"/>
      <c r="ME12" s="30"/>
      <c r="MF12" s="37"/>
      <c r="MG12" s="31"/>
      <c r="MH12" s="30"/>
      <c r="MI12" s="37"/>
      <c r="MJ12" s="31"/>
      <c r="MK12" s="30"/>
      <c r="ML12" s="37"/>
      <c r="MM12" s="31"/>
      <c r="MN12" s="30"/>
      <c r="MO12" s="37"/>
      <c r="MP12" s="31"/>
      <c r="MQ12" s="30"/>
      <c r="MR12" s="37"/>
      <c r="MS12" s="31"/>
      <c r="MT12" s="30"/>
      <c r="MU12" s="37"/>
      <c r="MV12" s="31"/>
      <c r="MW12" s="30"/>
      <c r="MX12" s="37"/>
      <c r="MY12" s="31"/>
      <c r="MZ12" s="30"/>
      <c r="NA12" s="37"/>
      <c r="NB12" s="31"/>
      <c r="NC12" s="30"/>
      <c r="ND12" s="37"/>
      <c r="NE12" s="31"/>
      <c r="NF12" s="30"/>
      <c r="NG12" s="37"/>
      <c r="NH12" s="31"/>
      <c r="NI12" s="30"/>
      <c r="NJ12" s="37"/>
      <c r="NK12" s="31"/>
      <c r="NL12" s="30"/>
      <c r="NM12" s="37"/>
      <c r="NN12" s="31"/>
      <c r="NO12" s="30"/>
      <c r="NP12" s="37"/>
      <c r="NQ12" s="31"/>
      <c r="NR12" s="30"/>
      <c r="NS12" s="37"/>
      <c r="NT12" s="31"/>
      <c r="NU12" s="30"/>
      <c r="NV12" s="37"/>
      <c r="NW12" s="31"/>
      <c r="NX12" s="30"/>
      <c r="NY12" s="37"/>
      <c r="NZ12" s="31"/>
      <c r="OA12" s="30"/>
      <c r="OB12" s="37"/>
      <c r="OC12" s="31"/>
      <c r="OD12" s="30"/>
      <c r="OE12" s="37"/>
      <c r="OF12" s="31"/>
      <c r="OG12" s="30"/>
      <c r="OH12" s="37"/>
      <c r="OI12" s="31"/>
      <c r="OJ12" s="30"/>
      <c r="OK12" s="37"/>
      <c r="OL12" s="31"/>
      <c r="OM12" s="30"/>
      <c r="ON12" s="37"/>
      <c r="OO12" s="31"/>
      <c r="OP12" s="30"/>
      <c r="OQ12" s="37"/>
      <c r="OR12" s="31"/>
      <c r="OS12" s="30"/>
      <c r="OT12" s="37"/>
      <c r="OU12" s="31"/>
      <c r="OV12" s="30"/>
      <c r="OW12" s="37"/>
      <c r="OX12" s="31"/>
      <c r="OY12" s="30"/>
      <c r="OZ12" s="37"/>
      <c r="PA12" s="31"/>
      <c r="PB12" s="30"/>
      <c r="PC12" s="37"/>
      <c r="PD12" s="31"/>
      <c r="PE12" s="30"/>
      <c r="PF12" s="37"/>
      <c r="PG12" s="31"/>
      <c r="PH12" s="30"/>
      <c r="PI12" s="37"/>
      <c r="PJ12" s="31"/>
      <c r="PK12" s="30"/>
      <c r="PL12" s="37"/>
      <c r="PM12" s="31"/>
      <c r="PN12" s="30"/>
      <c r="PO12" s="37"/>
      <c r="PP12" s="31"/>
      <c r="PQ12" s="30"/>
      <c r="PR12" s="37"/>
      <c r="PS12" s="31"/>
      <c r="PT12" s="30"/>
      <c r="PU12" s="37"/>
      <c r="PV12" s="31"/>
      <c r="PW12" s="30"/>
      <c r="PX12" s="37"/>
      <c r="PY12" s="31"/>
      <c r="PZ12" s="30"/>
      <c r="QA12" s="37"/>
      <c r="QB12" s="31"/>
      <c r="QC12" s="30"/>
      <c r="QD12" s="37"/>
      <c r="QE12" s="31"/>
      <c r="QF12" s="30"/>
      <c r="QG12" s="37"/>
      <c r="QH12" s="31"/>
      <c r="QI12" s="30"/>
      <c r="QJ12" s="37"/>
      <c r="QK12" s="31"/>
      <c r="QL12" s="30"/>
      <c r="QM12" s="37"/>
      <c r="QN12" s="31"/>
      <c r="QO12" s="30"/>
      <c r="QP12" s="37"/>
      <c r="QQ12" s="31"/>
      <c r="QR12" s="30"/>
      <c r="QS12" s="37"/>
      <c r="QT12" s="31"/>
      <c r="QU12" s="30"/>
      <c r="QV12" s="37"/>
      <c r="QW12" s="31"/>
      <c r="QX12" s="30"/>
      <c r="QY12" s="37"/>
      <c r="QZ12" s="31"/>
      <c r="RA12" s="30"/>
      <c r="RB12" s="37"/>
      <c r="RC12" s="31"/>
      <c r="RD12" s="30"/>
      <c r="RE12" s="37"/>
      <c r="RF12" s="31"/>
      <c r="RG12" s="30"/>
      <c r="RH12" s="37"/>
      <c r="RI12" s="31"/>
      <c r="RJ12" s="30"/>
      <c r="RK12" s="37"/>
      <c r="RL12" s="31"/>
      <c r="RM12" s="30"/>
      <c r="RN12" s="37"/>
      <c r="RO12" s="31"/>
      <c r="RP12" s="30"/>
      <c r="RQ12" s="37"/>
      <c r="RR12" s="31"/>
      <c r="RS12" s="30"/>
      <c r="RT12" s="37"/>
      <c r="RU12" s="31"/>
      <c r="RV12" s="30"/>
      <c r="RW12" s="37"/>
      <c r="RX12" s="31"/>
      <c r="RY12" s="30"/>
      <c r="RZ12" s="37"/>
      <c r="SA12" s="31"/>
      <c r="SB12" s="30"/>
      <c r="SC12" s="37"/>
      <c r="SD12" s="31"/>
      <c r="SE12" s="30"/>
      <c r="SF12" s="37"/>
      <c r="SG12" s="31"/>
      <c r="SH12" s="30"/>
      <c r="SI12" s="37"/>
      <c r="SJ12" s="31"/>
      <c r="SK12" s="30"/>
      <c r="SL12" s="37"/>
      <c r="SM12" s="31"/>
      <c r="SN12" s="30"/>
      <c r="SO12" s="37"/>
      <c r="SP12" s="31"/>
      <c r="SQ12" s="30"/>
      <c r="SR12" s="37"/>
      <c r="SS12" s="31"/>
      <c r="ST12" s="30"/>
      <c r="SU12" s="37"/>
      <c r="SV12" s="31"/>
      <c r="SW12" s="30"/>
      <c r="SX12" s="37"/>
      <c r="SY12" s="31"/>
      <c r="SZ12" s="30"/>
      <c r="TA12" s="37"/>
      <c r="TB12" s="31"/>
      <c r="TC12" s="30"/>
      <c r="TD12" s="37"/>
      <c r="TE12" s="31"/>
      <c r="TF12" s="30"/>
      <c r="TG12" s="37"/>
      <c r="TH12" s="31"/>
      <c r="TI12" s="30"/>
      <c r="TJ12" s="37"/>
      <c r="TK12" s="31"/>
      <c r="TL12" s="30"/>
      <c r="TM12" s="37"/>
      <c r="TN12" s="31"/>
      <c r="TO12" s="30"/>
      <c r="TP12" s="37"/>
      <c r="TQ12" s="31"/>
      <c r="TR12" s="30"/>
      <c r="TS12" s="37"/>
      <c r="TT12" s="31"/>
      <c r="TU12" s="30"/>
      <c r="TV12" s="37"/>
      <c r="TW12" s="31"/>
      <c r="TX12" s="30"/>
      <c r="TY12" s="37"/>
      <c r="TZ12" s="31"/>
      <c r="UA12" s="30"/>
      <c r="UB12" s="37"/>
      <c r="UC12" s="31"/>
      <c r="UD12" s="30"/>
      <c r="UE12" s="37"/>
      <c r="UF12" s="31"/>
      <c r="UG12" s="30"/>
      <c r="UH12" s="37"/>
      <c r="UI12" s="31"/>
      <c r="UJ12" s="30"/>
      <c r="UK12" s="37"/>
      <c r="UL12" s="31"/>
      <c r="UM12" s="30"/>
      <c r="UN12" s="37"/>
      <c r="UO12" s="31"/>
      <c r="UP12" s="30"/>
      <c r="UQ12" s="37"/>
      <c r="UR12" s="31"/>
      <c r="US12" s="30"/>
      <c r="UT12" s="37"/>
      <c r="UU12" s="31"/>
      <c r="UV12" s="30"/>
      <c r="UW12" s="37"/>
      <c r="UX12" s="31"/>
      <c r="UY12" s="30"/>
      <c r="UZ12" s="37"/>
      <c r="VA12" s="31"/>
      <c r="VB12" s="30"/>
      <c r="VC12" s="37"/>
      <c r="VD12" s="31"/>
      <c r="VE12" s="30"/>
      <c r="VF12" s="37"/>
      <c r="VG12" s="31"/>
      <c r="VH12" s="30"/>
      <c r="VI12" s="37"/>
      <c r="VJ12" s="31"/>
      <c r="VK12" s="30"/>
      <c r="VL12" s="37"/>
      <c r="VM12" s="31"/>
      <c r="VN12" s="30"/>
      <c r="VO12" s="37"/>
      <c r="VP12" s="31"/>
      <c r="VQ12" s="30"/>
      <c r="VR12" s="37"/>
      <c r="VS12" s="31"/>
      <c r="VT12" s="30"/>
      <c r="VU12" s="37"/>
      <c r="VV12" s="31"/>
      <c r="VW12" s="30"/>
      <c r="VX12" s="37"/>
      <c r="VY12" s="31"/>
      <c r="VZ12" s="30"/>
      <c r="WA12" s="37"/>
      <c r="WB12" s="31"/>
      <c r="WC12" s="30"/>
      <c r="WD12" s="37"/>
      <c r="WE12" s="31"/>
      <c r="WF12" s="30"/>
      <c r="WG12" s="37"/>
      <c r="WH12" s="31"/>
      <c r="WI12" s="30"/>
      <c r="WJ12" s="37"/>
      <c r="WK12" s="31"/>
      <c r="WL12" s="30"/>
      <c r="WM12" s="37"/>
      <c r="WN12" s="31"/>
      <c r="WO12" s="30"/>
      <c r="WP12" s="37"/>
      <c r="WQ12" s="31"/>
      <c r="WR12" s="30"/>
      <c r="WS12" s="37"/>
      <c r="WT12" s="31"/>
      <c r="WU12" s="30"/>
      <c r="WV12" s="37"/>
      <c r="WW12" s="31"/>
      <c r="WX12" s="30"/>
      <c r="WY12" s="37"/>
      <c r="WZ12" s="31"/>
      <c r="XA12" s="30"/>
      <c r="XB12" s="37"/>
      <c r="XC12" s="31"/>
      <c r="XD12" s="30"/>
      <c r="XE12" s="37"/>
      <c r="XF12" s="31"/>
      <c r="XG12" s="30"/>
      <c r="XH12" s="37"/>
      <c r="XI12" s="31"/>
      <c r="XJ12" s="30"/>
      <c r="XK12" s="37"/>
      <c r="XL12" s="31"/>
      <c r="XM12" s="30"/>
      <c r="XN12" s="37"/>
      <c r="XO12" s="31"/>
      <c r="XP12" s="30"/>
      <c r="XQ12" s="37"/>
      <c r="XR12" s="31"/>
      <c r="XS12" s="30"/>
      <c r="XT12" s="37"/>
      <c r="XU12" s="31"/>
      <c r="XV12" s="30"/>
      <c r="XW12" s="37"/>
      <c r="XX12" s="31"/>
      <c r="XY12" s="30"/>
      <c r="XZ12" s="37"/>
      <c r="YA12" s="31"/>
      <c r="YB12" s="30"/>
      <c r="YC12" s="37"/>
      <c r="YD12" s="31"/>
      <c r="YE12" s="30"/>
      <c r="YF12" s="37"/>
      <c r="YG12" s="31"/>
      <c r="YH12" s="30"/>
      <c r="YI12" s="37"/>
      <c r="YJ12" s="31"/>
      <c r="YK12" s="30"/>
      <c r="YL12" s="37"/>
      <c r="YM12" s="31"/>
      <c r="YN12" s="30"/>
      <c r="YO12" s="37"/>
      <c r="YP12" s="31"/>
      <c r="YQ12" s="30"/>
      <c r="YR12" s="37"/>
      <c r="YS12" s="31"/>
      <c r="YT12" s="30"/>
      <c r="YU12" s="37"/>
      <c r="YV12" s="31"/>
      <c r="YW12" s="30"/>
      <c r="YX12" s="37"/>
      <c r="YY12" s="31"/>
      <c r="YZ12" s="30"/>
      <c r="ZA12" s="37"/>
      <c r="ZB12" s="31"/>
      <c r="ZC12" s="30"/>
      <c r="ZD12" s="37"/>
      <c r="ZE12" s="31"/>
      <c r="ZF12" s="30"/>
      <c r="ZG12" s="37"/>
      <c r="ZH12" s="31"/>
      <c r="ZI12" s="30"/>
      <c r="ZJ12" s="37"/>
      <c r="ZK12" s="31"/>
      <c r="ZL12" s="30"/>
      <c r="ZM12" s="37"/>
      <c r="ZN12" s="31"/>
      <c r="ZO12" s="30"/>
      <c r="ZP12" s="37"/>
      <c r="ZQ12" s="31"/>
      <c r="ZR12" s="30"/>
      <c r="ZS12" s="37"/>
      <c r="ZT12" s="31"/>
      <c r="ZU12" s="30"/>
      <c r="ZV12" s="37"/>
      <c r="ZW12" s="31"/>
      <c r="ZX12" s="30"/>
      <c r="ZY12" s="37"/>
      <c r="ZZ12" s="31"/>
      <c r="AAA12" s="30"/>
      <c r="AAB12" s="37"/>
      <c r="AAC12" s="31"/>
      <c r="AAD12" s="30"/>
      <c r="AAE12" s="37"/>
      <c r="AAF12" s="31"/>
      <c r="AAG12" s="30"/>
      <c r="AAH12" s="37"/>
      <c r="AAI12" s="31"/>
      <c r="AAJ12" s="30"/>
      <c r="AAK12" s="37"/>
      <c r="AAL12" s="31"/>
      <c r="AAM12" s="30"/>
      <c r="AAN12" s="37"/>
      <c r="AAO12" s="31"/>
      <c r="AAP12" s="30"/>
      <c r="AAQ12" s="37"/>
      <c r="AAR12" s="31"/>
      <c r="AAS12" s="30"/>
      <c r="AAT12" s="37"/>
      <c r="AAU12" s="31"/>
      <c r="AAV12" s="30"/>
      <c r="AAW12" s="37"/>
      <c r="AAX12" s="31"/>
      <c r="AAY12" s="30"/>
      <c r="AAZ12" s="37"/>
      <c r="ABA12" s="31"/>
      <c r="ABB12" s="30"/>
      <c r="ABC12" s="37"/>
      <c r="ABD12" s="31"/>
      <c r="ABE12" s="30"/>
      <c r="ABF12" s="37"/>
      <c r="ABG12" s="31"/>
      <c r="ABH12" s="30"/>
      <c r="ABI12" s="37"/>
      <c r="ABJ12" s="31"/>
      <c r="ABK12" s="30"/>
      <c r="ABL12" s="37"/>
      <c r="ABM12" s="31"/>
      <c r="ABN12" s="30"/>
      <c r="ABO12" s="37"/>
      <c r="ABP12" s="31"/>
      <c r="ABQ12" s="30"/>
      <c r="ABR12" s="37"/>
      <c r="ABS12" s="31"/>
      <c r="ABT12" s="30"/>
      <c r="ABU12" s="37"/>
      <c r="ABV12" s="31"/>
      <c r="ABW12" s="30"/>
      <c r="ABX12" s="37"/>
      <c r="ABY12" s="31"/>
      <c r="ABZ12" s="30"/>
      <c r="ACA12" s="37"/>
      <c r="ACB12" s="31"/>
      <c r="ACC12" s="30"/>
      <c r="ACD12" s="37"/>
      <c r="ACE12" s="31"/>
      <c r="ACF12" s="30"/>
      <c r="ACG12" s="37"/>
      <c r="ACH12" s="31"/>
      <c r="ACI12" s="30"/>
      <c r="ACJ12" s="37"/>
      <c r="ACK12" s="31"/>
      <c r="ACL12" s="30"/>
      <c r="ACM12" s="37"/>
      <c r="ACN12" s="38"/>
      <c r="ACO12" s="30"/>
      <c r="ACP12" s="37"/>
      <c r="ACQ12" s="38"/>
      <c r="ACR12" s="30"/>
      <c r="ACS12" s="37"/>
      <c r="ACT12" s="38"/>
      <c r="ACU12" s="30"/>
      <c r="ACV12" s="37"/>
      <c r="ACW12" s="38"/>
      <c r="ACX12" s="30"/>
      <c r="ACY12" s="37"/>
      <c r="ACZ12" s="38"/>
      <c r="ADA12" s="30"/>
      <c r="ADB12" s="37"/>
      <c r="ADC12" s="38"/>
      <c r="ADD12" s="30"/>
      <c r="ADE12" s="37"/>
      <c r="ADF12" s="38"/>
      <c r="ADG12" s="30"/>
      <c r="ADH12" s="37"/>
      <c r="ADI12" s="38"/>
      <c r="ADJ12" s="30"/>
      <c r="ADK12" s="37"/>
      <c r="ADL12" s="38"/>
      <c r="ADM12" s="30"/>
      <c r="ADN12" s="37"/>
      <c r="ADO12" s="38"/>
      <c r="ADP12" s="30"/>
      <c r="ADQ12" s="37"/>
      <c r="ADR12" s="38"/>
      <c r="ADS12" s="30"/>
      <c r="ADT12" s="37"/>
      <c r="ADU12" s="38"/>
      <c r="ADV12" s="30"/>
      <c r="ADW12" s="37"/>
      <c r="ADX12" s="38"/>
      <c r="ADY12" s="30"/>
      <c r="ADZ12" s="37"/>
      <c r="AEA12" s="38"/>
      <c r="AEB12" s="30"/>
      <c r="AEC12" s="37"/>
      <c r="AED12" s="38"/>
      <c r="AEE12" s="30"/>
      <c r="AEF12" s="37"/>
      <c r="AEG12" s="38"/>
      <c r="AEH12" s="30"/>
      <c r="AEI12" s="37"/>
      <c r="AEJ12" s="38"/>
      <c r="AEK12" s="30"/>
      <c r="AEL12" s="37"/>
      <c r="AEM12" s="38"/>
      <c r="AEN12" s="30"/>
      <c r="AEO12" s="37"/>
      <c r="AEP12" s="38"/>
      <c r="AEQ12" s="30"/>
      <c r="AER12" s="37"/>
      <c r="AES12" s="38"/>
      <c r="AET12" s="30"/>
      <c r="AEU12" s="37"/>
      <c r="AEV12" s="38"/>
      <c r="AEW12" s="30"/>
      <c r="AEX12" s="37"/>
      <c r="AEY12" s="38"/>
      <c r="AEZ12" s="30"/>
      <c r="AFA12" s="37"/>
      <c r="AFB12" s="38"/>
      <c r="AFC12" s="30"/>
      <c r="AFD12" s="37"/>
      <c r="AFE12" s="38"/>
    </row>
    <row r="13" spans="2:837" ht="14.45" customHeight="1" x14ac:dyDescent="0.25">
      <c r="B13" s="66"/>
      <c r="C13" s="66"/>
      <c r="D13" s="115"/>
      <c r="E13" s="116"/>
      <c r="F13" s="116"/>
      <c r="G13" s="105"/>
      <c r="H13" s="105"/>
      <c r="J13" s="14">
        <f t="shared" si="60"/>
        <v>45301</v>
      </c>
      <c r="K13" s="29" t="str">
        <f t="shared" si="0"/>
        <v>M</v>
      </c>
      <c r="L13" s="13"/>
      <c r="M13" s="12">
        <f t="shared" si="36"/>
        <v>45332</v>
      </c>
      <c r="N13" s="29">
        <f t="shared" si="1"/>
        <v>0</v>
      </c>
      <c r="O13" s="28"/>
      <c r="P13" s="12">
        <f t="shared" si="37"/>
        <v>45361</v>
      </c>
      <c r="Q13" s="29">
        <f t="shared" si="2"/>
        <v>0</v>
      </c>
      <c r="R13" s="28"/>
      <c r="S13" s="12">
        <f t="shared" si="38"/>
        <v>45392</v>
      </c>
      <c r="T13" s="29" t="str">
        <f t="shared" si="3"/>
        <v>M</v>
      </c>
      <c r="U13" s="28"/>
      <c r="V13" s="12">
        <f t="shared" si="58"/>
        <v>45422</v>
      </c>
      <c r="W13" s="29" t="str">
        <f t="shared" si="4"/>
        <v>M</v>
      </c>
      <c r="X13" s="28"/>
      <c r="Y13" s="12">
        <f t="shared" si="39"/>
        <v>45453</v>
      </c>
      <c r="Z13" s="29" t="str">
        <f t="shared" si="5"/>
        <v>J</v>
      </c>
      <c r="AA13" s="28"/>
      <c r="AB13" s="12">
        <f t="shared" si="40"/>
        <v>45483</v>
      </c>
      <c r="AC13" s="29" t="str">
        <f t="shared" si="6"/>
        <v>M</v>
      </c>
      <c r="AD13" s="28"/>
      <c r="AE13" s="12">
        <f t="shared" si="41"/>
        <v>45514</v>
      </c>
      <c r="AF13" s="29">
        <f t="shared" si="7"/>
        <v>0</v>
      </c>
      <c r="AG13" s="28"/>
      <c r="AH13" s="12">
        <f t="shared" si="42"/>
        <v>45545</v>
      </c>
      <c r="AI13" s="29" t="str">
        <f t="shared" si="8"/>
        <v>J</v>
      </c>
      <c r="AJ13" s="13"/>
      <c r="AK13" s="14">
        <f t="shared" si="43"/>
        <v>45575</v>
      </c>
      <c r="AL13" s="8" t="str">
        <f t="shared" si="9"/>
        <v>M</v>
      </c>
      <c r="AM13" s="28"/>
      <c r="AN13" s="12">
        <f t="shared" si="44"/>
        <v>45606</v>
      </c>
      <c r="AO13" s="29">
        <f t="shared" si="10"/>
        <v>0</v>
      </c>
      <c r="AP13" s="28"/>
      <c r="AQ13" s="12">
        <f t="shared" si="45"/>
        <v>45636</v>
      </c>
      <c r="AR13" s="29" t="str">
        <f t="shared" si="11"/>
        <v>J</v>
      </c>
      <c r="AS13" s="13"/>
      <c r="AT13" s="14">
        <f t="shared" si="46"/>
        <v>45667</v>
      </c>
      <c r="AU13" s="29" t="str">
        <f t="shared" si="13"/>
        <v>M</v>
      </c>
      <c r="AV13" s="13"/>
      <c r="AW13" s="12">
        <f t="shared" si="47"/>
        <v>45698</v>
      </c>
      <c r="AX13" s="29" t="str">
        <f t="shared" si="15"/>
        <v>J</v>
      </c>
      <c r="AY13" s="28"/>
      <c r="AZ13" s="12">
        <f t="shared" si="48"/>
        <v>45726</v>
      </c>
      <c r="BA13" s="29" t="str">
        <f t="shared" si="17"/>
        <v>J</v>
      </c>
      <c r="BB13" s="28"/>
      <c r="BC13" s="12">
        <f t="shared" si="49"/>
        <v>45757</v>
      </c>
      <c r="BD13" s="29" t="str">
        <f t="shared" si="19"/>
        <v>M</v>
      </c>
      <c r="BE13" s="28"/>
      <c r="BF13" s="12">
        <f t="shared" si="50"/>
        <v>45787</v>
      </c>
      <c r="BG13" s="29">
        <f t="shared" si="21"/>
        <v>0</v>
      </c>
      <c r="BH13" s="28"/>
      <c r="BI13" s="12">
        <f t="shared" si="51"/>
        <v>45818</v>
      </c>
      <c r="BJ13" s="29" t="str">
        <f t="shared" si="23"/>
        <v>J</v>
      </c>
      <c r="BK13" s="28"/>
      <c r="BL13" s="12">
        <f t="shared" si="52"/>
        <v>45848</v>
      </c>
      <c r="BM13" s="29" t="str">
        <f t="shared" si="25"/>
        <v>M</v>
      </c>
      <c r="BN13" s="28"/>
      <c r="BO13" s="12">
        <f t="shared" si="53"/>
        <v>45879</v>
      </c>
      <c r="BP13" s="29">
        <f t="shared" si="27"/>
        <v>0</v>
      </c>
      <c r="BQ13" s="28"/>
      <c r="BR13" s="12">
        <f t="shared" si="54"/>
        <v>45910</v>
      </c>
      <c r="BS13" s="29" t="str">
        <f t="shared" si="29"/>
        <v>M</v>
      </c>
      <c r="BT13" s="13"/>
      <c r="BU13" s="14">
        <f t="shared" si="55"/>
        <v>45940</v>
      </c>
      <c r="BV13" s="8" t="str">
        <f t="shared" si="31"/>
        <v>M</v>
      </c>
      <c r="BW13" s="28"/>
      <c r="BX13" s="12">
        <f t="shared" si="56"/>
        <v>45971</v>
      </c>
      <c r="BY13" s="29" t="str">
        <f t="shared" si="33"/>
        <v>J</v>
      </c>
      <c r="BZ13" s="28"/>
      <c r="CA13" s="12">
        <f t="shared" si="57"/>
        <v>46001</v>
      </c>
      <c r="CB13" s="29" t="str">
        <f t="shared" si="35"/>
        <v>M</v>
      </c>
      <c r="CC13" s="13"/>
      <c r="CD13" s="30"/>
      <c r="CE13" s="37"/>
      <c r="CF13" s="31"/>
      <c r="CG13" s="30"/>
      <c r="CH13" s="37"/>
      <c r="CI13" s="31"/>
      <c r="CJ13" s="30"/>
      <c r="CK13" s="37"/>
      <c r="CL13" s="31"/>
      <c r="CM13" s="30"/>
      <c r="CN13" s="37"/>
      <c r="CO13" s="31"/>
      <c r="CP13" s="30"/>
      <c r="CQ13" s="37"/>
      <c r="CR13" s="31"/>
      <c r="CS13" s="30"/>
      <c r="CT13" s="37"/>
      <c r="CU13" s="31"/>
      <c r="CV13" s="30"/>
      <c r="CW13" s="37"/>
      <c r="CX13" s="31"/>
      <c r="CY13" s="30"/>
      <c r="CZ13" s="37"/>
      <c r="DA13" s="31"/>
      <c r="DB13" s="30"/>
      <c r="DC13" s="37"/>
      <c r="DD13" s="31"/>
      <c r="DE13" s="30"/>
      <c r="DF13" s="37"/>
      <c r="DG13" s="31"/>
      <c r="DH13" s="30"/>
      <c r="DI13" s="37"/>
      <c r="DJ13" s="31"/>
      <c r="DK13" s="30"/>
      <c r="DL13" s="37"/>
      <c r="DM13" s="31"/>
      <c r="DN13" s="30"/>
      <c r="DO13" s="37"/>
      <c r="DP13" s="31"/>
      <c r="DQ13" s="30"/>
      <c r="DR13" s="37"/>
      <c r="DS13" s="31"/>
      <c r="DT13" s="30"/>
      <c r="DU13" s="37"/>
      <c r="DV13" s="31"/>
      <c r="DW13" s="30"/>
      <c r="DX13" s="37"/>
      <c r="DY13" s="31"/>
      <c r="DZ13" s="30"/>
      <c r="EA13" s="37"/>
      <c r="EB13" s="31"/>
      <c r="EC13" s="30"/>
      <c r="ED13" s="37"/>
      <c r="EE13" s="31"/>
      <c r="EF13" s="30"/>
      <c r="EG13" s="37"/>
      <c r="EH13" s="31"/>
      <c r="EI13" s="30"/>
      <c r="EJ13" s="37"/>
      <c r="EK13" s="31"/>
      <c r="EL13" s="30"/>
      <c r="EM13" s="37"/>
      <c r="EN13" s="31"/>
      <c r="EO13" s="30"/>
      <c r="EP13" s="37"/>
      <c r="EQ13" s="31"/>
      <c r="ER13" s="30"/>
      <c r="ES13" s="37"/>
      <c r="ET13" s="31"/>
      <c r="EU13" s="30"/>
      <c r="EV13" s="37"/>
      <c r="EW13" s="31"/>
      <c r="EX13" s="30"/>
      <c r="EY13" s="37"/>
      <c r="EZ13" s="31"/>
      <c r="FA13" s="30"/>
      <c r="FB13" s="37"/>
      <c r="FC13" s="31"/>
      <c r="FD13" s="30"/>
      <c r="FE13" s="37"/>
      <c r="FF13" s="31"/>
      <c r="FG13" s="30"/>
      <c r="FH13" s="37"/>
      <c r="FI13" s="31"/>
      <c r="FJ13" s="30"/>
      <c r="FK13" s="37"/>
      <c r="FL13" s="31"/>
      <c r="FM13" s="30"/>
      <c r="FN13" s="37"/>
      <c r="FO13" s="31"/>
      <c r="FP13" s="30"/>
      <c r="FQ13" s="37"/>
      <c r="FR13" s="31"/>
      <c r="FS13" s="30"/>
      <c r="FT13" s="37"/>
      <c r="FU13" s="31"/>
      <c r="FV13" s="30"/>
      <c r="FW13" s="37"/>
      <c r="FX13" s="31"/>
      <c r="FY13" s="30"/>
      <c r="FZ13" s="37"/>
      <c r="GA13" s="31"/>
      <c r="GB13" s="30"/>
      <c r="GC13" s="37"/>
      <c r="GD13" s="31"/>
      <c r="GE13" s="30"/>
      <c r="GF13" s="37"/>
      <c r="GG13" s="31"/>
      <c r="GH13" s="30"/>
      <c r="GI13" s="37"/>
      <c r="GJ13" s="31"/>
      <c r="GK13" s="30"/>
      <c r="GL13" s="37"/>
      <c r="GM13" s="31"/>
      <c r="GN13" s="30"/>
      <c r="GO13" s="37"/>
      <c r="GP13" s="31"/>
      <c r="GQ13" s="30"/>
      <c r="GR13" s="37"/>
      <c r="GS13" s="31"/>
      <c r="GT13" s="30"/>
      <c r="GU13" s="37"/>
      <c r="GV13" s="31"/>
      <c r="GW13" s="30"/>
      <c r="GX13" s="37"/>
      <c r="GY13" s="31"/>
      <c r="GZ13" s="30"/>
      <c r="HA13" s="37"/>
      <c r="HB13" s="31"/>
      <c r="HC13" s="30"/>
      <c r="HD13" s="37"/>
      <c r="HE13" s="31"/>
      <c r="HF13" s="30"/>
      <c r="HG13" s="37"/>
      <c r="HH13" s="31"/>
      <c r="HI13" s="30"/>
      <c r="HJ13" s="37"/>
      <c r="HK13" s="31"/>
      <c r="HL13" s="30"/>
      <c r="HM13" s="37"/>
      <c r="HN13" s="31"/>
      <c r="HO13" s="30"/>
      <c r="HP13" s="37"/>
      <c r="HQ13" s="31"/>
      <c r="HR13" s="30"/>
      <c r="HS13" s="37"/>
      <c r="HT13" s="31"/>
      <c r="HU13" s="30"/>
      <c r="HV13" s="37"/>
      <c r="HW13" s="31"/>
      <c r="HX13" s="30"/>
      <c r="HY13" s="37"/>
      <c r="HZ13" s="31"/>
      <c r="IA13" s="30"/>
      <c r="IB13" s="37"/>
      <c r="IC13" s="31"/>
      <c r="ID13" s="30"/>
      <c r="IE13" s="37"/>
      <c r="IF13" s="31"/>
      <c r="IG13" s="30"/>
      <c r="IH13" s="37"/>
      <c r="II13" s="31"/>
      <c r="IJ13" s="30"/>
      <c r="IK13" s="37"/>
      <c r="IL13" s="31"/>
      <c r="IM13" s="30"/>
      <c r="IN13" s="37"/>
      <c r="IO13" s="31"/>
      <c r="IP13" s="30"/>
      <c r="IQ13" s="37"/>
      <c r="IR13" s="31"/>
      <c r="IS13" s="30"/>
      <c r="IT13" s="37"/>
      <c r="IU13" s="31"/>
      <c r="IV13" s="30"/>
      <c r="IW13" s="37"/>
      <c r="IX13" s="31"/>
      <c r="IY13" s="30"/>
      <c r="IZ13" s="37"/>
      <c r="JA13" s="31"/>
      <c r="JB13" s="30"/>
      <c r="JC13" s="37"/>
      <c r="JD13" s="31"/>
      <c r="JE13" s="30"/>
      <c r="JF13" s="37"/>
      <c r="JG13" s="31"/>
      <c r="JH13" s="30"/>
      <c r="JI13" s="37"/>
      <c r="JJ13" s="31"/>
      <c r="JK13" s="30"/>
      <c r="JL13" s="37"/>
      <c r="JM13" s="31"/>
      <c r="JN13" s="30"/>
      <c r="JO13" s="37"/>
      <c r="JP13" s="31"/>
      <c r="JQ13" s="30"/>
      <c r="JR13" s="37"/>
      <c r="JS13" s="31"/>
      <c r="JT13" s="30"/>
      <c r="JU13" s="37"/>
      <c r="JV13" s="31"/>
      <c r="JW13" s="30"/>
      <c r="JX13" s="37"/>
      <c r="JY13" s="31"/>
      <c r="JZ13" s="30"/>
      <c r="KA13" s="37"/>
      <c r="KB13" s="31"/>
      <c r="KC13" s="30"/>
      <c r="KD13" s="37"/>
      <c r="KE13" s="31"/>
      <c r="KF13" s="30"/>
      <c r="KG13" s="37"/>
      <c r="KH13" s="31"/>
      <c r="KI13" s="30"/>
      <c r="KJ13" s="37"/>
      <c r="KK13" s="31"/>
      <c r="KL13" s="30"/>
      <c r="KM13" s="37"/>
      <c r="KN13" s="31"/>
      <c r="KO13" s="30"/>
      <c r="KP13" s="37"/>
      <c r="KQ13" s="31"/>
      <c r="KR13" s="30"/>
      <c r="KS13" s="37"/>
      <c r="KT13" s="31"/>
      <c r="KU13" s="30"/>
      <c r="KV13" s="37"/>
      <c r="KW13" s="31"/>
      <c r="KX13" s="30"/>
      <c r="KY13" s="37"/>
      <c r="KZ13" s="31"/>
      <c r="LA13" s="30"/>
      <c r="LB13" s="37"/>
      <c r="LC13" s="31"/>
      <c r="LD13" s="30"/>
      <c r="LE13" s="37"/>
      <c r="LF13" s="31"/>
      <c r="LG13" s="30"/>
      <c r="LH13" s="37"/>
      <c r="LI13" s="31"/>
      <c r="LJ13" s="30"/>
      <c r="LK13" s="37"/>
      <c r="LL13" s="31"/>
      <c r="LM13" s="30"/>
      <c r="LN13" s="37"/>
      <c r="LO13" s="31"/>
      <c r="LP13" s="30"/>
      <c r="LQ13" s="37"/>
      <c r="LR13" s="31"/>
      <c r="LS13" s="30"/>
      <c r="LT13" s="37"/>
      <c r="LU13" s="31"/>
      <c r="LV13" s="30"/>
      <c r="LW13" s="37"/>
      <c r="LX13" s="31"/>
      <c r="LY13" s="30"/>
      <c r="LZ13" s="37"/>
      <c r="MA13" s="31"/>
      <c r="MB13" s="30"/>
      <c r="MC13" s="37"/>
      <c r="MD13" s="31"/>
      <c r="ME13" s="30"/>
      <c r="MF13" s="37"/>
      <c r="MG13" s="31"/>
      <c r="MH13" s="30"/>
      <c r="MI13" s="37"/>
      <c r="MJ13" s="31"/>
      <c r="MK13" s="30"/>
      <c r="ML13" s="37"/>
      <c r="MM13" s="31"/>
      <c r="MN13" s="30"/>
      <c r="MO13" s="37"/>
      <c r="MP13" s="31"/>
      <c r="MQ13" s="30"/>
      <c r="MR13" s="37"/>
      <c r="MS13" s="31"/>
      <c r="MT13" s="30"/>
      <c r="MU13" s="37"/>
      <c r="MV13" s="31"/>
      <c r="MW13" s="30"/>
      <c r="MX13" s="37"/>
      <c r="MY13" s="31"/>
      <c r="MZ13" s="30"/>
      <c r="NA13" s="37"/>
      <c r="NB13" s="31"/>
      <c r="NC13" s="30"/>
      <c r="ND13" s="37"/>
      <c r="NE13" s="31"/>
      <c r="NF13" s="30"/>
      <c r="NG13" s="37"/>
      <c r="NH13" s="31"/>
      <c r="NI13" s="30"/>
      <c r="NJ13" s="37"/>
      <c r="NK13" s="31"/>
      <c r="NL13" s="30"/>
      <c r="NM13" s="37"/>
      <c r="NN13" s="31"/>
      <c r="NO13" s="30"/>
      <c r="NP13" s="37"/>
      <c r="NQ13" s="31"/>
      <c r="NR13" s="30"/>
      <c r="NS13" s="37"/>
      <c r="NT13" s="31"/>
      <c r="NU13" s="30"/>
      <c r="NV13" s="37"/>
      <c r="NW13" s="31"/>
      <c r="NX13" s="30"/>
      <c r="NY13" s="37"/>
      <c r="NZ13" s="31"/>
      <c r="OA13" s="30"/>
      <c r="OB13" s="37"/>
      <c r="OC13" s="31"/>
      <c r="OD13" s="30"/>
      <c r="OE13" s="37"/>
      <c r="OF13" s="31"/>
      <c r="OG13" s="30"/>
      <c r="OH13" s="37"/>
      <c r="OI13" s="31"/>
      <c r="OJ13" s="30"/>
      <c r="OK13" s="37"/>
      <c r="OL13" s="31"/>
      <c r="OM13" s="30"/>
      <c r="ON13" s="37"/>
      <c r="OO13" s="31"/>
      <c r="OP13" s="30"/>
      <c r="OQ13" s="37"/>
      <c r="OR13" s="31"/>
      <c r="OS13" s="30"/>
      <c r="OT13" s="37"/>
      <c r="OU13" s="31"/>
      <c r="OV13" s="30"/>
      <c r="OW13" s="37"/>
      <c r="OX13" s="31"/>
      <c r="OY13" s="30"/>
      <c r="OZ13" s="37"/>
      <c r="PA13" s="31"/>
      <c r="PB13" s="30"/>
      <c r="PC13" s="37"/>
      <c r="PD13" s="31"/>
      <c r="PE13" s="30"/>
      <c r="PF13" s="37"/>
      <c r="PG13" s="31"/>
      <c r="PH13" s="30"/>
      <c r="PI13" s="37"/>
      <c r="PJ13" s="31"/>
      <c r="PK13" s="30"/>
      <c r="PL13" s="37"/>
      <c r="PM13" s="31"/>
      <c r="PN13" s="30"/>
      <c r="PO13" s="37"/>
      <c r="PP13" s="31"/>
      <c r="PQ13" s="30"/>
      <c r="PR13" s="37"/>
      <c r="PS13" s="31"/>
      <c r="PT13" s="30"/>
      <c r="PU13" s="37"/>
      <c r="PV13" s="31"/>
      <c r="PW13" s="30"/>
      <c r="PX13" s="37"/>
      <c r="PY13" s="31"/>
      <c r="PZ13" s="30"/>
      <c r="QA13" s="37"/>
      <c r="QB13" s="31"/>
      <c r="QC13" s="30"/>
      <c r="QD13" s="37"/>
      <c r="QE13" s="31"/>
      <c r="QF13" s="30"/>
      <c r="QG13" s="37"/>
      <c r="QH13" s="31"/>
      <c r="QI13" s="30"/>
      <c r="QJ13" s="37"/>
      <c r="QK13" s="31"/>
      <c r="QL13" s="30"/>
      <c r="QM13" s="37"/>
      <c r="QN13" s="31"/>
      <c r="QO13" s="30"/>
      <c r="QP13" s="37"/>
      <c r="QQ13" s="31"/>
      <c r="QR13" s="30"/>
      <c r="QS13" s="37"/>
      <c r="QT13" s="31"/>
      <c r="QU13" s="30"/>
      <c r="QV13" s="37"/>
      <c r="QW13" s="31"/>
      <c r="QX13" s="30"/>
      <c r="QY13" s="37"/>
      <c r="QZ13" s="31"/>
      <c r="RA13" s="30"/>
      <c r="RB13" s="37"/>
      <c r="RC13" s="31"/>
      <c r="RD13" s="30"/>
      <c r="RE13" s="37"/>
      <c r="RF13" s="31"/>
      <c r="RG13" s="30"/>
      <c r="RH13" s="37"/>
      <c r="RI13" s="31"/>
      <c r="RJ13" s="30"/>
      <c r="RK13" s="37"/>
      <c r="RL13" s="31"/>
      <c r="RM13" s="30"/>
      <c r="RN13" s="37"/>
      <c r="RO13" s="31"/>
      <c r="RP13" s="30"/>
      <c r="RQ13" s="37"/>
      <c r="RR13" s="31"/>
      <c r="RS13" s="30"/>
      <c r="RT13" s="37"/>
      <c r="RU13" s="31"/>
      <c r="RV13" s="30"/>
      <c r="RW13" s="37"/>
      <c r="RX13" s="31"/>
      <c r="RY13" s="30"/>
      <c r="RZ13" s="37"/>
      <c r="SA13" s="31"/>
      <c r="SB13" s="30"/>
      <c r="SC13" s="37"/>
      <c r="SD13" s="31"/>
      <c r="SE13" s="30"/>
      <c r="SF13" s="37"/>
      <c r="SG13" s="31"/>
      <c r="SH13" s="30"/>
      <c r="SI13" s="37"/>
      <c r="SJ13" s="31"/>
      <c r="SK13" s="30"/>
      <c r="SL13" s="37"/>
      <c r="SM13" s="31"/>
      <c r="SN13" s="30"/>
      <c r="SO13" s="37"/>
      <c r="SP13" s="31"/>
      <c r="SQ13" s="30"/>
      <c r="SR13" s="37"/>
      <c r="SS13" s="31"/>
      <c r="ST13" s="30"/>
      <c r="SU13" s="37"/>
      <c r="SV13" s="31"/>
      <c r="SW13" s="30"/>
      <c r="SX13" s="37"/>
      <c r="SY13" s="31"/>
      <c r="SZ13" s="30"/>
      <c r="TA13" s="37"/>
      <c r="TB13" s="31"/>
      <c r="TC13" s="30"/>
      <c r="TD13" s="37"/>
      <c r="TE13" s="31"/>
      <c r="TF13" s="30"/>
      <c r="TG13" s="37"/>
      <c r="TH13" s="31"/>
      <c r="TI13" s="30"/>
      <c r="TJ13" s="37"/>
      <c r="TK13" s="31"/>
      <c r="TL13" s="30"/>
      <c r="TM13" s="37"/>
      <c r="TN13" s="31"/>
      <c r="TO13" s="30"/>
      <c r="TP13" s="37"/>
      <c r="TQ13" s="31"/>
      <c r="TR13" s="30"/>
      <c r="TS13" s="37"/>
      <c r="TT13" s="31"/>
      <c r="TU13" s="30"/>
      <c r="TV13" s="37"/>
      <c r="TW13" s="31"/>
      <c r="TX13" s="30"/>
      <c r="TY13" s="37"/>
      <c r="TZ13" s="31"/>
      <c r="UA13" s="30"/>
      <c r="UB13" s="37"/>
      <c r="UC13" s="31"/>
      <c r="UD13" s="30"/>
      <c r="UE13" s="37"/>
      <c r="UF13" s="31"/>
      <c r="UG13" s="30"/>
      <c r="UH13" s="37"/>
      <c r="UI13" s="31"/>
      <c r="UJ13" s="30"/>
      <c r="UK13" s="37"/>
      <c r="UL13" s="31"/>
      <c r="UM13" s="30"/>
      <c r="UN13" s="37"/>
      <c r="UO13" s="31"/>
      <c r="UP13" s="30"/>
      <c r="UQ13" s="37"/>
      <c r="UR13" s="31"/>
      <c r="US13" s="30"/>
      <c r="UT13" s="37"/>
      <c r="UU13" s="31"/>
      <c r="UV13" s="30"/>
      <c r="UW13" s="37"/>
      <c r="UX13" s="31"/>
      <c r="UY13" s="30"/>
      <c r="UZ13" s="37"/>
      <c r="VA13" s="31"/>
      <c r="VB13" s="30"/>
      <c r="VC13" s="37"/>
      <c r="VD13" s="31"/>
      <c r="VE13" s="30"/>
      <c r="VF13" s="37"/>
      <c r="VG13" s="31"/>
      <c r="VH13" s="30"/>
      <c r="VI13" s="37"/>
      <c r="VJ13" s="31"/>
      <c r="VK13" s="30"/>
      <c r="VL13" s="37"/>
      <c r="VM13" s="31"/>
      <c r="VN13" s="30"/>
      <c r="VO13" s="37"/>
      <c r="VP13" s="31"/>
      <c r="VQ13" s="30"/>
      <c r="VR13" s="37"/>
      <c r="VS13" s="31"/>
      <c r="VT13" s="30"/>
      <c r="VU13" s="37"/>
      <c r="VV13" s="31"/>
      <c r="VW13" s="30"/>
      <c r="VX13" s="37"/>
      <c r="VY13" s="31"/>
      <c r="VZ13" s="30"/>
      <c r="WA13" s="37"/>
      <c r="WB13" s="31"/>
      <c r="WC13" s="30"/>
      <c r="WD13" s="37"/>
      <c r="WE13" s="31"/>
      <c r="WF13" s="30"/>
      <c r="WG13" s="37"/>
      <c r="WH13" s="31"/>
      <c r="WI13" s="30"/>
      <c r="WJ13" s="37"/>
      <c r="WK13" s="31"/>
      <c r="WL13" s="30"/>
      <c r="WM13" s="37"/>
      <c r="WN13" s="31"/>
      <c r="WO13" s="30"/>
      <c r="WP13" s="37"/>
      <c r="WQ13" s="31"/>
      <c r="WR13" s="30"/>
      <c r="WS13" s="37"/>
      <c r="WT13" s="31"/>
      <c r="WU13" s="30"/>
      <c r="WV13" s="37"/>
      <c r="WW13" s="31"/>
      <c r="WX13" s="30"/>
      <c r="WY13" s="37"/>
      <c r="WZ13" s="31"/>
      <c r="XA13" s="30"/>
      <c r="XB13" s="37"/>
      <c r="XC13" s="31"/>
      <c r="XD13" s="30"/>
      <c r="XE13" s="37"/>
      <c r="XF13" s="31"/>
      <c r="XG13" s="30"/>
      <c r="XH13" s="37"/>
      <c r="XI13" s="31"/>
      <c r="XJ13" s="30"/>
      <c r="XK13" s="37"/>
      <c r="XL13" s="31"/>
      <c r="XM13" s="30"/>
      <c r="XN13" s="37"/>
      <c r="XO13" s="31"/>
      <c r="XP13" s="30"/>
      <c r="XQ13" s="37"/>
      <c r="XR13" s="31"/>
      <c r="XS13" s="30"/>
      <c r="XT13" s="37"/>
      <c r="XU13" s="31"/>
      <c r="XV13" s="30"/>
      <c r="XW13" s="37"/>
      <c r="XX13" s="31"/>
      <c r="XY13" s="30"/>
      <c r="XZ13" s="37"/>
      <c r="YA13" s="31"/>
      <c r="YB13" s="30"/>
      <c r="YC13" s="37"/>
      <c r="YD13" s="31"/>
      <c r="YE13" s="30"/>
      <c r="YF13" s="37"/>
      <c r="YG13" s="31"/>
      <c r="YH13" s="30"/>
      <c r="YI13" s="37"/>
      <c r="YJ13" s="31"/>
      <c r="YK13" s="30"/>
      <c r="YL13" s="37"/>
      <c r="YM13" s="31"/>
      <c r="YN13" s="30"/>
      <c r="YO13" s="37"/>
      <c r="YP13" s="31"/>
      <c r="YQ13" s="30"/>
      <c r="YR13" s="37"/>
      <c r="YS13" s="31"/>
      <c r="YT13" s="30"/>
      <c r="YU13" s="37"/>
      <c r="YV13" s="31"/>
      <c r="YW13" s="30"/>
      <c r="YX13" s="37"/>
      <c r="YY13" s="31"/>
      <c r="YZ13" s="30"/>
      <c r="ZA13" s="37"/>
      <c r="ZB13" s="31"/>
      <c r="ZC13" s="30"/>
      <c r="ZD13" s="37"/>
      <c r="ZE13" s="31"/>
      <c r="ZF13" s="30"/>
      <c r="ZG13" s="37"/>
      <c r="ZH13" s="31"/>
      <c r="ZI13" s="30"/>
      <c r="ZJ13" s="37"/>
      <c r="ZK13" s="31"/>
      <c r="ZL13" s="30"/>
      <c r="ZM13" s="37"/>
      <c r="ZN13" s="31"/>
      <c r="ZO13" s="30"/>
      <c r="ZP13" s="37"/>
      <c r="ZQ13" s="31"/>
      <c r="ZR13" s="30"/>
      <c r="ZS13" s="37"/>
      <c r="ZT13" s="31"/>
      <c r="ZU13" s="30"/>
      <c r="ZV13" s="37"/>
      <c r="ZW13" s="31"/>
      <c r="ZX13" s="30"/>
      <c r="ZY13" s="37"/>
      <c r="ZZ13" s="31"/>
      <c r="AAA13" s="30"/>
      <c r="AAB13" s="37"/>
      <c r="AAC13" s="31"/>
      <c r="AAD13" s="30"/>
      <c r="AAE13" s="37"/>
      <c r="AAF13" s="31"/>
      <c r="AAG13" s="30"/>
      <c r="AAH13" s="37"/>
      <c r="AAI13" s="31"/>
      <c r="AAJ13" s="30"/>
      <c r="AAK13" s="37"/>
      <c r="AAL13" s="31"/>
      <c r="AAM13" s="30"/>
      <c r="AAN13" s="37"/>
      <c r="AAO13" s="31"/>
      <c r="AAP13" s="30"/>
      <c r="AAQ13" s="37"/>
      <c r="AAR13" s="31"/>
      <c r="AAS13" s="30"/>
      <c r="AAT13" s="37"/>
      <c r="AAU13" s="31"/>
      <c r="AAV13" s="30"/>
      <c r="AAW13" s="37"/>
      <c r="AAX13" s="31"/>
      <c r="AAY13" s="30"/>
      <c r="AAZ13" s="37"/>
      <c r="ABA13" s="31"/>
      <c r="ABB13" s="30"/>
      <c r="ABC13" s="37"/>
      <c r="ABD13" s="31"/>
      <c r="ABE13" s="30"/>
      <c r="ABF13" s="37"/>
      <c r="ABG13" s="31"/>
      <c r="ABH13" s="30"/>
      <c r="ABI13" s="37"/>
      <c r="ABJ13" s="31"/>
      <c r="ABK13" s="30"/>
      <c r="ABL13" s="37"/>
      <c r="ABM13" s="31"/>
      <c r="ABN13" s="30"/>
      <c r="ABO13" s="37"/>
      <c r="ABP13" s="31"/>
      <c r="ABQ13" s="30"/>
      <c r="ABR13" s="37"/>
      <c r="ABS13" s="31"/>
      <c r="ABT13" s="30"/>
      <c r="ABU13" s="37"/>
      <c r="ABV13" s="31"/>
      <c r="ABW13" s="30"/>
      <c r="ABX13" s="37"/>
      <c r="ABY13" s="31"/>
      <c r="ABZ13" s="30"/>
      <c r="ACA13" s="37"/>
      <c r="ACB13" s="31"/>
      <c r="ACC13" s="30"/>
      <c r="ACD13" s="37"/>
      <c r="ACE13" s="31"/>
      <c r="ACF13" s="30"/>
      <c r="ACG13" s="37"/>
      <c r="ACH13" s="31"/>
      <c r="ACI13" s="30"/>
      <c r="ACJ13" s="37"/>
      <c r="ACK13" s="31"/>
      <c r="ACL13" s="30"/>
      <c r="ACM13" s="37"/>
      <c r="ACN13" s="38"/>
      <c r="ACO13" s="30"/>
      <c r="ACP13" s="37"/>
      <c r="ACQ13" s="38"/>
      <c r="ACR13" s="30"/>
      <c r="ACS13" s="37"/>
      <c r="ACT13" s="38"/>
      <c r="ACU13" s="30"/>
      <c r="ACV13" s="37"/>
      <c r="ACW13" s="38"/>
      <c r="ACX13" s="30"/>
      <c r="ACY13" s="37"/>
      <c r="ACZ13" s="38"/>
      <c r="ADA13" s="30"/>
      <c r="ADB13" s="37"/>
      <c r="ADC13" s="38"/>
      <c r="ADD13" s="30"/>
      <c r="ADE13" s="37"/>
      <c r="ADF13" s="38"/>
      <c r="ADG13" s="30"/>
      <c r="ADH13" s="37"/>
      <c r="ADI13" s="38"/>
      <c r="ADJ13" s="30"/>
      <c r="ADK13" s="37"/>
      <c r="ADL13" s="38"/>
      <c r="ADM13" s="30"/>
      <c r="ADN13" s="37"/>
      <c r="ADO13" s="38"/>
      <c r="ADP13" s="30"/>
      <c r="ADQ13" s="37"/>
      <c r="ADR13" s="38"/>
      <c r="ADS13" s="30"/>
      <c r="ADT13" s="37"/>
      <c r="ADU13" s="38"/>
      <c r="ADV13" s="30"/>
      <c r="ADW13" s="37"/>
      <c r="ADX13" s="38"/>
      <c r="ADY13" s="30"/>
      <c r="ADZ13" s="37"/>
      <c r="AEA13" s="38"/>
      <c r="AEB13" s="30"/>
      <c r="AEC13" s="37"/>
      <c r="AED13" s="38"/>
      <c r="AEE13" s="30"/>
      <c r="AEF13" s="37"/>
      <c r="AEG13" s="38"/>
      <c r="AEH13" s="30"/>
      <c r="AEI13" s="37"/>
      <c r="AEJ13" s="38"/>
      <c r="AEK13" s="30"/>
      <c r="AEL13" s="37"/>
      <c r="AEM13" s="38"/>
      <c r="AEN13" s="30"/>
      <c r="AEO13" s="37"/>
      <c r="AEP13" s="38"/>
      <c r="AEQ13" s="30"/>
      <c r="AER13" s="37"/>
      <c r="AES13" s="38"/>
      <c r="AET13" s="30"/>
      <c r="AEU13" s="37"/>
      <c r="AEV13" s="38"/>
      <c r="AEW13" s="30"/>
      <c r="AEX13" s="37"/>
      <c r="AEY13" s="38"/>
      <c r="AEZ13" s="30"/>
      <c r="AFA13" s="37"/>
      <c r="AFB13" s="38"/>
      <c r="AFC13" s="30"/>
      <c r="AFD13" s="37"/>
      <c r="AFE13" s="38"/>
    </row>
    <row r="14" spans="2:837" ht="14.45" customHeight="1" x14ac:dyDescent="0.25">
      <c r="B14" s="66"/>
      <c r="C14" s="60"/>
      <c r="D14" s="66"/>
      <c r="E14" s="75"/>
      <c r="F14" s="66"/>
      <c r="G14" s="75"/>
      <c r="H14" s="66"/>
      <c r="J14" s="14">
        <f t="shared" si="60"/>
        <v>45302</v>
      </c>
      <c r="K14" s="29" t="str">
        <f t="shared" si="0"/>
        <v>M</v>
      </c>
      <c r="L14" s="13"/>
      <c r="M14" s="12">
        <f t="shared" si="36"/>
        <v>45333</v>
      </c>
      <c r="N14" s="29">
        <f t="shared" si="1"/>
        <v>0</v>
      </c>
      <c r="O14" s="28"/>
      <c r="P14" s="12">
        <f t="shared" si="37"/>
        <v>45362</v>
      </c>
      <c r="Q14" s="29" t="str">
        <f t="shared" si="2"/>
        <v>J</v>
      </c>
      <c r="R14" s="28"/>
      <c r="S14" s="12">
        <f t="shared" si="38"/>
        <v>45393</v>
      </c>
      <c r="T14" s="29" t="str">
        <f t="shared" si="3"/>
        <v>M</v>
      </c>
      <c r="U14" s="28"/>
      <c r="V14" s="12">
        <f t="shared" si="58"/>
        <v>45423</v>
      </c>
      <c r="W14" s="29">
        <f t="shared" si="4"/>
        <v>0</v>
      </c>
      <c r="X14" s="28"/>
      <c r="Y14" s="12">
        <f t="shared" si="39"/>
        <v>45454</v>
      </c>
      <c r="Z14" s="29" t="str">
        <f t="shared" si="5"/>
        <v>J</v>
      </c>
      <c r="AA14" s="28"/>
      <c r="AB14" s="12">
        <f t="shared" si="40"/>
        <v>45484</v>
      </c>
      <c r="AC14" s="29" t="str">
        <f t="shared" si="6"/>
        <v>M</v>
      </c>
      <c r="AD14" s="28"/>
      <c r="AE14" s="12">
        <f t="shared" si="41"/>
        <v>45515</v>
      </c>
      <c r="AF14" s="29">
        <f t="shared" si="7"/>
        <v>0</v>
      </c>
      <c r="AG14" s="28"/>
      <c r="AH14" s="12">
        <f t="shared" si="42"/>
        <v>45546</v>
      </c>
      <c r="AI14" s="29" t="str">
        <f t="shared" si="8"/>
        <v>M</v>
      </c>
      <c r="AJ14" s="13"/>
      <c r="AK14" s="14">
        <f t="shared" si="43"/>
        <v>45576</v>
      </c>
      <c r="AL14" s="8" t="str">
        <f t="shared" si="9"/>
        <v>M</v>
      </c>
      <c r="AM14" s="28"/>
      <c r="AN14" s="12">
        <f t="shared" si="44"/>
        <v>45607</v>
      </c>
      <c r="AO14" s="29" t="str">
        <f t="shared" si="10"/>
        <v>J</v>
      </c>
      <c r="AP14" s="28"/>
      <c r="AQ14" s="12">
        <f t="shared" si="45"/>
        <v>45637</v>
      </c>
      <c r="AR14" s="29" t="str">
        <f t="shared" si="11"/>
        <v>M</v>
      </c>
      <c r="AS14" s="13"/>
      <c r="AT14" s="14">
        <f t="shared" si="46"/>
        <v>45668</v>
      </c>
      <c r="AU14" s="29">
        <f t="shared" si="13"/>
        <v>0</v>
      </c>
      <c r="AV14" s="13"/>
      <c r="AW14" s="12">
        <f t="shared" si="47"/>
        <v>45699</v>
      </c>
      <c r="AX14" s="29" t="str">
        <f t="shared" si="15"/>
        <v>J</v>
      </c>
      <c r="AY14" s="28"/>
      <c r="AZ14" s="12">
        <f t="shared" si="48"/>
        <v>45727</v>
      </c>
      <c r="BA14" s="29" t="str">
        <f t="shared" si="17"/>
        <v>J</v>
      </c>
      <c r="BB14" s="28"/>
      <c r="BC14" s="12">
        <f t="shared" si="49"/>
        <v>45758</v>
      </c>
      <c r="BD14" s="29" t="str">
        <f t="shared" si="19"/>
        <v>M</v>
      </c>
      <c r="BE14" s="28"/>
      <c r="BF14" s="12">
        <f t="shared" si="50"/>
        <v>45788</v>
      </c>
      <c r="BG14" s="29">
        <f t="shared" si="21"/>
        <v>0</v>
      </c>
      <c r="BH14" s="28"/>
      <c r="BI14" s="12">
        <f t="shared" si="51"/>
        <v>45819</v>
      </c>
      <c r="BJ14" s="29" t="str">
        <f t="shared" si="23"/>
        <v>M</v>
      </c>
      <c r="BK14" s="28"/>
      <c r="BL14" s="12">
        <f t="shared" si="52"/>
        <v>45849</v>
      </c>
      <c r="BM14" s="29" t="str">
        <f t="shared" si="25"/>
        <v>M</v>
      </c>
      <c r="BN14" s="28"/>
      <c r="BO14" s="12">
        <f t="shared" si="53"/>
        <v>45880</v>
      </c>
      <c r="BP14" s="29" t="str">
        <f t="shared" si="27"/>
        <v>J</v>
      </c>
      <c r="BQ14" s="28"/>
      <c r="BR14" s="12">
        <f t="shared" si="54"/>
        <v>45911</v>
      </c>
      <c r="BS14" s="29" t="str">
        <f t="shared" si="29"/>
        <v>M</v>
      </c>
      <c r="BT14" s="13"/>
      <c r="BU14" s="14">
        <f t="shared" si="55"/>
        <v>45941</v>
      </c>
      <c r="BV14" s="8">
        <f t="shared" si="31"/>
        <v>0</v>
      </c>
      <c r="BW14" s="28"/>
      <c r="BX14" s="12">
        <f t="shared" si="56"/>
        <v>45972</v>
      </c>
      <c r="BY14" s="29" t="str">
        <f t="shared" si="33"/>
        <v>J</v>
      </c>
      <c r="BZ14" s="28"/>
      <c r="CA14" s="12">
        <f t="shared" si="57"/>
        <v>46002</v>
      </c>
      <c r="CB14" s="29" t="str">
        <f t="shared" si="35"/>
        <v>M</v>
      </c>
      <c r="CC14" s="13"/>
      <c r="CD14" s="30"/>
      <c r="CE14" s="37"/>
      <c r="CF14" s="31"/>
      <c r="CG14" s="30"/>
      <c r="CH14" s="37"/>
      <c r="CI14" s="31"/>
      <c r="CJ14" s="30"/>
      <c r="CK14" s="37"/>
      <c r="CL14" s="31"/>
      <c r="CM14" s="30"/>
      <c r="CN14" s="37"/>
      <c r="CO14" s="31"/>
      <c r="CP14" s="30"/>
      <c r="CQ14" s="37"/>
      <c r="CR14" s="31"/>
      <c r="CS14" s="30"/>
      <c r="CT14" s="37"/>
      <c r="CU14" s="31"/>
      <c r="CV14" s="30"/>
      <c r="CW14" s="37"/>
      <c r="CX14" s="31"/>
      <c r="CY14" s="30"/>
      <c r="CZ14" s="37"/>
      <c r="DA14" s="31"/>
      <c r="DB14" s="30"/>
      <c r="DC14" s="37"/>
      <c r="DD14" s="31"/>
      <c r="DE14" s="30"/>
      <c r="DF14" s="37"/>
      <c r="DG14" s="31"/>
      <c r="DH14" s="30"/>
      <c r="DI14" s="37"/>
      <c r="DJ14" s="31"/>
      <c r="DK14" s="30"/>
      <c r="DL14" s="37"/>
      <c r="DM14" s="31"/>
      <c r="DN14" s="30"/>
      <c r="DO14" s="37"/>
      <c r="DP14" s="31"/>
      <c r="DQ14" s="30"/>
      <c r="DR14" s="37"/>
      <c r="DS14" s="31"/>
      <c r="DT14" s="30"/>
      <c r="DU14" s="37"/>
      <c r="DV14" s="31"/>
      <c r="DW14" s="30"/>
      <c r="DX14" s="37"/>
      <c r="DY14" s="31"/>
      <c r="DZ14" s="30"/>
      <c r="EA14" s="37"/>
      <c r="EB14" s="31"/>
      <c r="EC14" s="30"/>
      <c r="ED14" s="37"/>
      <c r="EE14" s="31"/>
      <c r="EF14" s="30"/>
      <c r="EG14" s="37"/>
      <c r="EH14" s="31"/>
      <c r="EI14" s="30"/>
      <c r="EJ14" s="37"/>
      <c r="EK14" s="31"/>
      <c r="EL14" s="30"/>
      <c r="EM14" s="37"/>
      <c r="EN14" s="31"/>
      <c r="EO14" s="30"/>
      <c r="EP14" s="37"/>
      <c r="EQ14" s="31"/>
      <c r="ER14" s="30"/>
      <c r="ES14" s="37"/>
      <c r="ET14" s="31"/>
      <c r="EU14" s="30"/>
      <c r="EV14" s="37"/>
      <c r="EW14" s="31"/>
      <c r="EX14" s="30"/>
      <c r="EY14" s="37"/>
      <c r="EZ14" s="31"/>
      <c r="FA14" s="30"/>
      <c r="FB14" s="37"/>
      <c r="FC14" s="31"/>
      <c r="FD14" s="30"/>
      <c r="FE14" s="37"/>
      <c r="FF14" s="31"/>
      <c r="FG14" s="30"/>
      <c r="FH14" s="37"/>
      <c r="FI14" s="31"/>
      <c r="FJ14" s="30"/>
      <c r="FK14" s="37"/>
      <c r="FL14" s="31"/>
      <c r="FM14" s="30"/>
      <c r="FN14" s="37"/>
      <c r="FO14" s="31"/>
      <c r="FP14" s="30"/>
      <c r="FQ14" s="37"/>
      <c r="FR14" s="31"/>
      <c r="FS14" s="30"/>
      <c r="FT14" s="37"/>
      <c r="FU14" s="31"/>
      <c r="FV14" s="30"/>
      <c r="FW14" s="37"/>
      <c r="FX14" s="31"/>
      <c r="FY14" s="30"/>
      <c r="FZ14" s="37"/>
      <c r="GA14" s="31"/>
      <c r="GB14" s="30"/>
      <c r="GC14" s="37"/>
      <c r="GD14" s="31"/>
      <c r="GE14" s="30"/>
      <c r="GF14" s="37"/>
      <c r="GG14" s="31"/>
      <c r="GH14" s="30"/>
      <c r="GI14" s="37"/>
      <c r="GJ14" s="31"/>
      <c r="GK14" s="30"/>
      <c r="GL14" s="37"/>
      <c r="GM14" s="31"/>
      <c r="GN14" s="30"/>
      <c r="GO14" s="37"/>
      <c r="GP14" s="31"/>
      <c r="GQ14" s="30"/>
      <c r="GR14" s="37"/>
      <c r="GS14" s="31"/>
      <c r="GT14" s="30"/>
      <c r="GU14" s="37"/>
      <c r="GV14" s="31"/>
      <c r="GW14" s="30"/>
      <c r="GX14" s="37"/>
      <c r="GY14" s="31"/>
      <c r="GZ14" s="30"/>
      <c r="HA14" s="37"/>
      <c r="HB14" s="31"/>
      <c r="HC14" s="30"/>
      <c r="HD14" s="37"/>
      <c r="HE14" s="31"/>
      <c r="HF14" s="30"/>
      <c r="HG14" s="37"/>
      <c r="HH14" s="31"/>
      <c r="HI14" s="30"/>
      <c r="HJ14" s="37"/>
      <c r="HK14" s="31"/>
      <c r="HL14" s="30"/>
      <c r="HM14" s="37"/>
      <c r="HN14" s="31"/>
      <c r="HO14" s="30"/>
      <c r="HP14" s="37"/>
      <c r="HQ14" s="31"/>
      <c r="HR14" s="30"/>
      <c r="HS14" s="37"/>
      <c r="HT14" s="31"/>
      <c r="HU14" s="30"/>
      <c r="HV14" s="37"/>
      <c r="HW14" s="31"/>
      <c r="HX14" s="30"/>
      <c r="HY14" s="37"/>
      <c r="HZ14" s="31"/>
      <c r="IA14" s="30"/>
      <c r="IB14" s="37"/>
      <c r="IC14" s="31"/>
      <c r="ID14" s="30"/>
      <c r="IE14" s="37"/>
      <c r="IF14" s="31"/>
      <c r="IG14" s="30"/>
      <c r="IH14" s="37"/>
      <c r="II14" s="31"/>
      <c r="IJ14" s="30"/>
      <c r="IK14" s="37"/>
      <c r="IL14" s="31"/>
      <c r="IM14" s="30"/>
      <c r="IN14" s="37"/>
      <c r="IO14" s="31"/>
      <c r="IP14" s="30"/>
      <c r="IQ14" s="37"/>
      <c r="IR14" s="31"/>
      <c r="IS14" s="30"/>
      <c r="IT14" s="37"/>
      <c r="IU14" s="31"/>
      <c r="IV14" s="30"/>
      <c r="IW14" s="37"/>
      <c r="IX14" s="31"/>
      <c r="IY14" s="30"/>
      <c r="IZ14" s="37"/>
      <c r="JA14" s="31"/>
      <c r="JB14" s="30"/>
      <c r="JC14" s="37"/>
      <c r="JD14" s="31"/>
      <c r="JE14" s="30"/>
      <c r="JF14" s="37"/>
      <c r="JG14" s="31"/>
      <c r="JH14" s="30"/>
      <c r="JI14" s="37"/>
      <c r="JJ14" s="31"/>
      <c r="JK14" s="30"/>
      <c r="JL14" s="37"/>
      <c r="JM14" s="31"/>
      <c r="JN14" s="30"/>
      <c r="JO14" s="37"/>
      <c r="JP14" s="31"/>
      <c r="JQ14" s="30"/>
      <c r="JR14" s="37"/>
      <c r="JS14" s="31"/>
      <c r="JT14" s="30"/>
      <c r="JU14" s="37"/>
      <c r="JV14" s="31"/>
      <c r="JW14" s="30"/>
      <c r="JX14" s="37"/>
      <c r="JY14" s="31"/>
      <c r="JZ14" s="30"/>
      <c r="KA14" s="37"/>
      <c r="KB14" s="31"/>
      <c r="KC14" s="30"/>
      <c r="KD14" s="37"/>
      <c r="KE14" s="31"/>
      <c r="KF14" s="30"/>
      <c r="KG14" s="37"/>
      <c r="KH14" s="31"/>
      <c r="KI14" s="30"/>
      <c r="KJ14" s="37"/>
      <c r="KK14" s="31"/>
      <c r="KL14" s="30"/>
      <c r="KM14" s="37"/>
      <c r="KN14" s="31"/>
      <c r="KO14" s="30"/>
      <c r="KP14" s="37"/>
      <c r="KQ14" s="31"/>
      <c r="KR14" s="30"/>
      <c r="KS14" s="37"/>
      <c r="KT14" s="31"/>
      <c r="KU14" s="30"/>
      <c r="KV14" s="37"/>
      <c r="KW14" s="31"/>
      <c r="KX14" s="30"/>
      <c r="KY14" s="37"/>
      <c r="KZ14" s="31"/>
      <c r="LA14" s="30"/>
      <c r="LB14" s="37"/>
      <c r="LC14" s="31"/>
      <c r="LD14" s="30"/>
      <c r="LE14" s="37"/>
      <c r="LF14" s="31"/>
      <c r="LG14" s="30"/>
      <c r="LH14" s="37"/>
      <c r="LI14" s="31"/>
      <c r="LJ14" s="30"/>
      <c r="LK14" s="37"/>
      <c r="LL14" s="31"/>
      <c r="LM14" s="30"/>
      <c r="LN14" s="37"/>
      <c r="LO14" s="31"/>
      <c r="LP14" s="30"/>
      <c r="LQ14" s="37"/>
      <c r="LR14" s="31"/>
      <c r="LS14" s="30"/>
      <c r="LT14" s="37"/>
      <c r="LU14" s="31"/>
      <c r="LV14" s="30"/>
      <c r="LW14" s="37"/>
      <c r="LX14" s="31"/>
      <c r="LY14" s="30"/>
      <c r="LZ14" s="37"/>
      <c r="MA14" s="31"/>
      <c r="MB14" s="30"/>
      <c r="MC14" s="37"/>
      <c r="MD14" s="31"/>
      <c r="ME14" s="30"/>
      <c r="MF14" s="37"/>
      <c r="MG14" s="31"/>
      <c r="MH14" s="30"/>
      <c r="MI14" s="37"/>
      <c r="MJ14" s="31"/>
      <c r="MK14" s="30"/>
      <c r="ML14" s="37"/>
      <c r="MM14" s="31"/>
      <c r="MN14" s="30"/>
      <c r="MO14" s="37"/>
      <c r="MP14" s="31"/>
      <c r="MQ14" s="30"/>
      <c r="MR14" s="37"/>
      <c r="MS14" s="31"/>
      <c r="MT14" s="30"/>
      <c r="MU14" s="37"/>
      <c r="MV14" s="31"/>
      <c r="MW14" s="30"/>
      <c r="MX14" s="37"/>
      <c r="MY14" s="31"/>
      <c r="MZ14" s="30"/>
      <c r="NA14" s="37"/>
      <c r="NB14" s="31"/>
      <c r="NC14" s="30"/>
      <c r="ND14" s="37"/>
      <c r="NE14" s="31"/>
      <c r="NF14" s="30"/>
      <c r="NG14" s="37"/>
      <c r="NH14" s="31"/>
      <c r="NI14" s="30"/>
      <c r="NJ14" s="37"/>
      <c r="NK14" s="31"/>
      <c r="NL14" s="30"/>
      <c r="NM14" s="37"/>
      <c r="NN14" s="31"/>
      <c r="NO14" s="30"/>
      <c r="NP14" s="37"/>
      <c r="NQ14" s="31"/>
      <c r="NR14" s="30"/>
      <c r="NS14" s="37"/>
      <c r="NT14" s="31"/>
      <c r="NU14" s="30"/>
      <c r="NV14" s="37"/>
      <c r="NW14" s="31"/>
      <c r="NX14" s="30"/>
      <c r="NY14" s="37"/>
      <c r="NZ14" s="31"/>
      <c r="OA14" s="30"/>
      <c r="OB14" s="37"/>
      <c r="OC14" s="31"/>
      <c r="OD14" s="30"/>
      <c r="OE14" s="37"/>
      <c r="OF14" s="31"/>
      <c r="OG14" s="30"/>
      <c r="OH14" s="37"/>
      <c r="OI14" s="31"/>
      <c r="OJ14" s="30"/>
      <c r="OK14" s="37"/>
      <c r="OL14" s="31"/>
      <c r="OM14" s="30"/>
      <c r="ON14" s="37"/>
      <c r="OO14" s="31"/>
      <c r="OP14" s="30"/>
      <c r="OQ14" s="37"/>
      <c r="OR14" s="31"/>
      <c r="OS14" s="30"/>
      <c r="OT14" s="37"/>
      <c r="OU14" s="31"/>
      <c r="OV14" s="30"/>
      <c r="OW14" s="37"/>
      <c r="OX14" s="31"/>
      <c r="OY14" s="30"/>
      <c r="OZ14" s="37"/>
      <c r="PA14" s="31"/>
      <c r="PB14" s="30"/>
      <c r="PC14" s="37"/>
      <c r="PD14" s="31"/>
      <c r="PE14" s="30"/>
      <c r="PF14" s="37"/>
      <c r="PG14" s="31"/>
      <c r="PH14" s="30"/>
      <c r="PI14" s="37"/>
      <c r="PJ14" s="31"/>
      <c r="PK14" s="30"/>
      <c r="PL14" s="37"/>
      <c r="PM14" s="31"/>
      <c r="PN14" s="30"/>
      <c r="PO14" s="37"/>
      <c r="PP14" s="31"/>
      <c r="PQ14" s="30"/>
      <c r="PR14" s="37"/>
      <c r="PS14" s="31"/>
      <c r="PT14" s="30"/>
      <c r="PU14" s="37"/>
      <c r="PV14" s="31"/>
      <c r="PW14" s="30"/>
      <c r="PX14" s="37"/>
      <c r="PY14" s="31"/>
      <c r="PZ14" s="30"/>
      <c r="QA14" s="37"/>
      <c r="QB14" s="31"/>
      <c r="QC14" s="30"/>
      <c r="QD14" s="37"/>
      <c r="QE14" s="31"/>
      <c r="QF14" s="30"/>
      <c r="QG14" s="37"/>
      <c r="QH14" s="31"/>
      <c r="QI14" s="30"/>
      <c r="QJ14" s="37"/>
      <c r="QK14" s="31"/>
      <c r="QL14" s="30"/>
      <c r="QM14" s="37"/>
      <c r="QN14" s="31"/>
      <c r="QO14" s="30"/>
      <c r="QP14" s="37"/>
      <c r="QQ14" s="31"/>
      <c r="QR14" s="30"/>
      <c r="QS14" s="37"/>
      <c r="QT14" s="31"/>
      <c r="QU14" s="30"/>
      <c r="QV14" s="37"/>
      <c r="QW14" s="31"/>
      <c r="QX14" s="30"/>
      <c r="QY14" s="37"/>
      <c r="QZ14" s="31"/>
      <c r="RA14" s="30"/>
      <c r="RB14" s="37"/>
      <c r="RC14" s="31"/>
      <c r="RD14" s="30"/>
      <c r="RE14" s="37"/>
      <c r="RF14" s="31"/>
      <c r="RG14" s="30"/>
      <c r="RH14" s="37"/>
      <c r="RI14" s="31"/>
      <c r="RJ14" s="30"/>
      <c r="RK14" s="37"/>
      <c r="RL14" s="31"/>
      <c r="RM14" s="30"/>
      <c r="RN14" s="37"/>
      <c r="RO14" s="31"/>
      <c r="RP14" s="30"/>
      <c r="RQ14" s="37"/>
      <c r="RR14" s="31"/>
      <c r="RS14" s="30"/>
      <c r="RT14" s="37"/>
      <c r="RU14" s="31"/>
      <c r="RV14" s="30"/>
      <c r="RW14" s="37"/>
      <c r="RX14" s="31"/>
      <c r="RY14" s="30"/>
      <c r="RZ14" s="37"/>
      <c r="SA14" s="31"/>
      <c r="SB14" s="30"/>
      <c r="SC14" s="37"/>
      <c r="SD14" s="31"/>
      <c r="SE14" s="30"/>
      <c r="SF14" s="37"/>
      <c r="SG14" s="31"/>
      <c r="SH14" s="30"/>
      <c r="SI14" s="37"/>
      <c r="SJ14" s="31"/>
      <c r="SK14" s="30"/>
      <c r="SL14" s="37"/>
      <c r="SM14" s="31"/>
      <c r="SN14" s="30"/>
      <c r="SO14" s="37"/>
      <c r="SP14" s="31"/>
      <c r="SQ14" s="30"/>
      <c r="SR14" s="37"/>
      <c r="SS14" s="31"/>
      <c r="ST14" s="30"/>
      <c r="SU14" s="37"/>
      <c r="SV14" s="31"/>
      <c r="SW14" s="30"/>
      <c r="SX14" s="37"/>
      <c r="SY14" s="31"/>
      <c r="SZ14" s="30"/>
      <c r="TA14" s="37"/>
      <c r="TB14" s="31"/>
      <c r="TC14" s="30"/>
      <c r="TD14" s="37"/>
      <c r="TE14" s="31"/>
      <c r="TF14" s="30"/>
      <c r="TG14" s="37"/>
      <c r="TH14" s="31"/>
      <c r="TI14" s="30"/>
      <c r="TJ14" s="37"/>
      <c r="TK14" s="31"/>
      <c r="TL14" s="30"/>
      <c r="TM14" s="37"/>
      <c r="TN14" s="31"/>
      <c r="TO14" s="30"/>
      <c r="TP14" s="37"/>
      <c r="TQ14" s="31"/>
      <c r="TR14" s="30"/>
      <c r="TS14" s="37"/>
      <c r="TT14" s="31"/>
      <c r="TU14" s="30"/>
      <c r="TV14" s="37"/>
      <c r="TW14" s="31"/>
      <c r="TX14" s="30"/>
      <c r="TY14" s="37"/>
      <c r="TZ14" s="31"/>
      <c r="UA14" s="30"/>
      <c r="UB14" s="37"/>
      <c r="UC14" s="31"/>
      <c r="UD14" s="30"/>
      <c r="UE14" s="37"/>
      <c r="UF14" s="31"/>
      <c r="UG14" s="30"/>
      <c r="UH14" s="37"/>
      <c r="UI14" s="31"/>
      <c r="UJ14" s="30"/>
      <c r="UK14" s="37"/>
      <c r="UL14" s="31"/>
      <c r="UM14" s="30"/>
      <c r="UN14" s="37"/>
      <c r="UO14" s="31"/>
      <c r="UP14" s="30"/>
      <c r="UQ14" s="37"/>
      <c r="UR14" s="31"/>
      <c r="US14" s="30"/>
      <c r="UT14" s="37"/>
      <c r="UU14" s="31"/>
      <c r="UV14" s="30"/>
      <c r="UW14" s="37"/>
      <c r="UX14" s="31"/>
      <c r="UY14" s="30"/>
      <c r="UZ14" s="37"/>
      <c r="VA14" s="31"/>
      <c r="VB14" s="30"/>
      <c r="VC14" s="37"/>
      <c r="VD14" s="31"/>
      <c r="VE14" s="30"/>
      <c r="VF14" s="37"/>
      <c r="VG14" s="31"/>
      <c r="VH14" s="30"/>
      <c r="VI14" s="37"/>
      <c r="VJ14" s="31"/>
      <c r="VK14" s="30"/>
      <c r="VL14" s="37"/>
      <c r="VM14" s="31"/>
      <c r="VN14" s="30"/>
      <c r="VO14" s="37"/>
      <c r="VP14" s="31"/>
      <c r="VQ14" s="30"/>
      <c r="VR14" s="37"/>
      <c r="VS14" s="31"/>
      <c r="VT14" s="30"/>
      <c r="VU14" s="37"/>
      <c r="VV14" s="31"/>
      <c r="VW14" s="30"/>
      <c r="VX14" s="37"/>
      <c r="VY14" s="31"/>
      <c r="VZ14" s="30"/>
      <c r="WA14" s="37"/>
      <c r="WB14" s="31"/>
      <c r="WC14" s="30"/>
      <c r="WD14" s="37"/>
      <c r="WE14" s="31"/>
      <c r="WF14" s="30"/>
      <c r="WG14" s="37"/>
      <c r="WH14" s="31"/>
      <c r="WI14" s="30"/>
      <c r="WJ14" s="37"/>
      <c r="WK14" s="31"/>
      <c r="WL14" s="30"/>
      <c r="WM14" s="37"/>
      <c r="WN14" s="31"/>
      <c r="WO14" s="30"/>
      <c r="WP14" s="37"/>
      <c r="WQ14" s="31"/>
      <c r="WR14" s="30"/>
      <c r="WS14" s="37"/>
      <c r="WT14" s="31"/>
      <c r="WU14" s="30"/>
      <c r="WV14" s="37"/>
      <c r="WW14" s="31"/>
      <c r="WX14" s="30"/>
      <c r="WY14" s="37"/>
      <c r="WZ14" s="31"/>
      <c r="XA14" s="30"/>
      <c r="XB14" s="37"/>
      <c r="XC14" s="31"/>
      <c r="XD14" s="30"/>
      <c r="XE14" s="37"/>
      <c r="XF14" s="31"/>
      <c r="XG14" s="30"/>
      <c r="XH14" s="37"/>
      <c r="XI14" s="31"/>
      <c r="XJ14" s="30"/>
      <c r="XK14" s="37"/>
      <c r="XL14" s="31"/>
      <c r="XM14" s="30"/>
      <c r="XN14" s="37"/>
      <c r="XO14" s="31"/>
      <c r="XP14" s="30"/>
      <c r="XQ14" s="37"/>
      <c r="XR14" s="31"/>
      <c r="XS14" s="30"/>
      <c r="XT14" s="37"/>
      <c r="XU14" s="31"/>
      <c r="XV14" s="30"/>
      <c r="XW14" s="37"/>
      <c r="XX14" s="31"/>
      <c r="XY14" s="30"/>
      <c r="XZ14" s="37"/>
      <c r="YA14" s="31"/>
      <c r="YB14" s="30"/>
      <c r="YC14" s="37"/>
      <c r="YD14" s="31"/>
      <c r="YE14" s="30"/>
      <c r="YF14" s="37"/>
      <c r="YG14" s="31"/>
      <c r="YH14" s="30"/>
      <c r="YI14" s="37"/>
      <c r="YJ14" s="31"/>
      <c r="YK14" s="30"/>
      <c r="YL14" s="37"/>
      <c r="YM14" s="31"/>
      <c r="YN14" s="30"/>
      <c r="YO14" s="37"/>
      <c r="YP14" s="31"/>
      <c r="YQ14" s="30"/>
      <c r="YR14" s="37"/>
      <c r="YS14" s="31"/>
      <c r="YT14" s="30"/>
      <c r="YU14" s="37"/>
      <c r="YV14" s="31"/>
      <c r="YW14" s="30"/>
      <c r="YX14" s="37"/>
      <c r="YY14" s="31"/>
      <c r="YZ14" s="30"/>
      <c r="ZA14" s="37"/>
      <c r="ZB14" s="31"/>
      <c r="ZC14" s="30"/>
      <c r="ZD14" s="37"/>
      <c r="ZE14" s="31"/>
      <c r="ZF14" s="30"/>
      <c r="ZG14" s="37"/>
      <c r="ZH14" s="31"/>
      <c r="ZI14" s="30"/>
      <c r="ZJ14" s="37"/>
      <c r="ZK14" s="31"/>
      <c r="ZL14" s="30"/>
      <c r="ZM14" s="37"/>
      <c r="ZN14" s="31"/>
      <c r="ZO14" s="30"/>
      <c r="ZP14" s="37"/>
      <c r="ZQ14" s="31"/>
      <c r="ZR14" s="30"/>
      <c r="ZS14" s="37"/>
      <c r="ZT14" s="31"/>
      <c r="ZU14" s="30"/>
      <c r="ZV14" s="37"/>
      <c r="ZW14" s="31"/>
      <c r="ZX14" s="30"/>
      <c r="ZY14" s="37"/>
      <c r="ZZ14" s="31"/>
      <c r="AAA14" s="30"/>
      <c r="AAB14" s="37"/>
      <c r="AAC14" s="31"/>
      <c r="AAD14" s="30"/>
      <c r="AAE14" s="37"/>
      <c r="AAF14" s="31"/>
      <c r="AAG14" s="30"/>
      <c r="AAH14" s="37"/>
      <c r="AAI14" s="31"/>
      <c r="AAJ14" s="30"/>
      <c r="AAK14" s="37"/>
      <c r="AAL14" s="31"/>
      <c r="AAM14" s="30"/>
      <c r="AAN14" s="37"/>
      <c r="AAO14" s="31"/>
      <c r="AAP14" s="30"/>
      <c r="AAQ14" s="37"/>
      <c r="AAR14" s="31"/>
      <c r="AAS14" s="30"/>
      <c r="AAT14" s="37"/>
      <c r="AAU14" s="31"/>
      <c r="AAV14" s="30"/>
      <c r="AAW14" s="37"/>
      <c r="AAX14" s="31"/>
      <c r="AAY14" s="30"/>
      <c r="AAZ14" s="37"/>
      <c r="ABA14" s="31"/>
      <c r="ABB14" s="30"/>
      <c r="ABC14" s="37"/>
      <c r="ABD14" s="31"/>
      <c r="ABE14" s="30"/>
      <c r="ABF14" s="37"/>
      <c r="ABG14" s="31"/>
      <c r="ABH14" s="30"/>
      <c r="ABI14" s="37"/>
      <c r="ABJ14" s="31"/>
      <c r="ABK14" s="30"/>
      <c r="ABL14" s="37"/>
      <c r="ABM14" s="31"/>
      <c r="ABN14" s="30"/>
      <c r="ABO14" s="37"/>
      <c r="ABP14" s="31"/>
      <c r="ABQ14" s="30"/>
      <c r="ABR14" s="37"/>
      <c r="ABS14" s="31"/>
      <c r="ABT14" s="30"/>
      <c r="ABU14" s="37"/>
      <c r="ABV14" s="31"/>
      <c r="ABW14" s="30"/>
      <c r="ABX14" s="37"/>
      <c r="ABY14" s="31"/>
      <c r="ABZ14" s="30"/>
      <c r="ACA14" s="37"/>
      <c r="ACB14" s="31"/>
      <c r="ACC14" s="30"/>
      <c r="ACD14" s="37"/>
      <c r="ACE14" s="31"/>
      <c r="ACF14" s="30"/>
      <c r="ACG14" s="37"/>
      <c r="ACH14" s="31"/>
      <c r="ACI14" s="30"/>
      <c r="ACJ14" s="37"/>
      <c r="ACK14" s="31"/>
      <c r="ACL14" s="30"/>
      <c r="ACM14" s="37"/>
      <c r="ACN14" s="38"/>
      <c r="ACO14" s="30"/>
      <c r="ACP14" s="37"/>
      <c r="ACQ14" s="38"/>
      <c r="ACR14" s="30"/>
      <c r="ACS14" s="37"/>
      <c r="ACT14" s="38"/>
      <c r="ACU14" s="30"/>
      <c r="ACV14" s="37"/>
      <c r="ACW14" s="38"/>
      <c r="ACX14" s="30"/>
      <c r="ACY14" s="37"/>
      <c r="ACZ14" s="38"/>
      <c r="ADA14" s="30"/>
      <c r="ADB14" s="37"/>
      <c r="ADC14" s="38"/>
      <c r="ADD14" s="30"/>
      <c r="ADE14" s="37"/>
      <c r="ADF14" s="38"/>
      <c r="ADG14" s="30"/>
      <c r="ADH14" s="37"/>
      <c r="ADI14" s="38"/>
      <c r="ADJ14" s="30"/>
      <c r="ADK14" s="37"/>
      <c r="ADL14" s="38"/>
      <c r="ADM14" s="30"/>
      <c r="ADN14" s="37"/>
      <c r="ADO14" s="38"/>
      <c r="ADP14" s="30"/>
      <c r="ADQ14" s="37"/>
      <c r="ADR14" s="38"/>
      <c r="ADS14" s="30"/>
      <c r="ADT14" s="37"/>
      <c r="ADU14" s="38"/>
      <c r="ADV14" s="30"/>
      <c r="ADW14" s="37"/>
      <c r="ADX14" s="38"/>
      <c r="ADY14" s="30"/>
      <c r="ADZ14" s="37"/>
      <c r="AEA14" s="38"/>
      <c r="AEB14" s="30"/>
      <c r="AEC14" s="37"/>
      <c r="AED14" s="38"/>
      <c r="AEE14" s="30"/>
      <c r="AEF14" s="37"/>
      <c r="AEG14" s="38"/>
      <c r="AEH14" s="30"/>
      <c r="AEI14" s="37"/>
      <c r="AEJ14" s="38"/>
      <c r="AEK14" s="30"/>
      <c r="AEL14" s="37"/>
      <c r="AEM14" s="38"/>
      <c r="AEN14" s="30"/>
      <c r="AEO14" s="37"/>
      <c r="AEP14" s="38"/>
      <c r="AEQ14" s="30"/>
      <c r="AER14" s="37"/>
      <c r="AES14" s="38"/>
      <c r="AET14" s="30"/>
      <c r="AEU14" s="37"/>
      <c r="AEV14" s="38"/>
      <c r="AEW14" s="30"/>
      <c r="AEX14" s="37"/>
      <c r="AEY14" s="38"/>
      <c r="AEZ14" s="30"/>
      <c r="AFA14" s="37"/>
      <c r="AFB14" s="38"/>
      <c r="AFC14" s="30"/>
      <c r="AFD14" s="37"/>
      <c r="AFE14" s="38"/>
    </row>
    <row r="15" spans="2:837" ht="14.45" customHeight="1" x14ac:dyDescent="0.25">
      <c r="B15" s="110"/>
      <c r="D15" s="111"/>
      <c r="E15" s="113"/>
      <c r="F15" s="113"/>
      <c r="G15" s="112"/>
      <c r="H15" s="112"/>
      <c r="J15" s="14">
        <f t="shared" si="60"/>
        <v>45303</v>
      </c>
      <c r="K15" s="29" t="str">
        <f t="shared" si="0"/>
        <v>M</v>
      </c>
      <c r="L15" s="13"/>
      <c r="M15" s="12">
        <f t="shared" si="36"/>
        <v>45334</v>
      </c>
      <c r="N15" s="29" t="str">
        <f t="shared" si="1"/>
        <v>J</v>
      </c>
      <c r="O15" s="28"/>
      <c r="P15" s="12">
        <f t="shared" si="37"/>
        <v>45363</v>
      </c>
      <c r="Q15" s="29" t="str">
        <f t="shared" si="2"/>
        <v>J</v>
      </c>
      <c r="R15" s="28"/>
      <c r="S15" s="12">
        <f t="shared" si="38"/>
        <v>45394</v>
      </c>
      <c r="T15" s="29" t="str">
        <f t="shared" si="3"/>
        <v>M</v>
      </c>
      <c r="U15" s="28"/>
      <c r="V15" s="12">
        <f t="shared" si="58"/>
        <v>45424</v>
      </c>
      <c r="W15" s="29">
        <f t="shared" si="4"/>
        <v>0</v>
      </c>
      <c r="X15" s="28"/>
      <c r="Y15" s="12">
        <f t="shared" si="39"/>
        <v>45455</v>
      </c>
      <c r="Z15" s="29" t="str">
        <f t="shared" si="5"/>
        <v>M</v>
      </c>
      <c r="AA15" s="28"/>
      <c r="AB15" s="12">
        <f t="shared" si="40"/>
        <v>45485</v>
      </c>
      <c r="AC15" s="29" t="str">
        <f t="shared" si="6"/>
        <v>M</v>
      </c>
      <c r="AD15" s="28"/>
      <c r="AE15" s="12">
        <f t="shared" si="41"/>
        <v>45516</v>
      </c>
      <c r="AF15" s="29" t="str">
        <f t="shared" si="7"/>
        <v>J</v>
      </c>
      <c r="AG15" s="28"/>
      <c r="AH15" s="12">
        <f t="shared" si="42"/>
        <v>45547</v>
      </c>
      <c r="AI15" s="29" t="str">
        <f t="shared" si="8"/>
        <v>M</v>
      </c>
      <c r="AJ15" s="13"/>
      <c r="AK15" s="14">
        <f t="shared" si="43"/>
        <v>45577</v>
      </c>
      <c r="AL15" s="8">
        <f t="shared" si="9"/>
        <v>0</v>
      </c>
      <c r="AM15" s="28"/>
      <c r="AN15" s="12">
        <f t="shared" si="44"/>
        <v>45608</v>
      </c>
      <c r="AO15" s="29" t="str">
        <f t="shared" si="10"/>
        <v>J</v>
      </c>
      <c r="AP15" s="28"/>
      <c r="AQ15" s="12">
        <f t="shared" si="45"/>
        <v>45638</v>
      </c>
      <c r="AR15" s="29" t="str">
        <f t="shared" si="11"/>
        <v>M</v>
      </c>
      <c r="AS15" s="13"/>
      <c r="AT15" s="14">
        <f t="shared" si="46"/>
        <v>45669</v>
      </c>
      <c r="AU15" s="29">
        <f t="shared" si="13"/>
        <v>0</v>
      </c>
      <c r="AV15" s="13"/>
      <c r="AW15" s="12">
        <f t="shared" si="47"/>
        <v>45700</v>
      </c>
      <c r="AX15" s="29" t="str">
        <f t="shared" si="15"/>
        <v>M</v>
      </c>
      <c r="AY15" s="28"/>
      <c r="AZ15" s="12">
        <f t="shared" si="48"/>
        <v>45728</v>
      </c>
      <c r="BA15" s="29" t="str">
        <f t="shared" si="17"/>
        <v>M</v>
      </c>
      <c r="BB15" s="28"/>
      <c r="BC15" s="12">
        <f t="shared" si="49"/>
        <v>45759</v>
      </c>
      <c r="BD15" s="29">
        <f t="shared" si="19"/>
        <v>0</v>
      </c>
      <c r="BE15" s="28"/>
      <c r="BF15" s="12">
        <f t="shared" si="50"/>
        <v>45789</v>
      </c>
      <c r="BG15" s="29" t="str">
        <f t="shared" si="21"/>
        <v>J</v>
      </c>
      <c r="BH15" s="28"/>
      <c r="BI15" s="12">
        <f t="shared" si="51"/>
        <v>45820</v>
      </c>
      <c r="BJ15" s="29" t="str">
        <f t="shared" si="23"/>
        <v>M</v>
      </c>
      <c r="BK15" s="28"/>
      <c r="BL15" s="12">
        <f t="shared" si="52"/>
        <v>45850</v>
      </c>
      <c r="BM15" s="29">
        <f t="shared" si="25"/>
        <v>0</v>
      </c>
      <c r="BN15" s="28"/>
      <c r="BO15" s="12">
        <f t="shared" si="53"/>
        <v>45881</v>
      </c>
      <c r="BP15" s="29" t="str">
        <f t="shared" si="27"/>
        <v>J</v>
      </c>
      <c r="BQ15" s="28"/>
      <c r="BR15" s="12">
        <f t="shared" si="54"/>
        <v>45912</v>
      </c>
      <c r="BS15" s="29" t="str">
        <f t="shared" si="29"/>
        <v>M</v>
      </c>
      <c r="BT15" s="13"/>
      <c r="BU15" s="14">
        <f t="shared" si="55"/>
        <v>45942</v>
      </c>
      <c r="BV15" s="8">
        <f t="shared" si="31"/>
        <v>0</v>
      </c>
      <c r="BW15" s="28"/>
      <c r="BX15" s="12">
        <f t="shared" si="56"/>
        <v>45973</v>
      </c>
      <c r="BY15" s="29" t="str">
        <f t="shared" si="33"/>
        <v>M</v>
      </c>
      <c r="BZ15" s="28"/>
      <c r="CA15" s="12">
        <f t="shared" si="57"/>
        <v>46003</v>
      </c>
      <c r="CB15" s="29" t="str">
        <f t="shared" si="35"/>
        <v>M</v>
      </c>
      <c r="CC15" s="13"/>
      <c r="CD15" s="30"/>
      <c r="CE15" s="37"/>
      <c r="CF15" s="31"/>
      <c r="CG15" s="30"/>
      <c r="CH15" s="37"/>
      <c r="CI15" s="31"/>
      <c r="CJ15" s="30"/>
      <c r="CK15" s="37"/>
      <c r="CL15" s="31"/>
      <c r="CM15" s="30"/>
      <c r="CN15" s="37"/>
      <c r="CO15" s="31"/>
      <c r="CP15" s="30"/>
      <c r="CQ15" s="37"/>
      <c r="CR15" s="31"/>
      <c r="CS15" s="30"/>
      <c r="CT15" s="37"/>
      <c r="CU15" s="31"/>
      <c r="CV15" s="30"/>
      <c r="CW15" s="37"/>
      <c r="CX15" s="31"/>
      <c r="CY15" s="30"/>
      <c r="CZ15" s="37"/>
      <c r="DA15" s="31"/>
      <c r="DB15" s="30"/>
      <c r="DC15" s="37"/>
      <c r="DD15" s="31"/>
      <c r="DE15" s="30"/>
      <c r="DF15" s="37"/>
      <c r="DG15" s="31"/>
      <c r="DH15" s="30"/>
      <c r="DI15" s="37"/>
      <c r="DJ15" s="31"/>
      <c r="DK15" s="30"/>
      <c r="DL15" s="37"/>
      <c r="DM15" s="31"/>
      <c r="DN15" s="30"/>
      <c r="DO15" s="37"/>
      <c r="DP15" s="31"/>
      <c r="DQ15" s="30"/>
      <c r="DR15" s="37"/>
      <c r="DS15" s="31"/>
      <c r="DT15" s="30"/>
      <c r="DU15" s="37"/>
      <c r="DV15" s="31"/>
      <c r="DW15" s="30"/>
      <c r="DX15" s="37"/>
      <c r="DY15" s="31"/>
      <c r="DZ15" s="30"/>
      <c r="EA15" s="37"/>
      <c r="EB15" s="31"/>
      <c r="EC15" s="30"/>
      <c r="ED15" s="37"/>
      <c r="EE15" s="31"/>
      <c r="EF15" s="30"/>
      <c r="EG15" s="37"/>
      <c r="EH15" s="31"/>
      <c r="EI15" s="30"/>
      <c r="EJ15" s="37"/>
      <c r="EK15" s="31"/>
      <c r="EL15" s="30"/>
      <c r="EM15" s="37"/>
      <c r="EN15" s="31"/>
      <c r="EO15" s="30"/>
      <c r="EP15" s="37"/>
      <c r="EQ15" s="31"/>
      <c r="ER15" s="30"/>
      <c r="ES15" s="37"/>
      <c r="ET15" s="31"/>
      <c r="EU15" s="30"/>
      <c r="EV15" s="37"/>
      <c r="EW15" s="31"/>
      <c r="EX15" s="30"/>
      <c r="EY15" s="37"/>
      <c r="EZ15" s="31"/>
      <c r="FA15" s="30"/>
      <c r="FB15" s="37"/>
      <c r="FC15" s="31"/>
      <c r="FD15" s="30"/>
      <c r="FE15" s="37"/>
      <c r="FF15" s="31"/>
      <c r="FG15" s="30"/>
      <c r="FH15" s="37"/>
      <c r="FI15" s="31"/>
      <c r="FJ15" s="30"/>
      <c r="FK15" s="37"/>
      <c r="FL15" s="31"/>
      <c r="FM15" s="30"/>
      <c r="FN15" s="37"/>
      <c r="FO15" s="31"/>
      <c r="FP15" s="30"/>
      <c r="FQ15" s="37"/>
      <c r="FR15" s="31"/>
      <c r="FS15" s="30"/>
      <c r="FT15" s="37"/>
      <c r="FU15" s="31"/>
      <c r="FV15" s="30"/>
      <c r="FW15" s="37"/>
      <c r="FX15" s="31"/>
      <c r="FY15" s="30"/>
      <c r="FZ15" s="37"/>
      <c r="GA15" s="31"/>
      <c r="GB15" s="30"/>
      <c r="GC15" s="37"/>
      <c r="GD15" s="31"/>
      <c r="GE15" s="30"/>
      <c r="GF15" s="37"/>
      <c r="GG15" s="31"/>
      <c r="GH15" s="30"/>
      <c r="GI15" s="37"/>
      <c r="GJ15" s="31"/>
      <c r="GK15" s="30"/>
      <c r="GL15" s="37"/>
      <c r="GM15" s="31"/>
      <c r="GN15" s="30"/>
      <c r="GO15" s="37"/>
      <c r="GP15" s="31"/>
      <c r="GQ15" s="30"/>
      <c r="GR15" s="37"/>
      <c r="GS15" s="31"/>
      <c r="GT15" s="30"/>
      <c r="GU15" s="37"/>
      <c r="GV15" s="31"/>
      <c r="GW15" s="30"/>
      <c r="GX15" s="37"/>
      <c r="GY15" s="31"/>
      <c r="GZ15" s="30"/>
      <c r="HA15" s="37"/>
      <c r="HB15" s="31"/>
      <c r="HC15" s="30"/>
      <c r="HD15" s="37"/>
      <c r="HE15" s="31"/>
      <c r="HF15" s="30"/>
      <c r="HG15" s="37"/>
      <c r="HH15" s="31"/>
      <c r="HI15" s="30"/>
      <c r="HJ15" s="37"/>
      <c r="HK15" s="31"/>
      <c r="HL15" s="30"/>
      <c r="HM15" s="37"/>
      <c r="HN15" s="31"/>
      <c r="HO15" s="30"/>
      <c r="HP15" s="37"/>
      <c r="HQ15" s="31"/>
      <c r="HR15" s="30"/>
      <c r="HS15" s="37"/>
      <c r="HT15" s="31"/>
      <c r="HU15" s="30"/>
      <c r="HV15" s="37"/>
      <c r="HW15" s="31"/>
      <c r="HX15" s="30"/>
      <c r="HY15" s="37"/>
      <c r="HZ15" s="31"/>
      <c r="IA15" s="30"/>
      <c r="IB15" s="37"/>
      <c r="IC15" s="31"/>
      <c r="ID15" s="30"/>
      <c r="IE15" s="37"/>
      <c r="IF15" s="31"/>
      <c r="IG15" s="30"/>
      <c r="IH15" s="37"/>
      <c r="II15" s="31"/>
      <c r="IJ15" s="30"/>
      <c r="IK15" s="37"/>
      <c r="IL15" s="31"/>
      <c r="IM15" s="30"/>
      <c r="IN15" s="37"/>
      <c r="IO15" s="31"/>
      <c r="IP15" s="30"/>
      <c r="IQ15" s="37"/>
      <c r="IR15" s="31"/>
      <c r="IS15" s="30"/>
      <c r="IT15" s="37"/>
      <c r="IU15" s="31"/>
      <c r="IV15" s="30"/>
      <c r="IW15" s="37"/>
      <c r="IX15" s="31"/>
      <c r="IY15" s="30"/>
      <c r="IZ15" s="37"/>
      <c r="JA15" s="31"/>
      <c r="JB15" s="30"/>
      <c r="JC15" s="37"/>
      <c r="JD15" s="31"/>
      <c r="JE15" s="30"/>
      <c r="JF15" s="37"/>
      <c r="JG15" s="31"/>
      <c r="JH15" s="30"/>
      <c r="JI15" s="37"/>
      <c r="JJ15" s="31"/>
      <c r="JK15" s="30"/>
      <c r="JL15" s="37"/>
      <c r="JM15" s="31"/>
      <c r="JN15" s="30"/>
      <c r="JO15" s="37"/>
      <c r="JP15" s="31"/>
      <c r="JQ15" s="30"/>
      <c r="JR15" s="37"/>
      <c r="JS15" s="31"/>
      <c r="JT15" s="30"/>
      <c r="JU15" s="37"/>
      <c r="JV15" s="31"/>
      <c r="JW15" s="30"/>
      <c r="JX15" s="37"/>
      <c r="JY15" s="31"/>
      <c r="JZ15" s="30"/>
      <c r="KA15" s="37"/>
      <c r="KB15" s="31"/>
      <c r="KC15" s="30"/>
      <c r="KD15" s="37"/>
      <c r="KE15" s="31"/>
      <c r="KF15" s="30"/>
      <c r="KG15" s="37"/>
      <c r="KH15" s="31"/>
      <c r="KI15" s="30"/>
      <c r="KJ15" s="37"/>
      <c r="KK15" s="31"/>
      <c r="KL15" s="30"/>
      <c r="KM15" s="37"/>
      <c r="KN15" s="31"/>
      <c r="KO15" s="30"/>
      <c r="KP15" s="37"/>
      <c r="KQ15" s="31"/>
      <c r="KR15" s="30"/>
      <c r="KS15" s="37"/>
      <c r="KT15" s="31"/>
      <c r="KU15" s="30"/>
      <c r="KV15" s="37"/>
      <c r="KW15" s="31"/>
      <c r="KX15" s="30"/>
      <c r="KY15" s="37"/>
      <c r="KZ15" s="31"/>
      <c r="LA15" s="30"/>
      <c r="LB15" s="37"/>
      <c r="LC15" s="31"/>
      <c r="LD15" s="30"/>
      <c r="LE15" s="37"/>
      <c r="LF15" s="31"/>
      <c r="LG15" s="30"/>
      <c r="LH15" s="37"/>
      <c r="LI15" s="31"/>
      <c r="LJ15" s="30"/>
      <c r="LK15" s="37"/>
      <c r="LL15" s="31"/>
      <c r="LM15" s="30"/>
      <c r="LN15" s="37"/>
      <c r="LO15" s="31"/>
      <c r="LP15" s="30"/>
      <c r="LQ15" s="37"/>
      <c r="LR15" s="31"/>
      <c r="LS15" s="30"/>
      <c r="LT15" s="37"/>
      <c r="LU15" s="31"/>
      <c r="LV15" s="30"/>
      <c r="LW15" s="37"/>
      <c r="LX15" s="31"/>
      <c r="LY15" s="30"/>
      <c r="LZ15" s="37"/>
      <c r="MA15" s="31"/>
      <c r="MB15" s="30"/>
      <c r="MC15" s="37"/>
      <c r="MD15" s="31"/>
      <c r="ME15" s="30"/>
      <c r="MF15" s="37"/>
      <c r="MG15" s="31"/>
      <c r="MH15" s="30"/>
      <c r="MI15" s="37"/>
      <c r="MJ15" s="31"/>
      <c r="MK15" s="30"/>
      <c r="ML15" s="37"/>
      <c r="MM15" s="31"/>
      <c r="MN15" s="30"/>
      <c r="MO15" s="37"/>
      <c r="MP15" s="31"/>
      <c r="MQ15" s="30"/>
      <c r="MR15" s="37"/>
      <c r="MS15" s="31"/>
      <c r="MT15" s="30"/>
      <c r="MU15" s="37"/>
      <c r="MV15" s="31"/>
      <c r="MW15" s="30"/>
      <c r="MX15" s="37"/>
      <c r="MY15" s="31"/>
      <c r="MZ15" s="30"/>
      <c r="NA15" s="37"/>
      <c r="NB15" s="31"/>
      <c r="NC15" s="30"/>
      <c r="ND15" s="37"/>
      <c r="NE15" s="31"/>
      <c r="NF15" s="30"/>
      <c r="NG15" s="37"/>
      <c r="NH15" s="31"/>
      <c r="NI15" s="30"/>
      <c r="NJ15" s="37"/>
      <c r="NK15" s="31"/>
      <c r="NL15" s="30"/>
      <c r="NM15" s="37"/>
      <c r="NN15" s="31"/>
      <c r="NO15" s="30"/>
      <c r="NP15" s="37"/>
      <c r="NQ15" s="31"/>
      <c r="NR15" s="30"/>
      <c r="NS15" s="37"/>
      <c r="NT15" s="31"/>
      <c r="NU15" s="30"/>
      <c r="NV15" s="37"/>
      <c r="NW15" s="31"/>
      <c r="NX15" s="30"/>
      <c r="NY15" s="37"/>
      <c r="NZ15" s="31"/>
      <c r="OA15" s="30"/>
      <c r="OB15" s="37"/>
      <c r="OC15" s="31"/>
      <c r="OD15" s="30"/>
      <c r="OE15" s="37"/>
      <c r="OF15" s="31"/>
      <c r="OG15" s="30"/>
      <c r="OH15" s="37"/>
      <c r="OI15" s="31"/>
      <c r="OJ15" s="30"/>
      <c r="OK15" s="37"/>
      <c r="OL15" s="31"/>
      <c r="OM15" s="30"/>
      <c r="ON15" s="37"/>
      <c r="OO15" s="31"/>
      <c r="OP15" s="30"/>
      <c r="OQ15" s="37"/>
      <c r="OR15" s="31"/>
      <c r="OS15" s="30"/>
      <c r="OT15" s="37"/>
      <c r="OU15" s="31"/>
      <c r="OV15" s="30"/>
      <c r="OW15" s="37"/>
      <c r="OX15" s="31"/>
      <c r="OY15" s="30"/>
      <c r="OZ15" s="37"/>
      <c r="PA15" s="31"/>
      <c r="PB15" s="30"/>
      <c r="PC15" s="37"/>
      <c r="PD15" s="31"/>
      <c r="PE15" s="30"/>
      <c r="PF15" s="37"/>
      <c r="PG15" s="31"/>
      <c r="PH15" s="30"/>
      <c r="PI15" s="37"/>
      <c r="PJ15" s="31"/>
      <c r="PK15" s="30"/>
      <c r="PL15" s="37"/>
      <c r="PM15" s="31"/>
      <c r="PN15" s="30"/>
      <c r="PO15" s="37"/>
      <c r="PP15" s="31"/>
      <c r="PQ15" s="30"/>
      <c r="PR15" s="37"/>
      <c r="PS15" s="31"/>
      <c r="PT15" s="30"/>
      <c r="PU15" s="37"/>
      <c r="PV15" s="31"/>
      <c r="PW15" s="30"/>
      <c r="PX15" s="37"/>
      <c r="PY15" s="31"/>
      <c r="PZ15" s="30"/>
      <c r="QA15" s="37"/>
      <c r="QB15" s="31"/>
      <c r="QC15" s="30"/>
      <c r="QD15" s="37"/>
      <c r="QE15" s="31"/>
      <c r="QF15" s="30"/>
      <c r="QG15" s="37"/>
      <c r="QH15" s="31"/>
      <c r="QI15" s="30"/>
      <c r="QJ15" s="37"/>
      <c r="QK15" s="31"/>
      <c r="QL15" s="30"/>
      <c r="QM15" s="37"/>
      <c r="QN15" s="31"/>
      <c r="QO15" s="30"/>
      <c r="QP15" s="37"/>
      <c r="QQ15" s="31"/>
      <c r="QR15" s="30"/>
      <c r="QS15" s="37"/>
      <c r="QT15" s="31"/>
      <c r="QU15" s="30"/>
      <c r="QV15" s="37"/>
      <c r="QW15" s="31"/>
      <c r="QX15" s="30"/>
      <c r="QY15" s="37"/>
      <c r="QZ15" s="31"/>
      <c r="RA15" s="30"/>
      <c r="RB15" s="37"/>
      <c r="RC15" s="31"/>
      <c r="RD15" s="30"/>
      <c r="RE15" s="37"/>
      <c r="RF15" s="31"/>
      <c r="RG15" s="30"/>
      <c r="RH15" s="37"/>
      <c r="RI15" s="31"/>
      <c r="RJ15" s="30"/>
      <c r="RK15" s="37"/>
      <c r="RL15" s="31"/>
      <c r="RM15" s="30"/>
      <c r="RN15" s="37"/>
      <c r="RO15" s="31"/>
      <c r="RP15" s="30"/>
      <c r="RQ15" s="37"/>
      <c r="RR15" s="31"/>
      <c r="RS15" s="30"/>
      <c r="RT15" s="37"/>
      <c r="RU15" s="31"/>
      <c r="RV15" s="30"/>
      <c r="RW15" s="37"/>
      <c r="RX15" s="31"/>
      <c r="RY15" s="30"/>
      <c r="RZ15" s="37"/>
      <c r="SA15" s="31"/>
      <c r="SB15" s="30"/>
      <c r="SC15" s="37"/>
      <c r="SD15" s="31"/>
      <c r="SE15" s="30"/>
      <c r="SF15" s="37"/>
      <c r="SG15" s="31"/>
      <c r="SH15" s="30"/>
      <c r="SI15" s="37"/>
      <c r="SJ15" s="31"/>
      <c r="SK15" s="30"/>
      <c r="SL15" s="37"/>
      <c r="SM15" s="31"/>
      <c r="SN15" s="30"/>
      <c r="SO15" s="37"/>
      <c r="SP15" s="31"/>
      <c r="SQ15" s="30"/>
      <c r="SR15" s="37"/>
      <c r="SS15" s="31"/>
      <c r="ST15" s="30"/>
      <c r="SU15" s="37"/>
      <c r="SV15" s="31"/>
      <c r="SW15" s="30"/>
      <c r="SX15" s="37"/>
      <c r="SY15" s="31"/>
      <c r="SZ15" s="30"/>
      <c r="TA15" s="37"/>
      <c r="TB15" s="31"/>
      <c r="TC15" s="30"/>
      <c r="TD15" s="37"/>
      <c r="TE15" s="31"/>
      <c r="TF15" s="30"/>
      <c r="TG15" s="37"/>
      <c r="TH15" s="31"/>
      <c r="TI15" s="30"/>
      <c r="TJ15" s="37"/>
      <c r="TK15" s="31"/>
      <c r="TL15" s="30"/>
      <c r="TM15" s="37"/>
      <c r="TN15" s="31"/>
      <c r="TO15" s="30"/>
      <c r="TP15" s="37"/>
      <c r="TQ15" s="31"/>
      <c r="TR15" s="30"/>
      <c r="TS15" s="37"/>
      <c r="TT15" s="31"/>
      <c r="TU15" s="30"/>
      <c r="TV15" s="37"/>
      <c r="TW15" s="31"/>
      <c r="TX15" s="30"/>
      <c r="TY15" s="37"/>
      <c r="TZ15" s="31"/>
      <c r="UA15" s="30"/>
      <c r="UB15" s="37"/>
      <c r="UC15" s="31"/>
      <c r="UD15" s="30"/>
      <c r="UE15" s="37"/>
      <c r="UF15" s="31"/>
      <c r="UG15" s="30"/>
      <c r="UH15" s="37"/>
      <c r="UI15" s="31"/>
      <c r="UJ15" s="30"/>
      <c r="UK15" s="37"/>
      <c r="UL15" s="31"/>
      <c r="UM15" s="30"/>
      <c r="UN15" s="37"/>
      <c r="UO15" s="31"/>
      <c r="UP15" s="30"/>
      <c r="UQ15" s="37"/>
      <c r="UR15" s="31"/>
      <c r="US15" s="30"/>
      <c r="UT15" s="37"/>
      <c r="UU15" s="31"/>
      <c r="UV15" s="30"/>
      <c r="UW15" s="37"/>
      <c r="UX15" s="31"/>
      <c r="UY15" s="30"/>
      <c r="UZ15" s="37"/>
      <c r="VA15" s="31"/>
      <c r="VB15" s="30"/>
      <c r="VC15" s="37"/>
      <c r="VD15" s="31"/>
      <c r="VE15" s="30"/>
      <c r="VF15" s="37"/>
      <c r="VG15" s="31"/>
      <c r="VH15" s="30"/>
      <c r="VI15" s="37"/>
      <c r="VJ15" s="31"/>
      <c r="VK15" s="30"/>
      <c r="VL15" s="37"/>
      <c r="VM15" s="31"/>
      <c r="VN15" s="30"/>
      <c r="VO15" s="37"/>
      <c r="VP15" s="31"/>
      <c r="VQ15" s="30"/>
      <c r="VR15" s="37"/>
      <c r="VS15" s="31"/>
      <c r="VT15" s="30"/>
      <c r="VU15" s="37"/>
      <c r="VV15" s="31"/>
      <c r="VW15" s="30"/>
      <c r="VX15" s="37"/>
      <c r="VY15" s="31"/>
      <c r="VZ15" s="30"/>
      <c r="WA15" s="37"/>
      <c r="WB15" s="31"/>
      <c r="WC15" s="30"/>
      <c r="WD15" s="37"/>
      <c r="WE15" s="31"/>
      <c r="WF15" s="30"/>
      <c r="WG15" s="37"/>
      <c r="WH15" s="31"/>
      <c r="WI15" s="30"/>
      <c r="WJ15" s="37"/>
      <c r="WK15" s="31"/>
      <c r="WL15" s="30"/>
      <c r="WM15" s="37"/>
      <c r="WN15" s="31"/>
      <c r="WO15" s="30"/>
      <c r="WP15" s="37"/>
      <c r="WQ15" s="31"/>
      <c r="WR15" s="30"/>
      <c r="WS15" s="37"/>
      <c r="WT15" s="31"/>
      <c r="WU15" s="30"/>
      <c r="WV15" s="37"/>
      <c r="WW15" s="31"/>
      <c r="WX15" s="30"/>
      <c r="WY15" s="37"/>
      <c r="WZ15" s="31"/>
      <c r="XA15" s="30"/>
      <c r="XB15" s="37"/>
      <c r="XC15" s="31"/>
      <c r="XD15" s="30"/>
      <c r="XE15" s="37"/>
      <c r="XF15" s="31"/>
      <c r="XG15" s="30"/>
      <c r="XH15" s="37"/>
      <c r="XI15" s="31"/>
      <c r="XJ15" s="30"/>
      <c r="XK15" s="37"/>
      <c r="XL15" s="31"/>
      <c r="XM15" s="30"/>
      <c r="XN15" s="37"/>
      <c r="XO15" s="31"/>
      <c r="XP15" s="30"/>
      <c r="XQ15" s="37"/>
      <c r="XR15" s="31"/>
      <c r="XS15" s="30"/>
      <c r="XT15" s="37"/>
      <c r="XU15" s="31"/>
      <c r="XV15" s="30"/>
      <c r="XW15" s="37"/>
      <c r="XX15" s="31"/>
      <c r="XY15" s="30"/>
      <c r="XZ15" s="37"/>
      <c r="YA15" s="31"/>
      <c r="YB15" s="30"/>
      <c r="YC15" s="37"/>
      <c r="YD15" s="31"/>
      <c r="YE15" s="30"/>
      <c r="YF15" s="37"/>
      <c r="YG15" s="31"/>
      <c r="YH15" s="30"/>
      <c r="YI15" s="37"/>
      <c r="YJ15" s="31"/>
      <c r="YK15" s="30"/>
      <c r="YL15" s="37"/>
      <c r="YM15" s="31"/>
      <c r="YN15" s="30"/>
      <c r="YO15" s="37"/>
      <c r="YP15" s="31"/>
      <c r="YQ15" s="30"/>
      <c r="YR15" s="37"/>
      <c r="YS15" s="31"/>
      <c r="YT15" s="30"/>
      <c r="YU15" s="37"/>
      <c r="YV15" s="31"/>
      <c r="YW15" s="30"/>
      <c r="YX15" s="37"/>
      <c r="YY15" s="31"/>
      <c r="YZ15" s="30"/>
      <c r="ZA15" s="37"/>
      <c r="ZB15" s="31"/>
      <c r="ZC15" s="30"/>
      <c r="ZD15" s="37"/>
      <c r="ZE15" s="31"/>
      <c r="ZF15" s="30"/>
      <c r="ZG15" s="37"/>
      <c r="ZH15" s="31"/>
      <c r="ZI15" s="30"/>
      <c r="ZJ15" s="37"/>
      <c r="ZK15" s="31"/>
      <c r="ZL15" s="30"/>
      <c r="ZM15" s="37"/>
      <c r="ZN15" s="31"/>
      <c r="ZO15" s="30"/>
      <c r="ZP15" s="37"/>
      <c r="ZQ15" s="31"/>
      <c r="ZR15" s="30"/>
      <c r="ZS15" s="37"/>
      <c r="ZT15" s="31"/>
      <c r="ZU15" s="30"/>
      <c r="ZV15" s="37"/>
      <c r="ZW15" s="31"/>
      <c r="ZX15" s="30"/>
      <c r="ZY15" s="37"/>
      <c r="ZZ15" s="31"/>
      <c r="AAA15" s="30"/>
      <c r="AAB15" s="37"/>
      <c r="AAC15" s="31"/>
      <c r="AAD15" s="30"/>
      <c r="AAE15" s="37"/>
      <c r="AAF15" s="31"/>
      <c r="AAG15" s="30"/>
      <c r="AAH15" s="37"/>
      <c r="AAI15" s="31"/>
      <c r="AAJ15" s="30"/>
      <c r="AAK15" s="37"/>
      <c r="AAL15" s="31"/>
      <c r="AAM15" s="30"/>
      <c r="AAN15" s="37"/>
      <c r="AAO15" s="31"/>
      <c r="AAP15" s="30"/>
      <c r="AAQ15" s="37"/>
      <c r="AAR15" s="31"/>
      <c r="AAS15" s="30"/>
      <c r="AAT15" s="37"/>
      <c r="AAU15" s="31"/>
      <c r="AAV15" s="30"/>
      <c r="AAW15" s="37"/>
      <c r="AAX15" s="31"/>
      <c r="AAY15" s="30"/>
      <c r="AAZ15" s="37"/>
      <c r="ABA15" s="31"/>
      <c r="ABB15" s="30"/>
      <c r="ABC15" s="37"/>
      <c r="ABD15" s="31"/>
      <c r="ABE15" s="30"/>
      <c r="ABF15" s="37"/>
      <c r="ABG15" s="31"/>
      <c r="ABH15" s="30"/>
      <c r="ABI15" s="37"/>
      <c r="ABJ15" s="31"/>
      <c r="ABK15" s="30"/>
      <c r="ABL15" s="37"/>
      <c r="ABM15" s="31"/>
      <c r="ABN15" s="30"/>
      <c r="ABO15" s="37"/>
      <c r="ABP15" s="31"/>
      <c r="ABQ15" s="30"/>
      <c r="ABR15" s="37"/>
      <c r="ABS15" s="31"/>
      <c r="ABT15" s="30"/>
      <c r="ABU15" s="37"/>
      <c r="ABV15" s="31"/>
      <c r="ABW15" s="30"/>
      <c r="ABX15" s="37"/>
      <c r="ABY15" s="31"/>
      <c r="ABZ15" s="30"/>
      <c r="ACA15" s="37"/>
      <c r="ACB15" s="31"/>
      <c r="ACC15" s="30"/>
      <c r="ACD15" s="37"/>
      <c r="ACE15" s="31"/>
      <c r="ACF15" s="30"/>
      <c r="ACG15" s="37"/>
      <c r="ACH15" s="31"/>
      <c r="ACI15" s="30"/>
      <c r="ACJ15" s="37"/>
      <c r="ACK15" s="31"/>
      <c r="ACL15" s="30"/>
      <c r="ACM15" s="37"/>
      <c r="ACN15" s="38"/>
      <c r="ACO15" s="30"/>
      <c r="ACP15" s="37"/>
      <c r="ACQ15" s="38"/>
      <c r="ACR15" s="30"/>
      <c r="ACS15" s="37"/>
      <c r="ACT15" s="38"/>
      <c r="ACU15" s="30"/>
      <c r="ACV15" s="37"/>
      <c r="ACW15" s="38"/>
      <c r="ACX15" s="30"/>
      <c r="ACY15" s="37"/>
      <c r="ACZ15" s="38"/>
      <c r="ADA15" s="30"/>
      <c r="ADB15" s="37"/>
      <c r="ADC15" s="38"/>
      <c r="ADD15" s="30"/>
      <c r="ADE15" s="37"/>
      <c r="ADF15" s="38"/>
      <c r="ADG15" s="30"/>
      <c r="ADH15" s="37"/>
      <c r="ADI15" s="38"/>
      <c r="ADJ15" s="30"/>
      <c r="ADK15" s="37"/>
      <c r="ADL15" s="38"/>
      <c r="ADM15" s="30"/>
      <c r="ADN15" s="37"/>
      <c r="ADO15" s="38"/>
      <c r="ADP15" s="30"/>
      <c r="ADQ15" s="37"/>
      <c r="ADR15" s="38"/>
      <c r="ADS15" s="30"/>
      <c r="ADT15" s="37"/>
      <c r="ADU15" s="38"/>
      <c r="ADV15" s="30"/>
      <c r="ADW15" s="37"/>
      <c r="ADX15" s="38"/>
      <c r="ADY15" s="30"/>
      <c r="ADZ15" s="37"/>
      <c r="AEA15" s="38"/>
      <c r="AEB15" s="30"/>
      <c r="AEC15" s="37"/>
      <c r="AED15" s="38"/>
      <c r="AEE15" s="30"/>
      <c r="AEF15" s="37"/>
      <c r="AEG15" s="38"/>
      <c r="AEH15" s="30"/>
      <c r="AEI15" s="37"/>
      <c r="AEJ15" s="38"/>
      <c r="AEK15" s="30"/>
      <c r="AEL15" s="37"/>
      <c r="AEM15" s="38"/>
      <c r="AEN15" s="30"/>
      <c r="AEO15" s="37"/>
      <c r="AEP15" s="38"/>
      <c r="AEQ15" s="30"/>
      <c r="AER15" s="37"/>
      <c r="AES15" s="38"/>
      <c r="AET15" s="30"/>
      <c r="AEU15" s="37"/>
      <c r="AEV15" s="38"/>
      <c r="AEW15" s="30"/>
      <c r="AEX15" s="37"/>
      <c r="AEY15" s="38"/>
      <c r="AEZ15" s="30"/>
      <c r="AFA15" s="37"/>
      <c r="AFB15" s="38"/>
      <c r="AFC15" s="30"/>
      <c r="AFD15" s="37"/>
      <c r="AFE15" s="38"/>
    </row>
    <row r="16" spans="2:837" ht="14.45" customHeight="1" x14ac:dyDescent="0.25">
      <c r="B16" s="110"/>
      <c r="D16" s="111"/>
      <c r="E16" s="113"/>
      <c r="F16" s="113"/>
      <c r="G16" s="112"/>
      <c r="H16" s="112"/>
      <c r="J16" s="14">
        <f t="shared" si="60"/>
        <v>45304</v>
      </c>
      <c r="K16" s="29">
        <f t="shared" si="0"/>
        <v>0</v>
      </c>
      <c r="L16" s="13"/>
      <c r="M16" s="12">
        <f t="shared" si="36"/>
        <v>45335</v>
      </c>
      <c r="N16" s="29" t="str">
        <f t="shared" si="1"/>
        <v>J</v>
      </c>
      <c r="O16" s="28"/>
      <c r="P16" s="12">
        <f t="shared" si="37"/>
        <v>45364</v>
      </c>
      <c r="Q16" s="29" t="str">
        <f t="shared" si="2"/>
        <v>M</v>
      </c>
      <c r="R16" s="28"/>
      <c r="S16" s="12">
        <f t="shared" si="38"/>
        <v>45395</v>
      </c>
      <c r="T16" s="29">
        <f t="shared" si="3"/>
        <v>0</v>
      </c>
      <c r="U16" s="28"/>
      <c r="V16" s="12">
        <f t="shared" si="58"/>
        <v>45425</v>
      </c>
      <c r="W16" s="29" t="str">
        <f t="shared" si="4"/>
        <v>J</v>
      </c>
      <c r="X16" s="28"/>
      <c r="Y16" s="12">
        <f t="shared" si="39"/>
        <v>45456</v>
      </c>
      <c r="Z16" s="29" t="str">
        <f t="shared" si="5"/>
        <v>M</v>
      </c>
      <c r="AA16" s="28"/>
      <c r="AB16" s="12">
        <f t="shared" si="40"/>
        <v>45486</v>
      </c>
      <c r="AC16" s="29">
        <f t="shared" si="6"/>
        <v>0</v>
      </c>
      <c r="AD16" s="28"/>
      <c r="AE16" s="12">
        <f t="shared" si="41"/>
        <v>45517</v>
      </c>
      <c r="AF16" s="29" t="str">
        <f t="shared" si="7"/>
        <v>J</v>
      </c>
      <c r="AG16" s="28"/>
      <c r="AH16" s="12">
        <f t="shared" si="42"/>
        <v>45548</v>
      </c>
      <c r="AI16" s="29" t="str">
        <f t="shared" si="8"/>
        <v>M</v>
      </c>
      <c r="AJ16" s="13"/>
      <c r="AK16" s="14">
        <f t="shared" si="43"/>
        <v>45578</v>
      </c>
      <c r="AL16" s="8">
        <f t="shared" si="9"/>
        <v>0</v>
      </c>
      <c r="AM16" s="28"/>
      <c r="AN16" s="12">
        <f t="shared" si="44"/>
        <v>45609</v>
      </c>
      <c r="AO16" s="29" t="str">
        <f t="shared" si="10"/>
        <v>M</v>
      </c>
      <c r="AP16" s="28"/>
      <c r="AQ16" s="12">
        <f t="shared" si="45"/>
        <v>45639</v>
      </c>
      <c r="AR16" s="29" t="str">
        <f t="shared" si="11"/>
        <v>M</v>
      </c>
      <c r="AS16" s="13"/>
      <c r="AT16" s="14">
        <f t="shared" si="46"/>
        <v>45670</v>
      </c>
      <c r="AU16" s="29" t="str">
        <f t="shared" si="13"/>
        <v>J</v>
      </c>
      <c r="AV16" s="13"/>
      <c r="AW16" s="12">
        <f t="shared" si="47"/>
        <v>45701</v>
      </c>
      <c r="AX16" s="29" t="str">
        <f t="shared" si="15"/>
        <v>M</v>
      </c>
      <c r="AY16" s="28"/>
      <c r="AZ16" s="12">
        <f t="shared" si="48"/>
        <v>45729</v>
      </c>
      <c r="BA16" s="29" t="str">
        <f t="shared" si="17"/>
        <v>M</v>
      </c>
      <c r="BB16" s="28"/>
      <c r="BC16" s="12">
        <f t="shared" si="49"/>
        <v>45760</v>
      </c>
      <c r="BD16" s="29">
        <f t="shared" si="19"/>
        <v>0</v>
      </c>
      <c r="BE16" s="28"/>
      <c r="BF16" s="12">
        <f t="shared" si="50"/>
        <v>45790</v>
      </c>
      <c r="BG16" s="29" t="str">
        <f t="shared" si="21"/>
        <v>J</v>
      </c>
      <c r="BH16" s="28"/>
      <c r="BI16" s="12">
        <f t="shared" si="51"/>
        <v>45821</v>
      </c>
      <c r="BJ16" s="29" t="str">
        <f t="shared" si="23"/>
        <v>M</v>
      </c>
      <c r="BK16" s="28"/>
      <c r="BL16" s="12">
        <f t="shared" si="52"/>
        <v>45851</v>
      </c>
      <c r="BM16" s="29">
        <f t="shared" si="25"/>
        <v>0</v>
      </c>
      <c r="BN16" s="28"/>
      <c r="BO16" s="12">
        <f t="shared" si="53"/>
        <v>45882</v>
      </c>
      <c r="BP16" s="29" t="str">
        <f t="shared" si="27"/>
        <v>M</v>
      </c>
      <c r="BQ16" s="28"/>
      <c r="BR16" s="12">
        <f t="shared" si="54"/>
        <v>45913</v>
      </c>
      <c r="BS16" s="29">
        <f t="shared" si="29"/>
        <v>0</v>
      </c>
      <c r="BT16" s="13"/>
      <c r="BU16" s="14">
        <f t="shared" si="55"/>
        <v>45943</v>
      </c>
      <c r="BV16" s="8" t="str">
        <f t="shared" si="31"/>
        <v>J</v>
      </c>
      <c r="BW16" s="28"/>
      <c r="BX16" s="12">
        <f t="shared" si="56"/>
        <v>45974</v>
      </c>
      <c r="BY16" s="29" t="str">
        <f t="shared" si="33"/>
        <v>M</v>
      </c>
      <c r="BZ16" s="28"/>
      <c r="CA16" s="12">
        <f t="shared" si="57"/>
        <v>46004</v>
      </c>
      <c r="CB16" s="29">
        <f t="shared" si="35"/>
        <v>0</v>
      </c>
      <c r="CC16" s="13"/>
      <c r="CD16" s="30"/>
      <c r="CE16" s="37"/>
      <c r="CF16" s="31"/>
      <c r="CG16" s="30"/>
      <c r="CH16" s="37"/>
      <c r="CI16" s="31"/>
      <c r="CJ16" s="30"/>
      <c r="CK16" s="37"/>
      <c r="CL16" s="31"/>
      <c r="CM16" s="30"/>
      <c r="CN16" s="37"/>
      <c r="CO16" s="31"/>
      <c r="CP16" s="30"/>
      <c r="CQ16" s="37"/>
      <c r="CR16" s="31"/>
      <c r="CS16" s="30"/>
      <c r="CT16" s="37"/>
      <c r="CU16" s="31"/>
      <c r="CV16" s="30"/>
      <c r="CW16" s="37"/>
      <c r="CX16" s="31"/>
      <c r="CY16" s="30"/>
      <c r="CZ16" s="37"/>
      <c r="DA16" s="31"/>
      <c r="DB16" s="30"/>
      <c r="DC16" s="37"/>
      <c r="DD16" s="31"/>
      <c r="DE16" s="30"/>
      <c r="DF16" s="37"/>
      <c r="DG16" s="31"/>
      <c r="DH16" s="30"/>
      <c r="DI16" s="37"/>
      <c r="DJ16" s="31"/>
      <c r="DK16" s="30"/>
      <c r="DL16" s="37"/>
      <c r="DM16" s="31"/>
      <c r="DN16" s="30"/>
      <c r="DO16" s="37"/>
      <c r="DP16" s="31"/>
      <c r="DQ16" s="30"/>
      <c r="DR16" s="37"/>
      <c r="DS16" s="31"/>
      <c r="DT16" s="30"/>
      <c r="DU16" s="37"/>
      <c r="DV16" s="31"/>
      <c r="DW16" s="30"/>
      <c r="DX16" s="37"/>
      <c r="DY16" s="31"/>
      <c r="DZ16" s="30"/>
      <c r="EA16" s="37"/>
      <c r="EB16" s="31"/>
      <c r="EC16" s="30"/>
      <c r="ED16" s="37"/>
      <c r="EE16" s="31"/>
      <c r="EF16" s="30"/>
      <c r="EG16" s="37"/>
      <c r="EH16" s="31"/>
      <c r="EI16" s="30"/>
      <c r="EJ16" s="37"/>
      <c r="EK16" s="31"/>
      <c r="EL16" s="30"/>
      <c r="EM16" s="37"/>
      <c r="EN16" s="31"/>
      <c r="EO16" s="30"/>
      <c r="EP16" s="37"/>
      <c r="EQ16" s="31"/>
      <c r="ER16" s="30"/>
      <c r="ES16" s="37"/>
      <c r="ET16" s="31"/>
      <c r="EU16" s="30"/>
      <c r="EV16" s="37"/>
      <c r="EW16" s="31"/>
      <c r="EX16" s="30"/>
      <c r="EY16" s="37"/>
      <c r="EZ16" s="31"/>
      <c r="FA16" s="30"/>
      <c r="FB16" s="37"/>
      <c r="FC16" s="31"/>
      <c r="FD16" s="30"/>
      <c r="FE16" s="37"/>
      <c r="FF16" s="31"/>
      <c r="FG16" s="30"/>
      <c r="FH16" s="37"/>
      <c r="FI16" s="31"/>
      <c r="FJ16" s="30"/>
      <c r="FK16" s="37"/>
      <c r="FL16" s="31"/>
      <c r="FM16" s="30"/>
      <c r="FN16" s="37"/>
      <c r="FO16" s="31"/>
      <c r="FP16" s="30"/>
      <c r="FQ16" s="37"/>
      <c r="FR16" s="31"/>
      <c r="FS16" s="30"/>
      <c r="FT16" s="37"/>
      <c r="FU16" s="31"/>
      <c r="FV16" s="30"/>
      <c r="FW16" s="37"/>
      <c r="FX16" s="31"/>
      <c r="FY16" s="30"/>
      <c r="FZ16" s="37"/>
      <c r="GA16" s="31"/>
      <c r="GB16" s="30"/>
      <c r="GC16" s="37"/>
      <c r="GD16" s="31"/>
      <c r="GE16" s="30"/>
      <c r="GF16" s="37"/>
      <c r="GG16" s="31"/>
      <c r="GH16" s="30"/>
      <c r="GI16" s="37"/>
      <c r="GJ16" s="31"/>
      <c r="GK16" s="30"/>
      <c r="GL16" s="37"/>
      <c r="GM16" s="31"/>
      <c r="GN16" s="30"/>
      <c r="GO16" s="37"/>
      <c r="GP16" s="31"/>
      <c r="GQ16" s="30"/>
      <c r="GR16" s="37"/>
      <c r="GS16" s="31"/>
      <c r="GT16" s="30"/>
      <c r="GU16" s="37"/>
      <c r="GV16" s="31"/>
      <c r="GW16" s="30"/>
      <c r="GX16" s="37"/>
      <c r="GY16" s="31"/>
      <c r="GZ16" s="30"/>
      <c r="HA16" s="37"/>
      <c r="HB16" s="31"/>
      <c r="HC16" s="30"/>
      <c r="HD16" s="37"/>
      <c r="HE16" s="31"/>
      <c r="HF16" s="30"/>
      <c r="HG16" s="37"/>
      <c r="HH16" s="31"/>
      <c r="HI16" s="30"/>
      <c r="HJ16" s="37"/>
      <c r="HK16" s="31"/>
      <c r="HL16" s="30"/>
      <c r="HM16" s="37"/>
      <c r="HN16" s="31"/>
      <c r="HO16" s="30"/>
      <c r="HP16" s="37"/>
      <c r="HQ16" s="31"/>
      <c r="HR16" s="30"/>
      <c r="HS16" s="37"/>
      <c r="HT16" s="31"/>
      <c r="HU16" s="30"/>
      <c r="HV16" s="37"/>
      <c r="HW16" s="31"/>
      <c r="HX16" s="30"/>
      <c r="HY16" s="37"/>
      <c r="HZ16" s="31"/>
      <c r="IA16" s="30"/>
      <c r="IB16" s="37"/>
      <c r="IC16" s="31"/>
      <c r="ID16" s="30"/>
      <c r="IE16" s="37"/>
      <c r="IF16" s="31"/>
      <c r="IG16" s="30"/>
      <c r="IH16" s="37"/>
      <c r="II16" s="31"/>
      <c r="IJ16" s="30"/>
      <c r="IK16" s="37"/>
      <c r="IL16" s="31"/>
      <c r="IM16" s="30"/>
      <c r="IN16" s="37"/>
      <c r="IO16" s="31"/>
      <c r="IP16" s="30"/>
      <c r="IQ16" s="37"/>
      <c r="IR16" s="31"/>
      <c r="IS16" s="30"/>
      <c r="IT16" s="37"/>
      <c r="IU16" s="31"/>
      <c r="IV16" s="30"/>
      <c r="IW16" s="37"/>
      <c r="IX16" s="31"/>
      <c r="IY16" s="30"/>
      <c r="IZ16" s="37"/>
      <c r="JA16" s="31"/>
      <c r="JB16" s="30"/>
      <c r="JC16" s="37"/>
      <c r="JD16" s="31"/>
      <c r="JE16" s="30"/>
      <c r="JF16" s="37"/>
      <c r="JG16" s="31"/>
      <c r="JH16" s="30"/>
      <c r="JI16" s="37"/>
      <c r="JJ16" s="31"/>
      <c r="JK16" s="30"/>
      <c r="JL16" s="37"/>
      <c r="JM16" s="31"/>
      <c r="JN16" s="30"/>
      <c r="JO16" s="37"/>
      <c r="JP16" s="31"/>
      <c r="JQ16" s="30"/>
      <c r="JR16" s="37"/>
      <c r="JS16" s="31"/>
      <c r="JT16" s="30"/>
      <c r="JU16" s="37"/>
      <c r="JV16" s="31"/>
      <c r="JW16" s="30"/>
      <c r="JX16" s="37"/>
      <c r="JY16" s="31"/>
      <c r="JZ16" s="30"/>
      <c r="KA16" s="37"/>
      <c r="KB16" s="31"/>
      <c r="KC16" s="30"/>
      <c r="KD16" s="37"/>
      <c r="KE16" s="31"/>
      <c r="KF16" s="30"/>
      <c r="KG16" s="37"/>
      <c r="KH16" s="31"/>
      <c r="KI16" s="30"/>
      <c r="KJ16" s="37"/>
      <c r="KK16" s="31"/>
      <c r="KL16" s="30"/>
      <c r="KM16" s="37"/>
      <c r="KN16" s="31"/>
      <c r="KO16" s="30"/>
      <c r="KP16" s="37"/>
      <c r="KQ16" s="31"/>
      <c r="KR16" s="30"/>
      <c r="KS16" s="37"/>
      <c r="KT16" s="31"/>
      <c r="KU16" s="30"/>
      <c r="KV16" s="37"/>
      <c r="KW16" s="31"/>
      <c r="KX16" s="30"/>
      <c r="KY16" s="37"/>
      <c r="KZ16" s="31"/>
      <c r="LA16" s="30"/>
      <c r="LB16" s="37"/>
      <c r="LC16" s="31"/>
      <c r="LD16" s="30"/>
      <c r="LE16" s="37"/>
      <c r="LF16" s="31"/>
      <c r="LG16" s="30"/>
      <c r="LH16" s="37"/>
      <c r="LI16" s="31"/>
      <c r="LJ16" s="30"/>
      <c r="LK16" s="37"/>
      <c r="LL16" s="31"/>
      <c r="LM16" s="30"/>
      <c r="LN16" s="37"/>
      <c r="LO16" s="31"/>
      <c r="LP16" s="30"/>
      <c r="LQ16" s="37"/>
      <c r="LR16" s="31"/>
      <c r="LS16" s="30"/>
      <c r="LT16" s="37"/>
      <c r="LU16" s="31"/>
      <c r="LV16" s="30"/>
      <c r="LW16" s="37"/>
      <c r="LX16" s="31"/>
      <c r="LY16" s="30"/>
      <c r="LZ16" s="37"/>
      <c r="MA16" s="31"/>
      <c r="MB16" s="30"/>
      <c r="MC16" s="37"/>
      <c r="MD16" s="31"/>
      <c r="ME16" s="30"/>
      <c r="MF16" s="37"/>
      <c r="MG16" s="31"/>
      <c r="MH16" s="30"/>
      <c r="MI16" s="37"/>
      <c r="MJ16" s="31"/>
      <c r="MK16" s="30"/>
      <c r="ML16" s="37"/>
      <c r="MM16" s="31"/>
      <c r="MN16" s="30"/>
      <c r="MO16" s="37"/>
      <c r="MP16" s="31"/>
      <c r="MQ16" s="30"/>
      <c r="MR16" s="37"/>
      <c r="MS16" s="31"/>
      <c r="MT16" s="30"/>
      <c r="MU16" s="37"/>
      <c r="MV16" s="31"/>
      <c r="MW16" s="30"/>
      <c r="MX16" s="37"/>
      <c r="MY16" s="31"/>
      <c r="MZ16" s="30"/>
      <c r="NA16" s="37"/>
      <c r="NB16" s="31"/>
      <c r="NC16" s="30"/>
      <c r="ND16" s="37"/>
      <c r="NE16" s="31"/>
      <c r="NF16" s="30"/>
      <c r="NG16" s="37"/>
      <c r="NH16" s="31"/>
      <c r="NI16" s="30"/>
      <c r="NJ16" s="37"/>
      <c r="NK16" s="31"/>
      <c r="NL16" s="30"/>
      <c r="NM16" s="37"/>
      <c r="NN16" s="31"/>
      <c r="NO16" s="30"/>
      <c r="NP16" s="37"/>
      <c r="NQ16" s="31"/>
      <c r="NR16" s="30"/>
      <c r="NS16" s="37"/>
      <c r="NT16" s="31"/>
      <c r="NU16" s="30"/>
      <c r="NV16" s="37"/>
      <c r="NW16" s="31"/>
      <c r="NX16" s="30"/>
      <c r="NY16" s="37"/>
      <c r="NZ16" s="31"/>
      <c r="OA16" s="30"/>
      <c r="OB16" s="37"/>
      <c r="OC16" s="31"/>
      <c r="OD16" s="30"/>
      <c r="OE16" s="37"/>
      <c r="OF16" s="31"/>
      <c r="OG16" s="30"/>
      <c r="OH16" s="37"/>
      <c r="OI16" s="31"/>
      <c r="OJ16" s="30"/>
      <c r="OK16" s="37"/>
      <c r="OL16" s="31"/>
      <c r="OM16" s="30"/>
      <c r="ON16" s="37"/>
      <c r="OO16" s="31"/>
      <c r="OP16" s="30"/>
      <c r="OQ16" s="37"/>
      <c r="OR16" s="31"/>
      <c r="OS16" s="30"/>
      <c r="OT16" s="37"/>
      <c r="OU16" s="31"/>
      <c r="OV16" s="30"/>
      <c r="OW16" s="37"/>
      <c r="OX16" s="31"/>
      <c r="OY16" s="30"/>
      <c r="OZ16" s="37"/>
      <c r="PA16" s="31"/>
      <c r="PB16" s="30"/>
      <c r="PC16" s="37"/>
      <c r="PD16" s="31"/>
      <c r="PE16" s="30"/>
      <c r="PF16" s="37"/>
      <c r="PG16" s="31"/>
      <c r="PH16" s="30"/>
      <c r="PI16" s="37"/>
      <c r="PJ16" s="31"/>
      <c r="PK16" s="30"/>
      <c r="PL16" s="37"/>
      <c r="PM16" s="31"/>
      <c r="PN16" s="30"/>
      <c r="PO16" s="37"/>
      <c r="PP16" s="31"/>
      <c r="PQ16" s="30"/>
      <c r="PR16" s="37"/>
      <c r="PS16" s="31"/>
      <c r="PT16" s="30"/>
      <c r="PU16" s="37"/>
      <c r="PV16" s="31"/>
      <c r="PW16" s="30"/>
      <c r="PX16" s="37"/>
      <c r="PY16" s="31"/>
      <c r="PZ16" s="30"/>
      <c r="QA16" s="37"/>
      <c r="QB16" s="31"/>
      <c r="QC16" s="30"/>
      <c r="QD16" s="37"/>
      <c r="QE16" s="31"/>
      <c r="QF16" s="30"/>
      <c r="QG16" s="37"/>
      <c r="QH16" s="31"/>
      <c r="QI16" s="30"/>
      <c r="QJ16" s="37"/>
      <c r="QK16" s="31"/>
      <c r="QL16" s="30"/>
      <c r="QM16" s="37"/>
      <c r="QN16" s="31"/>
      <c r="QO16" s="30"/>
      <c r="QP16" s="37"/>
      <c r="QQ16" s="31"/>
      <c r="QR16" s="30"/>
      <c r="QS16" s="37"/>
      <c r="QT16" s="31"/>
      <c r="QU16" s="30"/>
      <c r="QV16" s="37"/>
      <c r="QW16" s="31"/>
      <c r="QX16" s="30"/>
      <c r="QY16" s="37"/>
      <c r="QZ16" s="31"/>
      <c r="RA16" s="30"/>
      <c r="RB16" s="37"/>
      <c r="RC16" s="31"/>
      <c r="RD16" s="30"/>
      <c r="RE16" s="37"/>
      <c r="RF16" s="31"/>
      <c r="RG16" s="30"/>
      <c r="RH16" s="37"/>
      <c r="RI16" s="31"/>
      <c r="RJ16" s="30"/>
      <c r="RK16" s="37"/>
      <c r="RL16" s="31"/>
      <c r="RM16" s="30"/>
      <c r="RN16" s="37"/>
      <c r="RO16" s="31"/>
      <c r="RP16" s="30"/>
      <c r="RQ16" s="37"/>
      <c r="RR16" s="31"/>
      <c r="RS16" s="30"/>
      <c r="RT16" s="37"/>
      <c r="RU16" s="31"/>
      <c r="RV16" s="30"/>
      <c r="RW16" s="37"/>
      <c r="RX16" s="31"/>
      <c r="RY16" s="30"/>
      <c r="RZ16" s="37"/>
      <c r="SA16" s="31"/>
      <c r="SB16" s="30"/>
      <c r="SC16" s="37"/>
      <c r="SD16" s="31"/>
      <c r="SE16" s="30"/>
      <c r="SF16" s="37"/>
      <c r="SG16" s="31"/>
      <c r="SH16" s="30"/>
      <c r="SI16" s="37"/>
      <c r="SJ16" s="31"/>
      <c r="SK16" s="30"/>
      <c r="SL16" s="37"/>
      <c r="SM16" s="31"/>
      <c r="SN16" s="30"/>
      <c r="SO16" s="37"/>
      <c r="SP16" s="31"/>
      <c r="SQ16" s="30"/>
      <c r="SR16" s="37"/>
      <c r="SS16" s="31"/>
      <c r="ST16" s="30"/>
      <c r="SU16" s="37"/>
      <c r="SV16" s="31"/>
      <c r="SW16" s="30"/>
      <c r="SX16" s="37"/>
      <c r="SY16" s="31"/>
      <c r="SZ16" s="30"/>
      <c r="TA16" s="37"/>
      <c r="TB16" s="31"/>
      <c r="TC16" s="30"/>
      <c r="TD16" s="37"/>
      <c r="TE16" s="31"/>
      <c r="TF16" s="30"/>
      <c r="TG16" s="37"/>
      <c r="TH16" s="31"/>
      <c r="TI16" s="30"/>
      <c r="TJ16" s="37"/>
      <c r="TK16" s="31"/>
      <c r="TL16" s="30"/>
      <c r="TM16" s="37"/>
      <c r="TN16" s="31"/>
      <c r="TO16" s="30"/>
      <c r="TP16" s="37"/>
      <c r="TQ16" s="31"/>
      <c r="TR16" s="30"/>
      <c r="TS16" s="37"/>
      <c r="TT16" s="31"/>
      <c r="TU16" s="30"/>
      <c r="TV16" s="37"/>
      <c r="TW16" s="31"/>
      <c r="TX16" s="30"/>
      <c r="TY16" s="37"/>
      <c r="TZ16" s="31"/>
      <c r="UA16" s="30"/>
      <c r="UB16" s="37"/>
      <c r="UC16" s="31"/>
      <c r="UD16" s="30"/>
      <c r="UE16" s="37"/>
      <c r="UF16" s="31"/>
      <c r="UG16" s="30"/>
      <c r="UH16" s="37"/>
      <c r="UI16" s="31"/>
      <c r="UJ16" s="30"/>
      <c r="UK16" s="37"/>
      <c r="UL16" s="31"/>
      <c r="UM16" s="30"/>
      <c r="UN16" s="37"/>
      <c r="UO16" s="31"/>
      <c r="UP16" s="30"/>
      <c r="UQ16" s="37"/>
      <c r="UR16" s="31"/>
      <c r="US16" s="30"/>
      <c r="UT16" s="37"/>
      <c r="UU16" s="31"/>
      <c r="UV16" s="30"/>
      <c r="UW16" s="37"/>
      <c r="UX16" s="31"/>
      <c r="UY16" s="30"/>
      <c r="UZ16" s="37"/>
      <c r="VA16" s="31"/>
      <c r="VB16" s="30"/>
      <c r="VC16" s="37"/>
      <c r="VD16" s="31"/>
      <c r="VE16" s="30"/>
      <c r="VF16" s="37"/>
      <c r="VG16" s="31"/>
      <c r="VH16" s="30"/>
      <c r="VI16" s="37"/>
      <c r="VJ16" s="31"/>
      <c r="VK16" s="30"/>
      <c r="VL16" s="37"/>
      <c r="VM16" s="31"/>
      <c r="VN16" s="30"/>
      <c r="VO16" s="37"/>
      <c r="VP16" s="31"/>
      <c r="VQ16" s="30"/>
      <c r="VR16" s="37"/>
      <c r="VS16" s="31"/>
      <c r="VT16" s="30"/>
      <c r="VU16" s="37"/>
      <c r="VV16" s="31"/>
      <c r="VW16" s="30"/>
      <c r="VX16" s="37"/>
      <c r="VY16" s="31"/>
      <c r="VZ16" s="30"/>
      <c r="WA16" s="37"/>
      <c r="WB16" s="31"/>
      <c r="WC16" s="30"/>
      <c r="WD16" s="37"/>
      <c r="WE16" s="31"/>
      <c r="WF16" s="30"/>
      <c r="WG16" s="37"/>
      <c r="WH16" s="31"/>
      <c r="WI16" s="30"/>
      <c r="WJ16" s="37"/>
      <c r="WK16" s="31"/>
      <c r="WL16" s="30"/>
      <c r="WM16" s="37"/>
      <c r="WN16" s="31"/>
      <c r="WO16" s="30"/>
      <c r="WP16" s="37"/>
      <c r="WQ16" s="31"/>
      <c r="WR16" s="30"/>
      <c r="WS16" s="37"/>
      <c r="WT16" s="31"/>
      <c r="WU16" s="30"/>
      <c r="WV16" s="37"/>
      <c r="WW16" s="31"/>
      <c r="WX16" s="30"/>
      <c r="WY16" s="37"/>
      <c r="WZ16" s="31"/>
      <c r="XA16" s="30"/>
      <c r="XB16" s="37"/>
      <c r="XC16" s="31"/>
      <c r="XD16" s="30"/>
      <c r="XE16" s="37"/>
      <c r="XF16" s="31"/>
      <c r="XG16" s="30"/>
      <c r="XH16" s="37"/>
      <c r="XI16" s="31"/>
      <c r="XJ16" s="30"/>
      <c r="XK16" s="37"/>
      <c r="XL16" s="31"/>
      <c r="XM16" s="30"/>
      <c r="XN16" s="37"/>
      <c r="XO16" s="31"/>
      <c r="XP16" s="30"/>
      <c r="XQ16" s="37"/>
      <c r="XR16" s="31"/>
      <c r="XS16" s="30"/>
      <c r="XT16" s="37"/>
      <c r="XU16" s="31"/>
      <c r="XV16" s="30"/>
      <c r="XW16" s="37"/>
      <c r="XX16" s="31"/>
      <c r="XY16" s="30"/>
      <c r="XZ16" s="37"/>
      <c r="YA16" s="31"/>
      <c r="YB16" s="30"/>
      <c r="YC16" s="37"/>
      <c r="YD16" s="31"/>
      <c r="YE16" s="30"/>
      <c r="YF16" s="37"/>
      <c r="YG16" s="31"/>
      <c r="YH16" s="30"/>
      <c r="YI16" s="37"/>
      <c r="YJ16" s="31"/>
      <c r="YK16" s="30"/>
      <c r="YL16" s="37"/>
      <c r="YM16" s="31"/>
      <c r="YN16" s="30"/>
      <c r="YO16" s="37"/>
      <c r="YP16" s="31"/>
      <c r="YQ16" s="30"/>
      <c r="YR16" s="37"/>
      <c r="YS16" s="31"/>
      <c r="YT16" s="30"/>
      <c r="YU16" s="37"/>
      <c r="YV16" s="31"/>
      <c r="YW16" s="30"/>
      <c r="YX16" s="37"/>
      <c r="YY16" s="31"/>
      <c r="YZ16" s="30"/>
      <c r="ZA16" s="37"/>
      <c r="ZB16" s="31"/>
      <c r="ZC16" s="30"/>
      <c r="ZD16" s="37"/>
      <c r="ZE16" s="31"/>
      <c r="ZF16" s="30"/>
      <c r="ZG16" s="37"/>
      <c r="ZH16" s="31"/>
      <c r="ZI16" s="30"/>
      <c r="ZJ16" s="37"/>
      <c r="ZK16" s="31"/>
      <c r="ZL16" s="30"/>
      <c r="ZM16" s="37"/>
      <c r="ZN16" s="31"/>
      <c r="ZO16" s="30"/>
      <c r="ZP16" s="37"/>
      <c r="ZQ16" s="31"/>
      <c r="ZR16" s="30"/>
      <c r="ZS16" s="37"/>
      <c r="ZT16" s="31"/>
      <c r="ZU16" s="30"/>
      <c r="ZV16" s="37"/>
      <c r="ZW16" s="31"/>
      <c r="ZX16" s="30"/>
      <c r="ZY16" s="37"/>
      <c r="ZZ16" s="31"/>
      <c r="AAA16" s="30"/>
      <c r="AAB16" s="37"/>
      <c r="AAC16" s="31"/>
      <c r="AAD16" s="30"/>
      <c r="AAE16" s="37"/>
      <c r="AAF16" s="31"/>
      <c r="AAG16" s="30"/>
      <c r="AAH16" s="37"/>
      <c r="AAI16" s="31"/>
      <c r="AAJ16" s="30"/>
      <c r="AAK16" s="37"/>
      <c r="AAL16" s="31"/>
      <c r="AAM16" s="30"/>
      <c r="AAN16" s="37"/>
      <c r="AAO16" s="31"/>
      <c r="AAP16" s="30"/>
      <c r="AAQ16" s="37"/>
      <c r="AAR16" s="31"/>
      <c r="AAS16" s="30"/>
      <c r="AAT16" s="37"/>
      <c r="AAU16" s="31"/>
      <c r="AAV16" s="30"/>
      <c r="AAW16" s="37"/>
      <c r="AAX16" s="31"/>
      <c r="AAY16" s="30"/>
      <c r="AAZ16" s="37"/>
      <c r="ABA16" s="31"/>
      <c r="ABB16" s="30"/>
      <c r="ABC16" s="37"/>
      <c r="ABD16" s="31"/>
      <c r="ABE16" s="30"/>
      <c r="ABF16" s="37"/>
      <c r="ABG16" s="31"/>
      <c r="ABH16" s="30"/>
      <c r="ABI16" s="37"/>
      <c r="ABJ16" s="31"/>
      <c r="ABK16" s="30"/>
      <c r="ABL16" s="37"/>
      <c r="ABM16" s="31"/>
      <c r="ABN16" s="30"/>
      <c r="ABO16" s="37"/>
      <c r="ABP16" s="31"/>
      <c r="ABQ16" s="30"/>
      <c r="ABR16" s="37"/>
      <c r="ABS16" s="31"/>
      <c r="ABT16" s="30"/>
      <c r="ABU16" s="37"/>
      <c r="ABV16" s="31"/>
      <c r="ABW16" s="30"/>
      <c r="ABX16" s="37"/>
      <c r="ABY16" s="31"/>
      <c r="ABZ16" s="30"/>
      <c r="ACA16" s="37"/>
      <c r="ACB16" s="31"/>
      <c r="ACC16" s="30"/>
      <c r="ACD16" s="37"/>
      <c r="ACE16" s="31"/>
      <c r="ACF16" s="30"/>
      <c r="ACG16" s="37"/>
      <c r="ACH16" s="31"/>
      <c r="ACI16" s="30"/>
      <c r="ACJ16" s="37"/>
      <c r="ACK16" s="31"/>
      <c r="ACL16" s="30"/>
      <c r="ACM16" s="37"/>
      <c r="ACN16" s="38"/>
      <c r="ACO16" s="30"/>
      <c r="ACP16" s="37"/>
      <c r="ACQ16" s="38"/>
      <c r="ACR16" s="30"/>
      <c r="ACS16" s="37"/>
      <c r="ACT16" s="38"/>
      <c r="ACU16" s="30"/>
      <c r="ACV16" s="37"/>
      <c r="ACW16" s="38"/>
      <c r="ACX16" s="30"/>
      <c r="ACY16" s="37"/>
      <c r="ACZ16" s="38"/>
      <c r="ADA16" s="30"/>
      <c r="ADB16" s="37"/>
      <c r="ADC16" s="38"/>
      <c r="ADD16" s="30"/>
      <c r="ADE16" s="37"/>
      <c r="ADF16" s="38"/>
      <c r="ADG16" s="30"/>
      <c r="ADH16" s="37"/>
      <c r="ADI16" s="38"/>
      <c r="ADJ16" s="30"/>
      <c r="ADK16" s="37"/>
      <c r="ADL16" s="38"/>
      <c r="ADM16" s="30"/>
      <c r="ADN16" s="37"/>
      <c r="ADO16" s="38"/>
      <c r="ADP16" s="30"/>
      <c r="ADQ16" s="37"/>
      <c r="ADR16" s="38"/>
      <c r="ADS16" s="30"/>
      <c r="ADT16" s="37"/>
      <c r="ADU16" s="38"/>
      <c r="ADV16" s="30"/>
      <c r="ADW16" s="37"/>
      <c r="ADX16" s="38"/>
      <c r="ADY16" s="30"/>
      <c r="ADZ16" s="37"/>
      <c r="AEA16" s="38"/>
      <c r="AEB16" s="30"/>
      <c r="AEC16" s="37"/>
      <c r="AED16" s="38"/>
      <c r="AEE16" s="30"/>
      <c r="AEF16" s="37"/>
      <c r="AEG16" s="38"/>
      <c r="AEH16" s="30"/>
      <c r="AEI16" s="37"/>
      <c r="AEJ16" s="38"/>
      <c r="AEK16" s="30"/>
      <c r="AEL16" s="37"/>
      <c r="AEM16" s="38"/>
      <c r="AEN16" s="30"/>
      <c r="AEO16" s="37"/>
      <c r="AEP16" s="38"/>
      <c r="AEQ16" s="30"/>
      <c r="AER16" s="37"/>
      <c r="AES16" s="38"/>
      <c r="AET16" s="30"/>
      <c r="AEU16" s="37"/>
      <c r="AEV16" s="38"/>
      <c r="AEW16" s="30"/>
      <c r="AEX16" s="37"/>
      <c r="AEY16" s="38"/>
      <c r="AEZ16" s="30"/>
      <c r="AFA16" s="37"/>
      <c r="AFB16" s="38"/>
      <c r="AFC16" s="30"/>
      <c r="AFD16" s="37"/>
      <c r="AFE16" s="38"/>
    </row>
    <row r="17" spans="1:837" ht="14.45" customHeight="1" x14ac:dyDescent="0.25">
      <c r="B17" s="110"/>
      <c r="D17" s="111"/>
      <c r="E17" s="112"/>
      <c r="F17" s="112"/>
      <c r="G17" s="113"/>
      <c r="H17" s="113"/>
      <c r="J17" s="14">
        <f t="shared" si="60"/>
        <v>45305</v>
      </c>
      <c r="K17" s="29">
        <f t="shared" si="0"/>
        <v>0</v>
      </c>
      <c r="L17" s="13"/>
      <c r="M17" s="12">
        <f t="shared" si="36"/>
        <v>45336</v>
      </c>
      <c r="N17" s="29" t="str">
        <f t="shared" si="1"/>
        <v>M</v>
      </c>
      <c r="O17" s="28"/>
      <c r="P17" s="12">
        <f t="shared" si="37"/>
        <v>45365</v>
      </c>
      <c r="Q17" s="29" t="str">
        <f t="shared" si="2"/>
        <v>M</v>
      </c>
      <c r="R17" s="28"/>
      <c r="S17" s="12">
        <f t="shared" si="38"/>
        <v>45396</v>
      </c>
      <c r="T17" s="29">
        <f t="shared" si="3"/>
        <v>0</v>
      </c>
      <c r="U17" s="28"/>
      <c r="V17" s="12">
        <f t="shared" si="58"/>
        <v>45426</v>
      </c>
      <c r="W17" s="29" t="str">
        <f t="shared" si="4"/>
        <v>J</v>
      </c>
      <c r="X17" s="28"/>
      <c r="Y17" s="12">
        <f t="shared" si="39"/>
        <v>45457</v>
      </c>
      <c r="Z17" s="29" t="str">
        <f t="shared" si="5"/>
        <v>M</v>
      </c>
      <c r="AA17" s="28"/>
      <c r="AB17" s="12">
        <f t="shared" si="40"/>
        <v>45487</v>
      </c>
      <c r="AC17" s="29">
        <f t="shared" si="6"/>
        <v>0</v>
      </c>
      <c r="AD17" s="28"/>
      <c r="AE17" s="12">
        <f t="shared" si="41"/>
        <v>45518</v>
      </c>
      <c r="AF17" s="29" t="str">
        <f t="shared" si="7"/>
        <v>M</v>
      </c>
      <c r="AG17" s="28"/>
      <c r="AH17" s="12">
        <f t="shared" si="42"/>
        <v>45549</v>
      </c>
      <c r="AI17" s="29">
        <f t="shared" si="8"/>
        <v>0</v>
      </c>
      <c r="AJ17" s="13"/>
      <c r="AK17" s="14">
        <f t="shared" si="43"/>
        <v>45579</v>
      </c>
      <c r="AL17" s="8" t="str">
        <f t="shared" si="9"/>
        <v>J</v>
      </c>
      <c r="AM17" s="28"/>
      <c r="AN17" s="12">
        <f t="shared" si="44"/>
        <v>45610</v>
      </c>
      <c r="AO17" s="29" t="str">
        <f t="shared" si="10"/>
        <v>M</v>
      </c>
      <c r="AP17" s="28"/>
      <c r="AQ17" s="12">
        <f t="shared" si="45"/>
        <v>45640</v>
      </c>
      <c r="AR17" s="29">
        <f t="shared" si="11"/>
        <v>0</v>
      </c>
      <c r="AS17" s="13"/>
      <c r="AT17" s="14">
        <f t="shared" si="46"/>
        <v>45671</v>
      </c>
      <c r="AU17" s="29" t="str">
        <f t="shared" si="13"/>
        <v>J</v>
      </c>
      <c r="AV17" s="13"/>
      <c r="AW17" s="12">
        <f t="shared" si="47"/>
        <v>45702</v>
      </c>
      <c r="AX17" s="29" t="str">
        <f t="shared" si="15"/>
        <v>M</v>
      </c>
      <c r="AY17" s="28"/>
      <c r="AZ17" s="12">
        <f t="shared" si="48"/>
        <v>45730</v>
      </c>
      <c r="BA17" s="29" t="str">
        <f t="shared" si="17"/>
        <v>M</v>
      </c>
      <c r="BB17" s="28"/>
      <c r="BC17" s="12">
        <f t="shared" si="49"/>
        <v>45761</v>
      </c>
      <c r="BD17" s="29" t="str">
        <f t="shared" si="19"/>
        <v>J</v>
      </c>
      <c r="BE17" s="28"/>
      <c r="BF17" s="12">
        <f t="shared" si="50"/>
        <v>45791</v>
      </c>
      <c r="BG17" s="29" t="str">
        <f t="shared" si="21"/>
        <v>M</v>
      </c>
      <c r="BH17" s="28"/>
      <c r="BI17" s="12">
        <f t="shared" si="51"/>
        <v>45822</v>
      </c>
      <c r="BJ17" s="29">
        <f t="shared" si="23"/>
        <v>0</v>
      </c>
      <c r="BK17" s="28"/>
      <c r="BL17" s="12">
        <f t="shared" si="52"/>
        <v>45852</v>
      </c>
      <c r="BM17" s="29" t="str">
        <f t="shared" si="25"/>
        <v>J</v>
      </c>
      <c r="BN17" s="28"/>
      <c r="BO17" s="12">
        <f t="shared" si="53"/>
        <v>45883</v>
      </c>
      <c r="BP17" s="29" t="str">
        <f t="shared" si="27"/>
        <v>M</v>
      </c>
      <c r="BQ17" s="28"/>
      <c r="BR17" s="12">
        <f t="shared" si="54"/>
        <v>45914</v>
      </c>
      <c r="BS17" s="29">
        <f t="shared" si="29"/>
        <v>0</v>
      </c>
      <c r="BT17" s="13"/>
      <c r="BU17" s="14">
        <f t="shared" si="55"/>
        <v>45944</v>
      </c>
      <c r="BV17" s="8" t="str">
        <f t="shared" si="31"/>
        <v>J</v>
      </c>
      <c r="BW17" s="28"/>
      <c r="BX17" s="12">
        <f t="shared" si="56"/>
        <v>45975</v>
      </c>
      <c r="BY17" s="29" t="str">
        <f t="shared" si="33"/>
        <v>M</v>
      </c>
      <c r="BZ17" s="28"/>
      <c r="CA17" s="12">
        <f t="shared" si="57"/>
        <v>46005</v>
      </c>
      <c r="CB17" s="29">
        <f t="shared" si="35"/>
        <v>0</v>
      </c>
      <c r="CC17" s="13"/>
      <c r="CD17" s="30"/>
      <c r="CE17" s="37"/>
      <c r="CF17" s="31"/>
      <c r="CG17" s="30"/>
      <c r="CH17" s="37"/>
      <c r="CI17" s="31"/>
      <c r="CJ17" s="30"/>
      <c r="CK17" s="37"/>
      <c r="CL17" s="31"/>
      <c r="CM17" s="30"/>
      <c r="CN17" s="37"/>
      <c r="CO17" s="31"/>
      <c r="CP17" s="30"/>
      <c r="CQ17" s="37"/>
      <c r="CR17" s="31"/>
      <c r="CS17" s="30"/>
      <c r="CT17" s="37"/>
      <c r="CU17" s="31"/>
      <c r="CV17" s="30"/>
      <c r="CW17" s="37"/>
      <c r="CX17" s="31"/>
      <c r="CY17" s="30"/>
      <c r="CZ17" s="37"/>
      <c r="DA17" s="31"/>
      <c r="DB17" s="30"/>
      <c r="DC17" s="37"/>
      <c r="DD17" s="31"/>
      <c r="DE17" s="30"/>
      <c r="DF17" s="37"/>
      <c r="DG17" s="31"/>
      <c r="DH17" s="30"/>
      <c r="DI17" s="37"/>
      <c r="DJ17" s="31"/>
      <c r="DK17" s="30"/>
      <c r="DL17" s="37"/>
      <c r="DM17" s="31"/>
      <c r="DN17" s="30"/>
      <c r="DO17" s="37"/>
      <c r="DP17" s="31"/>
      <c r="DQ17" s="30"/>
      <c r="DR17" s="37"/>
      <c r="DS17" s="31"/>
      <c r="DT17" s="30"/>
      <c r="DU17" s="37"/>
      <c r="DV17" s="31"/>
      <c r="DW17" s="30"/>
      <c r="DX17" s="37"/>
      <c r="DY17" s="31"/>
      <c r="DZ17" s="30"/>
      <c r="EA17" s="37"/>
      <c r="EB17" s="31"/>
      <c r="EC17" s="30"/>
      <c r="ED17" s="37"/>
      <c r="EE17" s="31"/>
      <c r="EF17" s="30"/>
      <c r="EG17" s="37"/>
      <c r="EH17" s="31"/>
      <c r="EI17" s="30"/>
      <c r="EJ17" s="37"/>
      <c r="EK17" s="31"/>
      <c r="EL17" s="30"/>
      <c r="EM17" s="37"/>
      <c r="EN17" s="31"/>
      <c r="EO17" s="30"/>
      <c r="EP17" s="37"/>
      <c r="EQ17" s="31"/>
      <c r="ER17" s="30"/>
      <c r="ES17" s="37"/>
      <c r="ET17" s="31"/>
      <c r="EU17" s="30"/>
      <c r="EV17" s="37"/>
      <c r="EW17" s="31"/>
      <c r="EX17" s="30"/>
      <c r="EY17" s="37"/>
      <c r="EZ17" s="31"/>
      <c r="FA17" s="30"/>
      <c r="FB17" s="37"/>
      <c r="FC17" s="31"/>
      <c r="FD17" s="30"/>
      <c r="FE17" s="37"/>
      <c r="FF17" s="31"/>
      <c r="FG17" s="30"/>
      <c r="FH17" s="37"/>
      <c r="FI17" s="31"/>
      <c r="FJ17" s="30"/>
      <c r="FK17" s="37"/>
      <c r="FL17" s="31"/>
      <c r="FM17" s="30"/>
      <c r="FN17" s="37"/>
      <c r="FO17" s="31"/>
      <c r="FP17" s="30"/>
      <c r="FQ17" s="37"/>
      <c r="FR17" s="31"/>
      <c r="FS17" s="30"/>
      <c r="FT17" s="37"/>
      <c r="FU17" s="31"/>
      <c r="FV17" s="30"/>
      <c r="FW17" s="37"/>
      <c r="FX17" s="31"/>
      <c r="FY17" s="30"/>
      <c r="FZ17" s="37"/>
      <c r="GA17" s="31"/>
      <c r="GB17" s="30"/>
      <c r="GC17" s="37"/>
      <c r="GD17" s="31"/>
      <c r="GE17" s="30"/>
      <c r="GF17" s="37"/>
      <c r="GG17" s="31"/>
      <c r="GH17" s="30"/>
      <c r="GI17" s="37"/>
      <c r="GJ17" s="31"/>
      <c r="GK17" s="30"/>
      <c r="GL17" s="37"/>
      <c r="GM17" s="31"/>
      <c r="GN17" s="30"/>
      <c r="GO17" s="37"/>
      <c r="GP17" s="31"/>
      <c r="GQ17" s="30"/>
      <c r="GR17" s="37"/>
      <c r="GS17" s="31"/>
      <c r="GT17" s="30"/>
      <c r="GU17" s="37"/>
      <c r="GV17" s="31"/>
      <c r="GW17" s="30"/>
      <c r="GX17" s="37"/>
      <c r="GY17" s="31"/>
      <c r="GZ17" s="30"/>
      <c r="HA17" s="37"/>
      <c r="HB17" s="31"/>
      <c r="HC17" s="30"/>
      <c r="HD17" s="37"/>
      <c r="HE17" s="31"/>
      <c r="HF17" s="30"/>
      <c r="HG17" s="37"/>
      <c r="HH17" s="31"/>
      <c r="HI17" s="30"/>
      <c r="HJ17" s="37"/>
      <c r="HK17" s="31"/>
      <c r="HL17" s="30"/>
      <c r="HM17" s="37"/>
      <c r="HN17" s="31"/>
      <c r="HO17" s="30"/>
      <c r="HP17" s="37"/>
      <c r="HQ17" s="31"/>
      <c r="HR17" s="30"/>
      <c r="HS17" s="37"/>
      <c r="HT17" s="31"/>
      <c r="HU17" s="30"/>
      <c r="HV17" s="37"/>
      <c r="HW17" s="31"/>
      <c r="HX17" s="30"/>
      <c r="HY17" s="37"/>
      <c r="HZ17" s="31"/>
      <c r="IA17" s="30"/>
      <c r="IB17" s="37"/>
      <c r="IC17" s="31"/>
      <c r="ID17" s="30"/>
      <c r="IE17" s="37"/>
      <c r="IF17" s="31"/>
      <c r="IG17" s="30"/>
      <c r="IH17" s="37"/>
      <c r="II17" s="31"/>
      <c r="IJ17" s="30"/>
      <c r="IK17" s="37"/>
      <c r="IL17" s="31"/>
      <c r="IM17" s="30"/>
      <c r="IN17" s="37"/>
      <c r="IO17" s="31"/>
      <c r="IP17" s="30"/>
      <c r="IQ17" s="37"/>
      <c r="IR17" s="31"/>
      <c r="IS17" s="30"/>
      <c r="IT17" s="37"/>
      <c r="IU17" s="31"/>
      <c r="IV17" s="30"/>
      <c r="IW17" s="37"/>
      <c r="IX17" s="31"/>
      <c r="IY17" s="30"/>
      <c r="IZ17" s="37"/>
      <c r="JA17" s="31"/>
      <c r="JB17" s="30"/>
      <c r="JC17" s="37"/>
      <c r="JD17" s="31"/>
      <c r="JE17" s="30"/>
      <c r="JF17" s="37"/>
      <c r="JG17" s="31"/>
      <c r="JH17" s="30"/>
      <c r="JI17" s="37"/>
      <c r="JJ17" s="31"/>
      <c r="JK17" s="30"/>
      <c r="JL17" s="37"/>
      <c r="JM17" s="31"/>
      <c r="JN17" s="30"/>
      <c r="JO17" s="37"/>
      <c r="JP17" s="31"/>
      <c r="JQ17" s="30"/>
      <c r="JR17" s="37"/>
      <c r="JS17" s="31"/>
      <c r="JT17" s="30"/>
      <c r="JU17" s="37"/>
      <c r="JV17" s="31"/>
      <c r="JW17" s="30"/>
      <c r="JX17" s="37"/>
      <c r="JY17" s="31"/>
      <c r="JZ17" s="30"/>
      <c r="KA17" s="37"/>
      <c r="KB17" s="31"/>
      <c r="KC17" s="30"/>
      <c r="KD17" s="37"/>
      <c r="KE17" s="31"/>
      <c r="KF17" s="30"/>
      <c r="KG17" s="37"/>
      <c r="KH17" s="31"/>
      <c r="KI17" s="30"/>
      <c r="KJ17" s="37"/>
      <c r="KK17" s="31"/>
      <c r="KL17" s="30"/>
      <c r="KM17" s="37"/>
      <c r="KN17" s="31"/>
      <c r="KO17" s="30"/>
      <c r="KP17" s="37"/>
      <c r="KQ17" s="31"/>
      <c r="KR17" s="30"/>
      <c r="KS17" s="37"/>
      <c r="KT17" s="31"/>
      <c r="KU17" s="30"/>
      <c r="KV17" s="37"/>
      <c r="KW17" s="31"/>
      <c r="KX17" s="30"/>
      <c r="KY17" s="37"/>
      <c r="KZ17" s="31"/>
      <c r="LA17" s="30"/>
      <c r="LB17" s="37"/>
      <c r="LC17" s="31"/>
      <c r="LD17" s="30"/>
      <c r="LE17" s="37"/>
      <c r="LF17" s="31"/>
      <c r="LG17" s="30"/>
      <c r="LH17" s="37"/>
      <c r="LI17" s="31"/>
      <c r="LJ17" s="30"/>
      <c r="LK17" s="37"/>
      <c r="LL17" s="31"/>
      <c r="LM17" s="30"/>
      <c r="LN17" s="37"/>
      <c r="LO17" s="31"/>
      <c r="LP17" s="30"/>
      <c r="LQ17" s="37"/>
      <c r="LR17" s="31"/>
      <c r="LS17" s="30"/>
      <c r="LT17" s="37"/>
      <c r="LU17" s="31"/>
      <c r="LV17" s="30"/>
      <c r="LW17" s="37"/>
      <c r="LX17" s="31"/>
      <c r="LY17" s="30"/>
      <c r="LZ17" s="37"/>
      <c r="MA17" s="31"/>
      <c r="MB17" s="30"/>
      <c r="MC17" s="37"/>
      <c r="MD17" s="31"/>
      <c r="ME17" s="30"/>
      <c r="MF17" s="37"/>
      <c r="MG17" s="31"/>
      <c r="MH17" s="30"/>
      <c r="MI17" s="37"/>
      <c r="MJ17" s="31"/>
      <c r="MK17" s="30"/>
      <c r="ML17" s="37"/>
      <c r="MM17" s="31"/>
      <c r="MN17" s="30"/>
      <c r="MO17" s="37"/>
      <c r="MP17" s="31"/>
      <c r="MQ17" s="30"/>
      <c r="MR17" s="37"/>
      <c r="MS17" s="31"/>
      <c r="MT17" s="30"/>
      <c r="MU17" s="37"/>
      <c r="MV17" s="31"/>
      <c r="MW17" s="30"/>
      <c r="MX17" s="37"/>
      <c r="MY17" s="31"/>
      <c r="MZ17" s="30"/>
      <c r="NA17" s="37"/>
      <c r="NB17" s="31"/>
      <c r="NC17" s="30"/>
      <c r="ND17" s="37"/>
      <c r="NE17" s="31"/>
      <c r="NF17" s="30"/>
      <c r="NG17" s="37"/>
      <c r="NH17" s="31"/>
      <c r="NI17" s="30"/>
      <c r="NJ17" s="37"/>
      <c r="NK17" s="31"/>
      <c r="NL17" s="30"/>
      <c r="NM17" s="37"/>
      <c r="NN17" s="31"/>
      <c r="NO17" s="30"/>
      <c r="NP17" s="37"/>
      <c r="NQ17" s="31"/>
      <c r="NR17" s="30"/>
      <c r="NS17" s="37"/>
      <c r="NT17" s="31"/>
      <c r="NU17" s="30"/>
      <c r="NV17" s="37"/>
      <c r="NW17" s="31"/>
      <c r="NX17" s="30"/>
      <c r="NY17" s="37"/>
      <c r="NZ17" s="31"/>
      <c r="OA17" s="30"/>
      <c r="OB17" s="37"/>
      <c r="OC17" s="31"/>
      <c r="OD17" s="30"/>
      <c r="OE17" s="37"/>
      <c r="OF17" s="31"/>
      <c r="OG17" s="30"/>
      <c r="OH17" s="37"/>
      <c r="OI17" s="31"/>
      <c r="OJ17" s="30"/>
      <c r="OK17" s="37"/>
      <c r="OL17" s="31"/>
      <c r="OM17" s="30"/>
      <c r="ON17" s="37"/>
      <c r="OO17" s="31"/>
      <c r="OP17" s="30"/>
      <c r="OQ17" s="37"/>
      <c r="OR17" s="31"/>
      <c r="OS17" s="30"/>
      <c r="OT17" s="37"/>
      <c r="OU17" s="31"/>
      <c r="OV17" s="30"/>
      <c r="OW17" s="37"/>
      <c r="OX17" s="31"/>
      <c r="OY17" s="30"/>
      <c r="OZ17" s="37"/>
      <c r="PA17" s="31"/>
      <c r="PB17" s="30"/>
      <c r="PC17" s="37"/>
      <c r="PD17" s="31"/>
      <c r="PE17" s="30"/>
      <c r="PF17" s="37"/>
      <c r="PG17" s="31"/>
      <c r="PH17" s="30"/>
      <c r="PI17" s="37"/>
      <c r="PJ17" s="31"/>
      <c r="PK17" s="30"/>
      <c r="PL17" s="37"/>
      <c r="PM17" s="31"/>
      <c r="PN17" s="30"/>
      <c r="PO17" s="37"/>
      <c r="PP17" s="31"/>
      <c r="PQ17" s="30"/>
      <c r="PR17" s="37"/>
      <c r="PS17" s="31"/>
      <c r="PT17" s="30"/>
      <c r="PU17" s="37"/>
      <c r="PV17" s="31"/>
      <c r="PW17" s="30"/>
      <c r="PX17" s="37"/>
      <c r="PY17" s="31"/>
      <c r="PZ17" s="30"/>
      <c r="QA17" s="37"/>
      <c r="QB17" s="31"/>
      <c r="QC17" s="30"/>
      <c r="QD17" s="37"/>
      <c r="QE17" s="31"/>
      <c r="QF17" s="30"/>
      <c r="QG17" s="37"/>
      <c r="QH17" s="31"/>
      <c r="QI17" s="30"/>
      <c r="QJ17" s="37"/>
      <c r="QK17" s="31"/>
      <c r="QL17" s="30"/>
      <c r="QM17" s="37"/>
      <c r="QN17" s="31"/>
      <c r="QO17" s="30"/>
      <c r="QP17" s="37"/>
      <c r="QQ17" s="31"/>
      <c r="QR17" s="30"/>
      <c r="QS17" s="37"/>
      <c r="QT17" s="31"/>
      <c r="QU17" s="30"/>
      <c r="QV17" s="37"/>
      <c r="QW17" s="31"/>
      <c r="QX17" s="30"/>
      <c r="QY17" s="37"/>
      <c r="QZ17" s="31"/>
      <c r="RA17" s="30"/>
      <c r="RB17" s="37"/>
      <c r="RC17" s="31"/>
      <c r="RD17" s="30"/>
      <c r="RE17" s="37"/>
      <c r="RF17" s="31"/>
      <c r="RG17" s="30"/>
      <c r="RH17" s="37"/>
      <c r="RI17" s="31"/>
      <c r="RJ17" s="30"/>
      <c r="RK17" s="37"/>
      <c r="RL17" s="31"/>
      <c r="RM17" s="30"/>
      <c r="RN17" s="37"/>
      <c r="RO17" s="31"/>
      <c r="RP17" s="30"/>
      <c r="RQ17" s="37"/>
      <c r="RR17" s="31"/>
      <c r="RS17" s="30"/>
      <c r="RT17" s="37"/>
      <c r="RU17" s="31"/>
      <c r="RV17" s="30"/>
      <c r="RW17" s="37"/>
      <c r="RX17" s="31"/>
      <c r="RY17" s="30"/>
      <c r="RZ17" s="37"/>
      <c r="SA17" s="31"/>
      <c r="SB17" s="30"/>
      <c r="SC17" s="37"/>
      <c r="SD17" s="31"/>
      <c r="SE17" s="30"/>
      <c r="SF17" s="37"/>
      <c r="SG17" s="31"/>
      <c r="SH17" s="30"/>
      <c r="SI17" s="37"/>
      <c r="SJ17" s="31"/>
      <c r="SK17" s="30"/>
      <c r="SL17" s="37"/>
      <c r="SM17" s="31"/>
      <c r="SN17" s="30"/>
      <c r="SO17" s="37"/>
      <c r="SP17" s="31"/>
      <c r="SQ17" s="30"/>
      <c r="SR17" s="37"/>
      <c r="SS17" s="31"/>
      <c r="ST17" s="30"/>
      <c r="SU17" s="37"/>
      <c r="SV17" s="31"/>
      <c r="SW17" s="30"/>
      <c r="SX17" s="37"/>
      <c r="SY17" s="31"/>
      <c r="SZ17" s="30"/>
      <c r="TA17" s="37"/>
      <c r="TB17" s="31"/>
      <c r="TC17" s="30"/>
      <c r="TD17" s="37"/>
      <c r="TE17" s="31"/>
      <c r="TF17" s="30"/>
      <c r="TG17" s="37"/>
      <c r="TH17" s="31"/>
      <c r="TI17" s="30"/>
      <c r="TJ17" s="37"/>
      <c r="TK17" s="31"/>
      <c r="TL17" s="30"/>
      <c r="TM17" s="37"/>
      <c r="TN17" s="31"/>
      <c r="TO17" s="30"/>
      <c r="TP17" s="37"/>
      <c r="TQ17" s="31"/>
      <c r="TR17" s="30"/>
      <c r="TS17" s="37"/>
      <c r="TT17" s="31"/>
      <c r="TU17" s="30"/>
      <c r="TV17" s="37"/>
      <c r="TW17" s="31"/>
      <c r="TX17" s="30"/>
      <c r="TY17" s="37"/>
      <c r="TZ17" s="31"/>
      <c r="UA17" s="30"/>
      <c r="UB17" s="37"/>
      <c r="UC17" s="31"/>
      <c r="UD17" s="30"/>
      <c r="UE17" s="37"/>
      <c r="UF17" s="31"/>
      <c r="UG17" s="30"/>
      <c r="UH17" s="37"/>
      <c r="UI17" s="31"/>
      <c r="UJ17" s="30"/>
      <c r="UK17" s="37"/>
      <c r="UL17" s="31"/>
      <c r="UM17" s="30"/>
      <c r="UN17" s="37"/>
      <c r="UO17" s="31"/>
      <c r="UP17" s="30"/>
      <c r="UQ17" s="37"/>
      <c r="UR17" s="31"/>
      <c r="US17" s="30"/>
      <c r="UT17" s="37"/>
      <c r="UU17" s="31"/>
      <c r="UV17" s="30"/>
      <c r="UW17" s="37"/>
      <c r="UX17" s="31"/>
      <c r="UY17" s="30"/>
      <c r="UZ17" s="37"/>
      <c r="VA17" s="31"/>
      <c r="VB17" s="30"/>
      <c r="VC17" s="37"/>
      <c r="VD17" s="31"/>
      <c r="VE17" s="30"/>
      <c r="VF17" s="37"/>
      <c r="VG17" s="31"/>
      <c r="VH17" s="30"/>
      <c r="VI17" s="37"/>
      <c r="VJ17" s="31"/>
      <c r="VK17" s="30"/>
      <c r="VL17" s="37"/>
      <c r="VM17" s="31"/>
      <c r="VN17" s="30"/>
      <c r="VO17" s="37"/>
      <c r="VP17" s="31"/>
      <c r="VQ17" s="30"/>
      <c r="VR17" s="37"/>
      <c r="VS17" s="31"/>
      <c r="VT17" s="30"/>
      <c r="VU17" s="37"/>
      <c r="VV17" s="31"/>
      <c r="VW17" s="30"/>
      <c r="VX17" s="37"/>
      <c r="VY17" s="31"/>
      <c r="VZ17" s="30"/>
      <c r="WA17" s="37"/>
      <c r="WB17" s="31"/>
      <c r="WC17" s="30"/>
      <c r="WD17" s="37"/>
      <c r="WE17" s="31"/>
      <c r="WF17" s="30"/>
      <c r="WG17" s="37"/>
      <c r="WH17" s="31"/>
      <c r="WI17" s="30"/>
      <c r="WJ17" s="37"/>
      <c r="WK17" s="31"/>
      <c r="WL17" s="30"/>
      <c r="WM17" s="37"/>
      <c r="WN17" s="31"/>
      <c r="WO17" s="30"/>
      <c r="WP17" s="37"/>
      <c r="WQ17" s="31"/>
      <c r="WR17" s="30"/>
      <c r="WS17" s="37"/>
      <c r="WT17" s="31"/>
      <c r="WU17" s="30"/>
      <c r="WV17" s="37"/>
      <c r="WW17" s="31"/>
      <c r="WX17" s="30"/>
      <c r="WY17" s="37"/>
      <c r="WZ17" s="31"/>
      <c r="XA17" s="30"/>
      <c r="XB17" s="37"/>
      <c r="XC17" s="31"/>
      <c r="XD17" s="30"/>
      <c r="XE17" s="37"/>
      <c r="XF17" s="31"/>
      <c r="XG17" s="30"/>
      <c r="XH17" s="37"/>
      <c r="XI17" s="31"/>
      <c r="XJ17" s="30"/>
      <c r="XK17" s="37"/>
      <c r="XL17" s="31"/>
      <c r="XM17" s="30"/>
      <c r="XN17" s="37"/>
      <c r="XO17" s="31"/>
      <c r="XP17" s="30"/>
      <c r="XQ17" s="37"/>
      <c r="XR17" s="31"/>
      <c r="XS17" s="30"/>
      <c r="XT17" s="37"/>
      <c r="XU17" s="31"/>
      <c r="XV17" s="30"/>
      <c r="XW17" s="37"/>
      <c r="XX17" s="31"/>
      <c r="XY17" s="30"/>
      <c r="XZ17" s="37"/>
      <c r="YA17" s="31"/>
      <c r="YB17" s="30"/>
      <c r="YC17" s="37"/>
      <c r="YD17" s="31"/>
      <c r="YE17" s="30"/>
      <c r="YF17" s="37"/>
      <c r="YG17" s="31"/>
      <c r="YH17" s="30"/>
      <c r="YI17" s="37"/>
      <c r="YJ17" s="31"/>
      <c r="YK17" s="30"/>
      <c r="YL17" s="37"/>
      <c r="YM17" s="31"/>
      <c r="YN17" s="30"/>
      <c r="YO17" s="37"/>
      <c r="YP17" s="31"/>
      <c r="YQ17" s="30"/>
      <c r="YR17" s="37"/>
      <c r="YS17" s="31"/>
      <c r="YT17" s="30"/>
      <c r="YU17" s="37"/>
      <c r="YV17" s="31"/>
      <c r="YW17" s="30"/>
      <c r="YX17" s="37"/>
      <c r="YY17" s="31"/>
      <c r="YZ17" s="30"/>
      <c r="ZA17" s="37"/>
      <c r="ZB17" s="31"/>
      <c r="ZC17" s="30"/>
      <c r="ZD17" s="37"/>
      <c r="ZE17" s="31"/>
      <c r="ZF17" s="30"/>
      <c r="ZG17" s="37"/>
      <c r="ZH17" s="31"/>
      <c r="ZI17" s="30"/>
      <c r="ZJ17" s="37"/>
      <c r="ZK17" s="31"/>
      <c r="ZL17" s="30"/>
      <c r="ZM17" s="37"/>
      <c r="ZN17" s="31"/>
      <c r="ZO17" s="30"/>
      <c r="ZP17" s="37"/>
      <c r="ZQ17" s="31"/>
      <c r="ZR17" s="30"/>
      <c r="ZS17" s="37"/>
      <c r="ZT17" s="31"/>
      <c r="ZU17" s="30"/>
      <c r="ZV17" s="37"/>
      <c r="ZW17" s="31"/>
      <c r="ZX17" s="30"/>
      <c r="ZY17" s="37"/>
      <c r="ZZ17" s="31"/>
      <c r="AAA17" s="30"/>
      <c r="AAB17" s="37"/>
      <c r="AAC17" s="31"/>
      <c r="AAD17" s="30"/>
      <c r="AAE17" s="37"/>
      <c r="AAF17" s="31"/>
      <c r="AAG17" s="30"/>
      <c r="AAH17" s="37"/>
      <c r="AAI17" s="31"/>
      <c r="AAJ17" s="30"/>
      <c r="AAK17" s="37"/>
      <c r="AAL17" s="31"/>
      <c r="AAM17" s="30"/>
      <c r="AAN17" s="37"/>
      <c r="AAO17" s="31"/>
      <c r="AAP17" s="30"/>
      <c r="AAQ17" s="37"/>
      <c r="AAR17" s="31"/>
      <c r="AAS17" s="30"/>
      <c r="AAT17" s="37"/>
      <c r="AAU17" s="31"/>
      <c r="AAV17" s="30"/>
      <c r="AAW17" s="37"/>
      <c r="AAX17" s="31"/>
      <c r="AAY17" s="30"/>
      <c r="AAZ17" s="37"/>
      <c r="ABA17" s="31"/>
      <c r="ABB17" s="30"/>
      <c r="ABC17" s="37"/>
      <c r="ABD17" s="31"/>
      <c r="ABE17" s="30"/>
      <c r="ABF17" s="37"/>
      <c r="ABG17" s="31"/>
      <c r="ABH17" s="30"/>
      <c r="ABI17" s="37"/>
      <c r="ABJ17" s="31"/>
      <c r="ABK17" s="30"/>
      <c r="ABL17" s="37"/>
      <c r="ABM17" s="31"/>
      <c r="ABN17" s="30"/>
      <c r="ABO17" s="37"/>
      <c r="ABP17" s="31"/>
      <c r="ABQ17" s="30"/>
      <c r="ABR17" s="37"/>
      <c r="ABS17" s="31"/>
      <c r="ABT17" s="30"/>
      <c r="ABU17" s="37"/>
      <c r="ABV17" s="31"/>
      <c r="ABW17" s="30"/>
      <c r="ABX17" s="37"/>
      <c r="ABY17" s="31"/>
      <c r="ABZ17" s="30"/>
      <c r="ACA17" s="37"/>
      <c r="ACB17" s="31"/>
      <c r="ACC17" s="30"/>
      <c r="ACD17" s="37"/>
      <c r="ACE17" s="31"/>
      <c r="ACF17" s="30"/>
      <c r="ACG17" s="37"/>
      <c r="ACH17" s="31"/>
      <c r="ACI17" s="30"/>
      <c r="ACJ17" s="37"/>
      <c r="ACK17" s="31"/>
      <c r="ACL17" s="30"/>
      <c r="ACM17" s="37"/>
      <c r="ACN17" s="38"/>
      <c r="ACO17" s="30"/>
      <c r="ACP17" s="37"/>
      <c r="ACQ17" s="38"/>
      <c r="ACR17" s="30"/>
      <c r="ACS17" s="37"/>
      <c r="ACT17" s="38"/>
      <c r="ACU17" s="30"/>
      <c r="ACV17" s="37"/>
      <c r="ACW17" s="38"/>
      <c r="ACX17" s="30"/>
      <c r="ACY17" s="37"/>
      <c r="ACZ17" s="38"/>
      <c r="ADA17" s="30"/>
      <c r="ADB17" s="37"/>
      <c r="ADC17" s="38"/>
      <c r="ADD17" s="30"/>
      <c r="ADE17" s="37"/>
      <c r="ADF17" s="38"/>
      <c r="ADG17" s="30"/>
      <c r="ADH17" s="37"/>
      <c r="ADI17" s="38"/>
      <c r="ADJ17" s="30"/>
      <c r="ADK17" s="37"/>
      <c r="ADL17" s="38"/>
      <c r="ADM17" s="30"/>
      <c r="ADN17" s="37"/>
      <c r="ADO17" s="38"/>
      <c r="ADP17" s="30"/>
      <c r="ADQ17" s="37"/>
      <c r="ADR17" s="38"/>
      <c r="ADS17" s="30"/>
      <c r="ADT17" s="37"/>
      <c r="ADU17" s="38"/>
      <c r="ADV17" s="30"/>
      <c r="ADW17" s="37"/>
      <c r="ADX17" s="38"/>
      <c r="ADY17" s="30"/>
      <c r="ADZ17" s="37"/>
      <c r="AEA17" s="38"/>
      <c r="AEB17" s="30"/>
      <c r="AEC17" s="37"/>
      <c r="AED17" s="38"/>
      <c r="AEE17" s="30"/>
      <c r="AEF17" s="37"/>
      <c r="AEG17" s="38"/>
      <c r="AEH17" s="30"/>
      <c r="AEI17" s="37"/>
      <c r="AEJ17" s="38"/>
      <c r="AEK17" s="30"/>
      <c r="AEL17" s="37"/>
      <c r="AEM17" s="38"/>
      <c r="AEN17" s="30"/>
      <c r="AEO17" s="37"/>
      <c r="AEP17" s="38"/>
      <c r="AEQ17" s="30"/>
      <c r="AER17" s="37"/>
      <c r="AES17" s="38"/>
      <c r="AET17" s="30"/>
      <c r="AEU17" s="37"/>
      <c r="AEV17" s="38"/>
      <c r="AEW17" s="30"/>
      <c r="AEX17" s="37"/>
      <c r="AEY17" s="38"/>
      <c r="AEZ17" s="30"/>
      <c r="AFA17" s="37"/>
      <c r="AFB17" s="38"/>
      <c r="AFC17" s="30"/>
      <c r="AFD17" s="37"/>
      <c r="AFE17" s="38"/>
    </row>
    <row r="18" spans="1:837" ht="14.45" customHeight="1" x14ac:dyDescent="0.25">
      <c r="B18" s="110"/>
      <c r="D18" s="111"/>
      <c r="E18" s="112"/>
      <c r="F18" s="112"/>
      <c r="G18" s="113"/>
      <c r="H18" s="113"/>
      <c r="J18" s="14">
        <f t="shared" si="60"/>
        <v>45306</v>
      </c>
      <c r="K18" s="29" t="str">
        <f t="shared" si="0"/>
        <v>J</v>
      </c>
      <c r="L18" s="13"/>
      <c r="M18" s="12">
        <f t="shared" si="36"/>
        <v>45337</v>
      </c>
      <c r="N18" s="29" t="str">
        <f t="shared" si="1"/>
        <v>M</v>
      </c>
      <c r="O18" s="28"/>
      <c r="P18" s="12">
        <f t="shared" si="37"/>
        <v>45366</v>
      </c>
      <c r="Q18" s="29" t="str">
        <f t="shared" si="2"/>
        <v>M</v>
      </c>
      <c r="R18" s="28"/>
      <c r="S18" s="12">
        <f t="shared" si="38"/>
        <v>45397</v>
      </c>
      <c r="T18" s="29" t="str">
        <f t="shared" si="3"/>
        <v>J</v>
      </c>
      <c r="U18" s="28"/>
      <c r="V18" s="12">
        <f t="shared" si="58"/>
        <v>45427</v>
      </c>
      <c r="W18" s="29" t="str">
        <f t="shared" si="4"/>
        <v>M</v>
      </c>
      <c r="X18" s="28"/>
      <c r="Y18" s="12">
        <f t="shared" si="39"/>
        <v>45458</v>
      </c>
      <c r="Z18" s="29">
        <f t="shared" si="5"/>
        <v>0</v>
      </c>
      <c r="AA18" s="28"/>
      <c r="AB18" s="12">
        <f t="shared" si="40"/>
        <v>45488</v>
      </c>
      <c r="AC18" s="29" t="str">
        <f t="shared" si="6"/>
        <v>J</v>
      </c>
      <c r="AD18" s="28"/>
      <c r="AE18" s="12">
        <f t="shared" si="41"/>
        <v>45519</v>
      </c>
      <c r="AF18" s="29" t="str">
        <f t="shared" si="7"/>
        <v>M</v>
      </c>
      <c r="AG18" s="28"/>
      <c r="AH18" s="12">
        <f t="shared" si="42"/>
        <v>45550</v>
      </c>
      <c r="AI18" s="29">
        <f t="shared" si="8"/>
        <v>0</v>
      </c>
      <c r="AJ18" s="13"/>
      <c r="AK18" s="14">
        <f t="shared" si="43"/>
        <v>45580</v>
      </c>
      <c r="AL18" s="8" t="str">
        <f t="shared" si="9"/>
        <v>J</v>
      </c>
      <c r="AM18" s="28"/>
      <c r="AN18" s="12">
        <f t="shared" si="44"/>
        <v>45611</v>
      </c>
      <c r="AO18" s="29" t="str">
        <f t="shared" si="10"/>
        <v>M</v>
      </c>
      <c r="AP18" s="28"/>
      <c r="AQ18" s="12">
        <f t="shared" si="45"/>
        <v>45641</v>
      </c>
      <c r="AR18" s="29">
        <f t="shared" si="11"/>
        <v>0</v>
      </c>
      <c r="AS18" s="13"/>
      <c r="AT18" s="14">
        <f t="shared" si="46"/>
        <v>45672</v>
      </c>
      <c r="AU18" s="29" t="str">
        <f t="shared" si="13"/>
        <v>M</v>
      </c>
      <c r="AV18" s="13"/>
      <c r="AW18" s="12">
        <f t="shared" si="47"/>
        <v>45703</v>
      </c>
      <c r="AX18" s="29">
        <f t="shared" si="15"/>
        <v>0</v>
      </c>
      <c r="AY18" s="28"/>
      <c r="AZ18" s="12">
        <f t="shared" si="48"/>
        <v>45731</v>
      </c>
      <c r="BA18" s="29">
        <f t="shared" si="17"/>
        <v>0</v>
      </c>
      <c r="BB18" s="28"/>
      <c r="BC18" s="12">
        <f t="shared" si="49"/>
        <v>45762</v>
      </c>
      <c r="BD18" s="29" t="str">
        <f t="shared" si="19"/>
        <v>J</v>
      </c>
      <c r="BE18" s="28"/>
      <c r="BF18" s="12">
        <f t="shared" si="50"/>
        <v>45792</v>
      </c>
      <c r="BG18" s="29" t="str">
        <f t="shared" si="21"/>
        <v>M</v>
      </c>
      <c r="BH18" s="28"/>
      <c r="BI18" s="12">
        <f t="shared" si="51"/>
        <v>45823</v>
      </c>
      <c r="BJ18" s="29">
        <f t="shared" si="23"/>
        <v>0</v>
      </c>
      <c r="BK18" s="28"/>
      <c r="BL18" s="12">
        <f t="shared" si="52"/>
        <v>45853</v>
      </c>
      <c r="BM18" s="29" t="str">
        <f t="shared" si="25"/>
        <v>J</v>
      </c>
      <c r="BN18" s="28"/>
      <c r="BO18" s="12">
        <f t="shared" si="53"/>
        <v>45884</v>
      </c>
      <c r="BP18" s="29" t="str">
        <f t="shared" si="27"/>
        <v>M</v>
      </c>
      <c r="BQ18" s="28"/>
      <c r="BR18" s="12">
        <f t="shared" si="54"/>
        <v>45915</v>
      </c>
      <c r="BS18" s="29" t="str">
        <f t="shared" si="29"/>
        <v>J</v>
      </c>
      <c r="BT18" s="13"/>
      <c r="BU18" s="14">
        <f t="shared" si="55"/>
        <v>45945</v>
      </c>
      <c r="BV18" s="8" t="str">
        <f t="shared" si="31"/>
        <v>M</v>
      </c>
      <c r="BW18" s="28"/>
      <c r="BX18" s="12">
        <f t="shared" si="56"/>
        <v>45976</v>
      </c>
      <c r="BY18" s="29">
        <f t="shared" si="33"/>
        <v>0</v>
      </c>
      <c r="BZ18" s="28"/>
      <c r="CA18" s="12">
        <f t="shared" si="57"/>
        <v>46006</v>
      </c>
      <c r="CB18" s="29" t="str">
        <f t="shared" si="35"/>
        <v>J</v>
      </c>
      <c r="CC18" s="13"/>
      <c r="CD18" s="30"/>
      <c r="CE18" s="37"/>
      <c r="CF18" s="31"/>
      <c r="CG18" s="30"/>
      <c r="CH18" s="37"/>
      <c r="CI18" s="31"/>
      <c r="CJ18" s="30"/>
      <c r="CK18" s="37"/>
      <c r="CL18" s="31"/>
      <c r="CM18" s="30"/>
      <c r="CN18" s="37"/>
      <c r="CO18" s="31"/>
      <c r="CP18" s="30"/>
      <c r="CQ18" s="37"/>
      <c r="CR18" s="31"/>
      <c r="CS18" s="30"/>
      <c r="CT18" s="37"/>
      <c r="CU18" s="31"/>
      <c r="CV18" s="30"/>
      <c r="CW18" s="37"/>
      <c r="CX18" s="31"/>
      <c r="CY18" s="30"/>
      <c r="CZ18" s="37"/>
      <c r="DA18" s="31"/>
      <c r="DB18" s="30"/>
      <c r="DC18" s="37"/>
      <c r="DD18" s="31"/>
      <c r="DE18" s="30"/>
      <c r="DF18" s="37"/>
      <c r="DG18" s="31"/>
      <c r="DH18" s="30"/>
      <c r="DI18" s="37"/>
      <c r="DJ18" s="31"/>
      <c r="DK18" s="30"/>
      <c r="DL18" s="37"/>
      <c r="DM18" s="31"/>
      <c r="DN18" s="30"/>
      <c r="DO18" s="37"/>
      <c r="DP18" s="31"/>
      <c r="DQ18" s="30"/>
      <c r="DR18" s="37"/>
      <c r="DS18" s="31"/>
      <c r="DT18" s="30"/>
      <c r="DU18" s="37"/>
      <c r="DV18" s="31"/>
      <c r="DW18" s="30"/>
      <c r="DX18" s="37"/>
      <c r="DY18" s="31"/>
      <c r="DZ18" s="30"/>
      <c r="EA18" s="37"/>
      <c r="EB18" s="31"/>
      <c r="EC18" s="30"/>
      <c r="ED18" s="37"/>
      <c r="EE18" s="31"/>
      <c r="EF18" s="30"/>
      <c r="EG18" s="37"/>
      <c r="EH18" s="31"/>
      <c r="EI18" s="30"/>
      <c r="EJ18" s="37"/>
      <c r="EK18" s="31"/>
      <c r="EL18" s="30"/>
      <c r="EM18" s="37"/>
      <c r="EN18" s="31"/>
      <c r="EO18" s="30"/>
      <c r="EP18" s="37"/>
      <c r="EQ18" s="31"/>
      <c r="ER18" s="30"/>
      <c r="ES18" s="37"/>
      <c r="ET18" s="31"/>
      <c r="EU18" s="30"/>
      <c r="EV18" s="37"/>
      <c r="EW18" s="31"/>
      <c r="EX18" s="30"/>
      <c r="EY18" s="37"/>
      <c r="EZ18" s="31"/>
      <c r="FA18" s="30"/>
      <c r="FB18" s="37"/>
      <c r="FC18" s="31"/>
      <c r="FD18" s="30"/>
      <c r="FE18" s="37"/>
      <c r="FF18" s="31"/>
      <c r="FG18" s="30"/>
      <c r="FH18" s="37"/>
      <c r="FI18" s="31"/>
      <c r="FJ18" s="30"/>
      <c r="FK18" s="37"/>
      <c r="FL18" s="31"/>
      <c r="FM18" s="30"/>
      <c r="FN18" s="37"/>
      <c r="FO18" s="31"/>
      <c r="FP18" s="30"/>
      <c r="FQ18" s="37"/>
      <c r="FR18" s="31"/>
      <c r="FS18" s="30"/>
      <c r="FT18" s="37"/>
      <c r="FU18" s="31"/>
      <c r="FV18" s="30"/>
      <c r="FW18" s="37"/>
      <c r="FX18" s="31"/>
      <c r="FY18" s="30"/>
      <c r="FZ18" s="37"/>
      <c r="GA18" s="31"/>
      <c r="GB18" s="30"/>
      <c r="GC18" s="37"/>
      <c r="GD18" s="31"/>
      <c r="GE18" s="30"/>
      <c r="GF18" s="37"/>
      <c r="GG18" s="31"/>
      <c r="GH18" s="30"/>
      <c r="GI18" s="37"/>
      <c r="GJ18" s="31"/>
      <c r="GK18" s="30"/>
      <c r="GL18" s="37"/>
      <c r="GM18" s="31"/>
      <c r="GN18" s="30"/>
      <c r="GO18" s="37"/>
      <c r="GP18" s="31"/>
      <c r="GQ18" s="30"/>
      <c r="GR18" s="37"/>
      <c r="GS18" s="31"/>
      <c r="GT18" s="30"/>
      <c r="GU18" s="37"/>
      <c r="GV18" s="31"/>
      <c r="GW18" s="30"/>
      <c r="GX18" s="37"/>
      <c r="GY18" s="31"/>
      <c r="GZ18" s="30"/>
      <c r="HA18" s="37"/>
      <c r="HB18" s="31"/>
      <c r="HC18" s="30"/>
      <c r="HD18" s="37"/>
      <c r="HE18" s="31"/>
      <c r="HF18" s="30"/>
      <c r="HG18" s="37"/>
      <c r="HH18" s="31"/>
      <c r="HI18" s="30"/>
      <c r="HJ18" s="37"/>
      <c r="HK18" s="31"/>
      <c r="HL18" s="30"/>
      <c r="HM18" s="37"/>
      <c r="HN18" s="31"/>
      <c r="HO18" s="30"/>
      <c r="HP18" s="37"/>
      <c r="HQ18" s="31"/>
      <c r="HR18" s="30"/>
      <c r="HS18" s="37"/>
      <c r="HT18" s="31"/>
      <c r="HU18" s="30"/>
      <c r="HV18" s="37"/>
      <c r="HW18" s="31"/>
      <c r="HX18" s="30"/>
      <c r="HY18" s="37"/>
      <c r="HZ18" s="31"/>
      <c r="IA18" s="30"/>
      <c r="IB18" s="37"/>
      <c r="IC18" s="31"/>
      <c r="ID18" s="30"/>
      <c r="IE18" s="37"/>
      <c r="IF18" s="31"/>
      <c r="IG18" s="30"/>
      <c r="IH18" s="37"/>
      <c r="II18" s="31"/>
      <c r="IJ18" s="30"/>
      <c r="IK18" s="37"/>
      <c r="IL18" s="31"/>
      <c r="IM18" s="30"/>
      <c r="IN18" s="37"/>
      <c r="IO18" s="31"/>
      <c r="IP18" s="30"/>
      <c r="IQ18" s="37"/>
      <c r="IR18" s="31"/>
      <c r="IS18" s="30"/>
      <c r="IT18" s="37"/>
      <c r="IU18" s="31"/>
      <c r="IV18" s="30"/>
      <c r="IW18" s="37"/>
      <c r="IX18" s="31"/>
      <c r="IY18" s="30"/>
      <c r="IZ18" s="37"/>
      <c r="JA18" s="31"/>
      <c r="JB18" s="30"/>
      <c r="JC18" s="37"/>
      <c r="JD18" s="31"/>
      <c r="JE18" s="30"/>
      <c r="JF18" s="37"/>
      <c r="JG18" s="31"/>
      <c r="JH18" s="30"/>
      <c r="JI18" s="37"/>
      <c r="JJ18" s="31"/>
      <c r="JK18" s="30"/>
      <c r="JL18" s="37"/>
      <c r="JM18" s="31"/>
      <c r="JN18" s="30"/>
      <c r="JO18" s="37"/>
      <c r="JP18" s="31"/>
      <c r="JQ18" s="30"/>
      <c r="JR18" s="37"/>
      <c r="JS18" s="31"/>
      <c r="JT18" s="30"/>
      <c r="JU18" s="37"/>
      <c r="JV18" s="31"/>
      <c r="JW18" s="30"/>
      <c r="JX18" s="37"/>
      <c r="JY18" s="31"/>
      <c r="JZ18" s="30"/>
      <c r="KA18" s="37"/>
      <c r="KB18" s="31"/>
      <c r="KC18" s="30"/>
      <c r="KD18" s="37"/>
      <c r="KE18" s="31"/>
      <c r="KF18" s="30"/>
      <c r="KG18" s="37"/>
      <c r="KH18" s="31"/>
      <c r="KI18" s="30"/>
      <c r="KJ18" s="37"/>
      <c r="KK18" s="31"/>
      <c r="KL18" s="30"/>
      <c r="KM18" s="37"/>
      <c r="KN18" s="31"/>
      <c r="KO18" s="30"/>
      <c r="KP18" s="37"/>
      <c r="KQ18" s="31"/>
      <c r="KR18" s="30"/>
      <c r="KS18" s="37"/>
      <c r="KT18" s="31"/>
      <c r="KU18" s="30"/>
      <c r="KV18" s="37"/>
      <c r="KW18" s="31"/>
      <c r="KX18" s="30"/>
      <c r="KY18" s="37"/>
      <c r="KZ18" s="31"/>
      <c r="LA18" s="30"/>
      <c r="LB18" s="37"/>
      <c r="LC18" s="31"/>
      <c r="LD18" s="30"/>
      <c r="LE18" s="37"/>
      <c r="LF18" s="31"/>
      <c r="LG18" s="30"/>
      <c r="LH18" s="37"/>
      <c r="LI18" s="31"/>
      <c r="LJ18" s="30"/>
      <c r="LK18" s="37"/>
      <c r="LL18" s="31"/>
      <c r="LM18" s="30"/>
      <c r="LN18" s="37"/>
      <c r="LO18" s="31"/>
      <c r="LP18" s="30"/>
      <c r="LQ18" s="37"/>
      <c r="LR18" s="31"/>
      <c r="LS18" s="30"/>
      <c r="LT18" s="37"/>
      <c r="LU18" s="31"/>
      <c r="LV18" s="30"/>
      <c r="LW18" s="37"/>
      <c r="LX18" s="31"/>
      <c r="LY18" s="30"/>
      <c r="LZ18" s="37"/>
      <c r="MA18" s="31"/>
      <c r="MB18" s="30"/>
      <c r="MC18" s="37"/>
      <c r="MD18" s="31"/>
      <c r="ME18" s="30"/>
      <c r="MF18" s="37"/>
      <c r="MG18" s="31"/>
      <c r="MH18" s="30"/>
      <c r="MI18" s="37"/>
      <c r="MJ18" s="31"/>
      <c r="MK18" s="30"/>
      <c r="ML18" s="37"/>
      <c r="MM18" s="31"/>
      <c r="MN18" s="30"/>
      <c r="MO18" s="37"/>
      <c r="MP18" s="31"/>
      <c r="MQ18" s="30"/>
      <c r="MR18" s="37"/>
      <c r="MS18" s="31"/>
      <c r="MT18" s="30"/>
      <c r="MU18" s="37"/>
      <c r="MV18" s="31"/>
      <c r="MW18" s="30"/>
      <c r="MX18" s="37"/>
      <c r="MY18" s="31"/>
      <c r="MZ18" s="30"/>
      <c r="NA18" s="37"/>
      <c r="NB18" s="31"/>
      <c r="NC18" s="30"/>
      <c r="ND18" s="37"/>
      <c r="NE18" s="31"/>
      <c r="NF18" s="30"/>
      <c r="NG18" s="37"/>
      <c r="NH18" s="31"/>
      <c r="NI18" s="30"/>
      <c r="NJ18" s="37"/>
      <c r="NK18" s="31"/>
      <c r="NL18" s="30"/>
      <c r="NM18" s="37"/>
      <c r="NN18" s="31"/>
      <c r="NO18" s="30"/>
      <c r="NP18" s="37"/>
      <c r="NQ18" s="31"/>
      <c r="NR18" s="30"/>
      <c r="NS18" s="37"/>
      <c r="NT18" s="31"/>
      <c r="NU18" s="30"/>
      <c r="NV18" s="37"/>
      <c r="NW18" s="31"/>
      <c r="NX18" s="30"/>
      <c r="NY18" s="37"/>
      <c r="NZ18" s="31"/>
      <c r="OA18" s="30"/>
      <c r="OB18" s="37"/>
      <c r="OC18" s="31"/>
      <c r="OD18" s="30"/>
      <c r="OE18" s="37"/>
      <c r="OF18" s="31"/>
      <c r="OG18" s="30"/>
      <c r="OH18" s="37"/>
      <c r="OI18" s="31"/>
      <c r="OJ18" s="30"/>
      <c r="OK18" s="37"/>
      <c r="OL18" s="31"/>
      <c r="OM18" s="30"/>
      <c r="ON18" s="37"/>
      <c r="OO18" s="31"/>
      <c r="OP18" s="30"/>
      <c r="OQ18" s="37"/>
      <c r="OR18" s="31"/>
      <c r="OS18" s="30"/>
      <c r="OT18" s="37"/>
      <c r="OU18" s="31"/>
      <c r="OV18" s="30"/>
      <c r="OW18" s="37"/>
      <c r="OX18" s="31"/>
      <c r="OY18" s="30"/>
      <c r="OZ18" s="37"/>
      <c r="PA18" s="31"/>
      <c r="PB18" s="30"/>
      <c r="PC18" s="37"/>
      <c r="PD18" s="31"/>
      <c r="PE18" s="30"/>
      <c r="PF18" s="37"/>
      <c r="PG18" s="31"/>
      <c r="PH18" s="30"/>
      <c r="PI18" s="37"/>
      <c r="PJ18" s="31"/>
      <c r="PK18" s="30"/>
      <c r="PL18" s="37"/>
      <c r="PM18" s="31"/>
      <c r="PN18" s="30"/>
      <c r="PO18" s="37"/>
      <c r="PP18" s="31"/>
      <c r="PQ18" s="30"/>
      <c r="PR18" s="37"/>
      <c r="PS18" s="31"/>
      <c r="PT18" s="30"/>
      <c r="PU18" s="37"/>
      <c r="PV18" s="31"/>
      <c r="PW18" s="30"/>
      <c r="PX18" s="37"/>
      <c r="PY18" s="31"/>
      <c r="PZ18" s="30"/>
      <c r="QA18" s="37"/>
      <c r="QB18" s="31"/>
      <c r="QC18" s="30"/>
      <c r="QD18" s="37"/>
      <c r="QE18" s="31"/>
      <c r="QF18" s="30"/>
      <c r="QG18" s="37"/>
      <c r="QH18" s="31"/>
      <c r="QI18" s="30"/>
      <c r="QJ18" s="37"/>
      <c r="QK18" s="31"/>
      <c r="QL18" s="30"/>
      <c r="QM18" s="37"/>
      <c r="QN18" s="31"/>
      <c r="QO18" s="30"/>
      <c r="QP18" s="37"/>
      <c r="QQ18" s="31"/>
      <c r="QR18" s="30"/>
      <c r="QS18" s="37"/>
      <c r="QT18" s="31"/>
      <c r="QU18" s="30"/>
      <c r="QV18" s="37"/>
      <c r="QW18" s="31"/>
      <c r="QX18" s="30"/>
      <c r="QY18" s="37"/>
      <c r="QZ18" s="31"/>
      <c r="RA18" s="30"/>
      <c r="RB18" s="37"/>
      <c r="RC18" s="31"/>
      <c r="RD18" s="30"/>
      <c r="RE18" s="37"/>
      <c r="RF18" s="31"/>
      <c r="RG18" s="30"/>
      <c r="RH18" s="37"/>
      <c r="RI18" s="31"/>
      <c r="RJ18" s="30"/>
      <c r="RK18" s="37"/>
      <c r="RL18" s="31"/>
      <c r="RM18" s="30"/>
      <c r="RN18" s="37"/>
      <c r="RO18" s="31"/>
      <c r="RP18" s="30"/>
      <c r="RQ18" s="37"/>
      <c r="RR18" s="31"/>
      <c r="RS18" s="30"/>
      <c r="RT18" s="37"/>
      <c r="RU18" s="31"/>
      <c r="RV18" s="30"/>
      <c r="RW18" s="37"/>
      <c r="RX18" s="31"/>
      <c r="RY18" s="30"/>
      <c r="RZ18" s="37"/>
      <c r="SA18" s="31"/>
      <c r="SB18" s="30"/>
      <c r="SC18" s="37"/>
      <c r="SD18" s="31"/>
      <c r="SE18" s="30"/>
      <c r="SF18" s="37"/>
      <c r="SG18" s="31"/>
      <c r="SH18" s="30"/>
      <c r="SI18" s="37"/>
      <c r="SJ18" s="31"/>
      <c r="SK18" s="30"/>
      <c r="SL18" s="37"/>
      <c r="SM18" s="31"/>
      <c r="SN18" s="30"/>
      <c r="SO18" s="37"/>
      <c r="SP18" s="31"/>
      <c r="SQ18" s="30"/>
      <c r="SR18" s="37"/>
      <c r="SS18" s="31"/>
      <c r="ST18" s="30"/>
      <c r="SU18" s="37"/>
      <c r="SV18" s="31"/>
      <c r="SW18" s="30"/>
      <c r="SX18" s="37"/>
      <c r="SY18" s="31"/>
      <c r="SZ18" s="30"/>
      <c r="TA18" s="37"/>
      <c r="TB18" s="31"/>
      <c r="TC18" s="30"/>
      <c r="TD18" s="37"/>
      <c r="TE18" s="31"/>
      <c r="TF18" s="30"/>
      <c r="TG18" s="37"/>
      <c r="TH18" s="31"/>
      <c r="TI18" s="30"/>
      <c r="TJ18" s="37"/>
      <c r="TK18" s="31"/>
      <c r="TL18" s="30"/>
      <c r="TM18" s="37"/>
      <c r="TN18" s="31"/>
      <c r="TO18" s="30"/>
      <c r="TP18" s="37"/>
      <c r="TQ18" s="31"/>
      <c r="TR18" s="30"/>
      <c r="TS18" s="37"/>
      <c r="TT18" s="31"/>
      <c r="TU18" s="30"/>
      <c r="TV18" s="37"/>
      <c r="TW18" s="31"/>
      <c r="TX18" s="30"/>
      <c r="TY18" s="37"/>
      <c r="TZ18" s="31"/>
      <c r="UA18" s="30"/>
      <c r="UB18" s="37"/>
      <c r="UC18" s="31"/>
      <c r="UD18" s="30"/>
      <c r="UE18" s="37"/>
      <c r="UF18" s="31"/>
      <c r="UG18" s="30"/>
      <c r="UH18" s="37"/>
      <c r="UI18" s="31"/>
      <c r="UJ18" s="30"/>
      <c r="UK18" s="37"/>
      <c r="UL18" s="31"/>
      <c r="UM18" s="30"/>
      <c r="UN18" s="37"/>
      <c r="UO18" s="31"/>
      <c r="UP18" s="30"/>
      <c r="UQ18" s="37"/>
      <c r="UR18" s="31"/>
      <c r="US18" s="30"/>
      <c r="UT18" s="37"/>
      <c r="UU18" s="31"/>
      <c r="UV18" s="30"/>
      <c r="UW18" s="37"/>
      <c r="UX18" s="31"/>
      <c r="UY18" s="30"/>
      <c r="UZ18" s="37"/>
      <c r="VA18" s="31"/>
      <c r="VB18" s="30"/>
      <c r="VC18" s="37"/>
      <c r="VD18" s="31"/>
      <c r="VE18" s="30"/>
      <c r="VF18" s="37"/>
      <c r="VG18" s="31"/>
      <c r="VH18" s="30"/>
      <c r="VI18" s="37"/>
      <c r="VJ18" s="31"/>
      <c r="VK18" s="30"/>
      <c r="VL18" s="37"/>
      <c r="VM18" s="31"/>
      <c r="VN18" s="30"/>
      <c r="VO18" s="37"/>
      <c r="VP18" s="31"/>
      <c r="VQ18" s="30"/>
      <c r="VR18" s="37"/>
      <c r="VS18" s="31"/>
      <c r="VT18" s="30"/>
      <c r="VU18" s="37"/>
      <c r="VV18" s="31"/>
      <c r="VW18" s="30"/>
      <c r="VX18" s="37"/>
      <c r="VY18" s="31"/>
      <c r="VZ18" s="30"/>
      <c r="WA18" s="37"/>
      <c r="WB18" s="31"/>
      <c r="WC18" s="30"/>
      <c r="WD18" s="37"/>
      <c r="WE18" s="31"/>
      <c r="WF18" s="30"/>
      <c r="WG18" s="37"/>
      <c r="WH18" s="31"/>
      <c r="WI18" s="30"/>
      <c r="WJ18" s="37"/>
      <c r="WK18" s="31"/>
      <c r="WL18" s="30"/>
      <c r="WM18" s="37"/>
      <c r="WN18" s="31"/>
      <c r="WO18" s="30"/>
      <c r="WP18" s="37"/>
      <c r="WQ18" s="31"/>
      <c r="WR18" s="30"/>
      <c r="WS18" s="37"/>
      <c r="WT18" s="31"/>
      <c r="WU18" s="30"/>
      <c r="WV18" s="37"/>
      <c r="WW18" s="31"/>
      <c r="WX18" s="30"/>
      <c r="WY18" s="37"/>
      <c r="WZ18" s="31"/>
      <c r="XA18" s="30"/>
      <c r="XB18" s="37"/>
      <c r="XC18" s="31"/>
      <c r="XD18" s="30"/>
      <c r="XE18" s="37"/>
      <c r="XF18" s="31"/>
      <c r="XG18" s="30"/>
      <c r="XH18" s="37"/>
      <c r="XI18" s="31"/>
      <c r="XJ18" s="30"/>
      <c r="XK18" s="37"/>
      <c r="XL18" s="31"/>
      <c r="XM18" s="30"/>
      <c r="XN18" s="37"/>
      <c r="XO18" s="31"/>
      <c r="XP18" s="30"/>
      <c r="XQ18" s="37"/>
      <c r="XR18" s="31"/>
      <c r="XS18" s="30"/>
      <c r="XT18" s="37"/>
      <c r="XU18" s="31"/>
      <c r="XV18" s="30"/>
      <c r="XW18" s="37"/>
      <c r="XX18" s="31"/>
      <c r="XY18" s="30"/>
      <c r="XZ18" s="37"/>
      <c r="YA18" s="31"/>
      <c r="YB18" s="30"/>
      <c r="YC18" s="37"/>
      <c r="YD18" s="31"/>
      <c r="YE18" s="30"/>
      <c r="YF18" s="37"/>
      <c r="YG18" s="31"/>
      <c r="YH18" s="30"/>
      <c r="YI18" s="37"/>
      <c r="YJ18" s="31"/>
      <c r="YK18" s="30"/>
      <c r="YL18" s="37"/>
      <c r="YM18" s="31"/>
      <c r="YN18" s="30"/>
      <c r="YO18" s="37"/>
      <c r="YP18" s="31"/>
      <c r="YQ18" s="30"/>
      <c r="YR18" s="37"/>
      <c r="YS18" s="31"/>
      <c r="YT18" s="30"/>
      <c r="YU18" s="37"/>
      <c r="YV18" s="31"/>
      <c r="YW18" s="30"/>
      <c r="YX18" s="37"/>
      <c r="YY18" s="31"/>
      <c r="YZ18" s="30"/>
      <c r="ZA18" s="37"/>
      <c r="ZB18" s="31"/>
      <c r="ZC18" s="30"/>
      <c r="ZD18" s="37"/>
      <c r="ZE18" s="31"/>
      <c r="ZF18" s="30"/>
      <c r="ZG18" s="37"/>
      <c r="ZH18" s="31"/>
      <c r="ZI18" s="30"/>
      <c r="ZJ18" s="37"/>
      <c r="ZK18" s="31"/>
      <c r="ZL18" s="30"/>
      <c r="ZM18" s="37"/>
      <c r="ZN18" s="31"/>
      <c r="ZO18" s="30"/>
      <c r="ZP18" s="37"/>
      <c r="ZQ18" s="31"/>
      <c r="ZR18" s="30"/>
      <c r="ZS18" s="37"/>
      <c r="ZT18" s="31"/>
      <c r="ZU18" s="30"/>
      <c r="ZV18" s="37"/>
      <c r="ZW18" s="31"/>
      <c r="ZX18" s="30"/>
      <c r="ZY18" s="37"/>
      <c r="ZZ18" s="31"/>
      <c r="AAA18" s="30"/>
      <c r="AAB18" s="37"/>
      <c r="AAC18" s="31"/>
      <c r="AAD18" s="30"/>
      <c r="AAE18" s="37"/>
      <c r="AAF18" s="31"/>
      <c r="AAG18" s="30"/>
      <c r="AAH18" s="37"/>
      <c r="AAI18" s="31"/>
      <c r="AAJ18" s="30"/>
      <c r="AAK18" s="37"/>
      <c r="AAL18" s="31"/>
      <c r="AAM18" s="30"/>
      <c r="AAN18" s="37"/>
      <c r="AAO18" s="31"/>
      <c r="AAP18" s="30"/>
      <c r="AAQ18" s="37"/>
      <c r="AAR18" s="31"/>
      <c r="AAS18" s="30"/>
      <c r="AAT18" s="37"/>
      <c r="AAU18" s="31"/>
      <c r="AAV18" s="30"/>
      <c r="AAW18" s="37"/>
      <c r="AAX18" s="31"/>
      <c r="AAY18" s="30"/>
      <c r="AAZ18" s="37"/>
      <c r="ABA18" s="31"/>
      <c r="ABB18" s="30"/>
      <c r="ABC18" s="37"/>
      <c r="ABD18" s="31"/>
      <c r="ABE18" s="30"/>
      <c r="ABF18" s="37"/>
      <c r="ABG18" s="31"/>
      <c r="ABH18" s="30"/>
      <c r="ABI18" s="37"/>
      <c r="ABJ18" s="31"/>
      <c r="ABK18" s="30"/>
      <c r="ABL18" s="37"/>
      <c r="ABM18" s="31"/>
      <c r="ABN18" s="30"/>
      <c r="ABO18" s="37"/>
      <c r="ABP18" s="31"/>
      <c r="ABQ18" s="30"/>
      <c r="ABR18" s="37"/>
      <c r="ABS18" s="31"/>
      <c r="ABT18" s="30"/>
      <c r="ABU18" s="37"/>
      <c r="ABV18" s="31"/>
      <c r="ABW18" s="30"/>
      <c r="ABX18" s="37"/>
      <c r="ABY18" s="31"/>
      <c r="ABZ18" s="30"/>
      <c r="ACA18" s="37"/>
      <c r="ACB18" s="31"/>
      <c r="ACC18" s="30"/>
      <c r="ACD18" s="37"/>
      <c r="ACE18" s="31"/>
      <c r="ACF18" s="30"/>
      <c r="ACG18" s="37"/>
      <c r="ACH18" s="31"/>
      <c r="ACI18" s="30"/>
      <c r="ACJ18" s="37"/>
      <c r="ACK18" s="31"/>
      <c r="ACL18" s="30"/>
      <c r="ACM18" s="37"/>
      <c r="ACN18" s="38"/>
      <c r="ACO18" s="30"/>
      <c r="ACP18" s="37"/>
      <c r="ACQ18" s="38"/>
      <c r="ACR18" s="30"/>
      <c r="ACS18" s="37"/>
      <c r="ACT18" s="38"/>
      <c r="ACU18" s="30"/>
      <c r="ACV18" s="37"/>
      <c r="ACW18" s="38"/>
      <c r="ACX18" s="30"/>
      <c r="ACY18" s="37"/>
      <c r="ACZ18" s="38"/>
      <c r="ADA18" s="30"/>
      <c r="ADB18" s="37"/>
      <c r="ADC18" s="38"/>
      <c r="ADD18" s="30"/>
      <c r="ADE18" s="37"/>
      <c r="ADF18" s="38"/>
      <c r="ADG18" s="30"/>
      <c r="ADH18" s="37"/>
      <c r="ADI18" s="38"/>
      <c r="ADJ18" s="30"/>
      <c r="ADK18" s="37"/>
      <c r="ADL18" s="38"/>
      <c r="ADM18" s="30"/>
      <c r="ADN18" s="37"/>
      <c r="ADO18" s="38"/>
      <c r="ADP18" s="30"/>
      <c r="ADQ18" s="37"/>
      <c r="ADR18" s="38"/>
      <c r="ADS18" s="30"/>
      <c r="ADT18" s="37"/>
      <c r="ADU18" s="38"/>
      <c r="ADV18" s="30"/>
      <c r="ADW18" s="37"/>
      <c r="ADX18" s="38"/>
      <c r="ADY18" s="30"/>
      <c r="ADZ18" s="37"/>
      <c r="AEA18" s="38"/>
      <c r="AEB18" s="30"/>
      <c r="AEC18" s="37"/>
      <c r="AED18" s="38"/>
      <c r="AEE18" s="30"/>
      <c r="AEF18" s="37"/>
      <c r="AEG18" s="38"/>
      <c r="AEH18" s="30"/>
      <c r="AEI18" s="37"/>
      <c r="AEJ18" s="38"/>
      <c r="AEK18" s="30"/>
      <c r="AEL18" s="37"/>
      <c r="AEM18" s="38"/>
      <c r="AEN18" s="30"/>
      <c r="AEO18" s="37"/>
      <c r="AEP18" s="38"/>
      <c r="AEQ18" s="30"/>
      <c r="AER18" s="37"/>
      <c r="AES18" s="38"/>
      <c r="AET18" s="30"/>
      <c r="AEU18" s="37"/>
      <c r="AEV18" s="38"/>
      <c r="AEW18" s="30"/>
      <c r="AEX18" s="37"/>
      <c r="AEY18" s="38"/>
      <c r="AEZ18" s="30"/>
      <c r="AFA18" s="37"/>
      <c r="AFB18" s="38"/>
      <c r="AFC18" s="30"/>
      <c r="AFD18" s="37"/>
      <c r="AFE18" s="38"/>
    </row>
    <row r="19" spans="1:837" ht="14.45" customHeight="1" x14ac:dyDescent="0.25">
      <c r="J19" s="14">
        <f t="shared" si="60"/>
        <v>45307</v>
      </c>
      <c r="K19" s="29" t="str">
        <f t="shared" si="0"/>
        <v>J</v>
      </c>
      <c r="L19" s="13"/>
      <c r="M19" s="12">
        <f t="shared" si="36"/>
        <v>45338</v>
      </c>
      <c r="N19" s="29" t="str">
        <f t="shared" si="1"/>
        <v>M</v>
      </c>
      <c r="O19" s="28"/>
      <c r="P19" s="12">
        <f t="shared" si="37"/>
        <v>45367</v>
      </c>
      <c r="Q19" s="29">
        <f t="shared" si="2"/>
        <v>0</v>
      </c>
      <c r="R19" s="28"/>
      <c r="S19" s="12">
        <f t="shared" si="38"/>
        <v>45398</v>
      </c>
      <c r="T19" s="29" t="str">
        <f t="shared" si="3"/>
        <v>J</v>
      </c>
      <c r="U19" s="28"/>
      <c r="V19" s="12">
        <f t="shared" si="58"/>
        <v>45428</v>
      </c>
      <c r="W19" s="29" t="str">
        <f t="shared" si="4"/>
        <v>M</v>
      </c>
      <c r="X19" s="28"/>
      <c r="Y19" s="12">
        <f t="shared" si="39"/>
        <v>45459</v>
      </c>
      <c r="Z19" s="29">
        <f t="shared" si="5"/>
        <v>0</v>
      </c>
      <c r="AA19" s="28"/>
      <c r="AB19" s="12">
        <f t="shared" si="40"/>
        <v>45489</v>
      </c>
      <c r="AC19" s="29" t="str">
        <f t="shared" si="6"/>
        <v>J</v>
      </c>
      <c r="AD19" s="28"/>
      <c r="AE19" s="12">
        <f t="shared" si="41"/>
        <v>45520</v>
      </c>
      <c r="AF19" s="29" t="str">
        <f t="shared" si="7"/>
        <v>M</v>
      </c>
      <c r="AG19" s="28"/>
      <c r="AH19" s="12">
        <f t="shared" si="42"/>
        <v>45551</v>
      </c>
      <c r="AI19" s="29" t="str">
        <f t="shared" si="8"/>
        <v>J</v>
      </c>
      <c r="AJ19" s="13"/>
      <c r="AK19" s="14">
        <f t="shared" si="43"/>
        <v>45581</v>
      </c>
      <c r="AL19" s="8" t="str">
        <f t="shared" si="9"/>
        <v>M</v>
      </c>
      <c r="AM19" s="28"/>
      <c r="AN19" s="12">
        <f t="shared" si="44"/>
        <v>45612</v>
      </c>
      <c r="AO19" s="29">
        <f t="shared" si="10"/>
        <v>0</v>
      </c>
      <c r="AP19" s="28"/>
      <c r="AQ19" s="12">
        <f t="shared" si="45"/>
        <v>45642</v>
      </c>
      <c r="AR19" s="29" t="str">
        <f t="shared" si="11"/>
        <v>J</v>
      </c>
      <c r="AS19" s="13"/>
      <c r="AT19" s="14">
        <f t="shared" si="46"/>
        <v>45673</v>
      </c>
      <c r="AU19" s="29" t="str">
        <f t="shared" si="13"/>
        <v>M</v>
      </c>
      <c r="AV19" s="13"/>
      <c r="AW19" s="12">
        <f t="shared" si="47"/>
        <v>45704</v>
      </c>
      <c r="AX19" s="29">
        <f t="shared" si="15"/>
        <v>0</v>
      </c>
      <c r="AY19" s="28"/>
      <c r="AZ19" s="12">
        <f t="shared" si="48"/>
        <v>45732</v>
      </c>
      <c r="BA19" s="29">
        <f t="shared" si="17"/>
        <v>0</v>
      </c>
      <c r="BB19" s="28"/>
      <c r="BC19" s="12">
        <f t="shared" si="49"/>
        <v>45763</v>
      </c>
      <c r="BD19" s="29" t="str">
        <f t="shared" si="19"/>
        <v>M</v>
      </c>
      <c r="BE19" s="28"/>
      <c r="BF19" s="12">
        <f t="shared" si="50"/>
        <v>45793</v>
      </c>
      <c r="BG19" s="29" t="str">
        <f t="shared" si="21"/>
        <v>M</v>
      </c>
      <c r="BH19" s="28"/>
      <c r="BI19" s="12">
        <f t="shared" si="51"/>
        <v>45824</v>
      </c>
      <c r="BJ19" s="29" t="str">
        <f t="shared" si="23"/>
        <v>J</v>
      </c>
      <c r="BK19" s="28"/>
      <c r="BL19" s="12">
        <f t="shared" si="52"/>
        <v>45854</v>
      </c>
      <c r="BM19" s="29" t="str">
        <f t="shared" si="25"/>
        <v>M</v>
      </c>
      <c r="BN19" s="28"/>
      <c r="BO19" s="12">
        <f t="shared" si="53"/>
        <v>45885</v>
      </c>
      <c r="BP19" s="29">
        <f t="shared" si="27"/>
        <v>0</v>
      </c>
      <c r="BQ19" s="28"/>
      <c r="BR19" s="12">
        <f t="shared" si="54"/>
        <v>45916</v>
      </c>
      <c r="BS19" s="29" t="str">
        <f t="shared" si="29"/>
        <v>J</v>
      </c>
      <c r="BT19" s="13"/>
      <c r="BU19" s="14">
        <f t="shared" si="55"/>
        <v>45946</v>
      </c>
      <c r="BV19" s="8" t="str">
        <f t="shared" si="31"/>
        <v>M</v>
      </c>
      <c r="BW19" s="28"/>
      <c r="BX19" s="12">
        <f t="shared" si="56"/>
        <v>45977</v>
      </c>
      <c r="BY19" s="29">
        <f t="shared" si="33"/>
        <v>0</v>
      </c>
      <c r="BZ19" s="28"/>
      <c r="CA19" s="12">
        <f t="shared" si="57"/>
        <v>46007</v>
      </c>
      <c r="CB19" s="29" t="str">
        <f t="shared" si="35"/>
        <v>J</v>
      </c>
      <c r="CC19" s="13"/>
      <c r="CD19" s="30"/>
      <c r="CE19" s="37"/>
      <c r="CF19" s="31"/>
      <c r="CG19" s="30"/>
      <c r="CH19" s="37"/>
      <c r="CI19" s="31"/>
      <c r="CJ19" s="30"/>
      <c r="CK19" s="37"/>
      <c r="CL19" s="31"/>
      <c r="CM19" s="30"/>
      <c r="CN19" s="37"/>
      <c r="CO19" s="31"/>
      <c r="CP19" s="30"/>
      <c r="CQ19" s="37"/>
      <c r="CR19" s="31"/>
      <c r="CS19" s="30"/>
      <c r="CT19" s="37"/>
      <c r="CU19" s="31"/>
      <c r="CV19" s="30"/>
      <c r="CW19" s="37"/>
      <c r="CX19" s="31"/>
      <c r="CY19" s="30"/>
      <c r="CZ19" s="37"/>
      <c r="DA19" s="31"/>
      <c r="DB19" s="30"/>
      <c r="DC19" s="37"/>
      <c r="DD19" s="31"/>
      <c r="DE19" s="30"/>
      <c r="DF19" s="37"/>
      <c r="DG19" s="31"/>
      <c r="DH19" s="30"/>
      <c r="DI19" s="37"/>
      <c r="DJ19" s="31"/>
      <c r="DK19" s="30"/>
      <c r="DL19" s="37"/>
      <c r="DM19" s="31"/>
      <c r="DN19" s="30"/>
      <c r="DO19" s="37"/>
      <c r="DP19" s="31"/>
      <c r="DQ19" s="30"/>
      <c r="DR19" s="37"/>
      <c r="DS19" s="31"/>
      <c r="DT19" s="30"/>
      <c r="DU19" s="37"/>
      <c r="DV19" s="31"/>
      <c r="DW19" s="30"/>
      <c r="DX19" s="37"/>
      <c r="DY19" s="31"/>
      <c r="DZ19" s="30"/>
      <c r="EA19" s="37"/>
      <c r="EB19" s="31"/>
      <c r="EC19" s="30"/>
      <c r="ED19" s="37"/>
      <c r="EE19" s="31"/>
      <c r="EF19" s="30"/>
      <c r="EG19" s="37"/>
      <c r="EH19" s="31"/>
      <c r="EI19" s="30"/>
      <c r="EJ19" s="37"/>
      <c r="EK19" s="31"/>
      <c r="EL19" s="30"/>
      <c r="EM19" s="37"/>
      <c r="EN19" s="31"/>
      <c r="EO19" s="30"/>
      <c r="EP19" s="37"/>
      <c r="EQ19" s="31"/>
      <c r="ER19" s="30"/>
      <c r="ES19" s="37"/>
      <c r="ET19" s="31"/>
      <c r="EU19" s="30"/>
      <c r="EV19" s="37"/>
      <c r="EW19" s="31"/>
      <c r="EX19" s="30"/>
      <c r="EY19" s="37"/>
      <c r="EZ19" s="31"/>
      <c r="FA19" s="30"/>
      <c r="FB19" s="37"/>
      <c r="FC19" s="31"/>
      <c r="FD19" s="30"/>
      <c r="FE19" s="37"/>
      <c r="FF19" s="31"/>
      <c r="FG19" s="30"/>
      <c r="FH19" s="37"/>
      <c r="FI19" s="31"/>
      <c r="FJ19" s="30"/>
      <c r="FK19" s="37"/>
      <c r="FL19" s="31"/>
      <c r="FM19" s="30"/>
      <c r="FN19" s="37"/>
      <c r="FO19" s="31"/>
      <c r="FP19" s="30"/>
      <c r="FQ19" s="37"/>
      <c r="FR19" s="31"/>
      <c r="FS19" s="30"/>
      <c r="FT19" s="37"/>
      <c r="FU19" s="31"/>
      <c r="FV19" s="30"/>
      <c r="FW19" s="37"/>
      <c r="FX19" s="31"/>
      <c r="FY19" s="30"/>
      <c r="FZ19" s="37"/>
      <c r="GA19" s="31"/>
      <c r="GB19" s="30"/>
      <c r="GC19" s="37"/>
      <c r="GD19" s="31"/>
      <c r="GE19" s="30"/>
      <c r="GF19" s="37"/>
      <c r="GG19" s="31"/>
      <c r="GH19" s="30"/>
      <c r="GI19" s="37"/>
      <c r="GJ19" s="31"/>
      <c r="GK19" s="30"/>
      <c r="GL19" s="37"/>
      <c r="GM19" s="31"/>
      <c r="GN19" s="30"/>
      <c r="GO19" s="37"/>
      <c r="GP19" s="31"/>
      <c r="GQ19" s="30"/>
      <c r="GR19" s="37"/>
      <c r="GS19" s="31"/>
      <c r="GT19" s="30"/>
      <c r="GU19" s="37"/>
      <c r="GV19" s="31"/>
      <c r="GW19" s="30"/>
      <c r="GX19" s="37"/>
      <c r="GY19" s="31"/>
      <c r="GZ19" s="30"/>
      <c r="HA19" s="37"/>
      <c r="HB19" s="31"/>
      <c r="HC19" s="30"/>
      <c r="HD19" s="37"/>
      <c r="HE19" s="31"/>
      <c r="HF19" s="30"/>
      <c r="HG19" s="37"/>
      <c r="HH19" s="31"/>
      <c r="HI19" s="30"/>
      <c r="HJ19" s="37"/>
      <c r="HK19" s="31"/>
      <c r="HL19" s="30"/>
      <c r="HM19" s="37"/>
      <c r="HN19" s="31"/>
      <c r="HO19" s="30"/>
      <c r="HP19" s="37"/>
      <c r="HQ19" s="31"/>
      <c r="HR19" s="30"/>
      <c r="HS19" s="37"/>
      <c r="HT19" s="31"/>
      <c r="HU19" s="30"/>
      <c r="HV19" s="37"/>
      <c r="HW19" s="31"/>
      <c r="HX19" s="30"/>
      <c r="HY19" s="37"/>
      <c r="HZ19" s="31"/>
      <c r="IA19" s="30"/>
      <c r="IB19" s="37"/>
      <c r="IC19" s="31"/>
      <c r="ID19" s="30"/>
      <c r="IE19" s="37"/>
      <c r="IF19" s="31"/>
      <c r="IG19" s="30"/>
      <c r="IH19" s="37"/>
      <c r="II19" s="31"/>
      <c r="IJ19" s="30"/>
      <c r="IK19" s="37"/>
      <c r="IL19" s="31"/>
      <c r="IM19" s="30"/>
      <c r="IN19" s="37"/>
      <c r="IO19" s="31"/>
      <c r="IP19" s="30"/>
      <c r="IQ19" s="37"/>
      <c r="IR19" s="31"/>
      <c r="IS19" s="30"/>
      <c r="IT19" s="37"/>
      <c r="IU19" s="31"/>
      <c r="IV19" s="30"/>
      <c r="IW19" s="37"/>
      <c r="IX19" s="31"/>
      <c r="IY19" s="30"/>
      <c r="IZ19" s="37"/>
      <c r="JA19" s="31"/>
      <c r="JB19" s="30"/>
      <c r="JC19" s="37"/>
      <c r="JD19" s="31"/>
      <c r="JE19" s="30"/>
      <c r="JF19" s="37"/>
      <c r="JG19" s="31"/>
      <c r="JH19" s="30"/>
      <c r="JI19" s="37"/>
      <c r="JJ19" s="31"/>
      <c r="JK19" s="30"/>
      <c r="JL19" s="37"/>
      <c r="JM19" s="31"/>
      <c r="JN19" s="30"/>
      <c r="JO19" s="37"/>
      <c r="JP19" s="31"/>
      <c r="JQ19" s="30"/>
      <c r="JR19" s="37"/>
      <c r="JS19" s="31"/>
      <c r="JT19" s="30"/>
      <c r="JU19" s="37"/>
      <c r="JV19" s="31"/>
      <c r="JW19" s="30"/>
      <c r="JX19" s="37"/>
      <c r="JY19" s="31"/>
      <c r="JZ19" s="30"/>
      <c r="KA19" s="37"/>
      <c r="KB19" s="31"/>
      <c r="KC19" s="30"/>
      <c r="KD19" s="37"/>
      <c r="KE19" s="31"/>
      <c r="KF19" s="30"/>
      <c r="KG19" s="37"/>
      <c r="KH19" s="31"/>
      <c r="KI19" s="30"/>
      <c r="KJ19" s="37"/>
      <c r="KK19" s="31"/>
      <c r="KL19" s="30"/>
      <c r="KM19" s="37"/>
      <c r="KN19" s="31"/>
      <c r="KO19" s="30"/>
      <c r="KP19" s="37"/>
      <c r="KQ19" s="31"/>
      <c r="KR19" s="30"/>
      <c r="KS19" s="37"/>
      <c r="KT19" s="31"/>
      <c r="KU19" s="30"/>
      <c r="KV19" s="37"/>
      <c r="KW19" s="31"/>
      <c r="KX19" s="30"/>
      <c r="KY19" s="37"/>
      <c r="KZ19" s="31"/>
      <c r="LA19" s="30"/>
      <c r="LB19" s="37"/>
      <c r="LC19" s="31"/>
      <c r="LD19" s="30"/>
      <c r="LE19" s="37"/>
      <c r="LF19" s="31"/>
      <c r="LG19" s="30"/>
      <c r="LH19" s="37"/>
      <c r="LI19" s="31"/>
      <c r="LJ19" s="30"/>
      <c r="LK19" s="37"/>
      <c r="LL19" s="31"/>
      <c r="LM19" s="30"/>
      <c r="LN19" s="37"/>
      <c r="LO19" s="31"/>
      <c r="LP19" s="30"/>
      <c r="LQ19" s="37"/>
      <c r="LR19" s="31"/>
      <c r="LS19" s="30"/>
      <c r="LT19" s="37"/>
      <c r="LU19" s="31"/>
      <c r="LV19" s="30"/>
      <c r="LW19" s="37"/>
      <c r="LX19" s="31"/>
      <c r="LY19" s="30"/>
      <c r="LZ19" s="37"/>
      <c r="MA19" s="31"/>
      <c r="MB19" s="30"/>
      <c r="MC19" s="37"/>
      <c r="MD19" s="31"/>
      <c r="ME19" s="30"/>
      <c r="MF19" s="37"/>
      <c r="MG19" s="31"/>
      <c r="MH19" s="30"/>
      <c r="MI19" s="37"/>
      <c r="MJ19" s="31"/>
      <c r="MK19" s="30"/>
      <c r="ML19" s="37"/>
      <c r="MM19" s="31"/>
      <c r="MN19" s="30"/>
      <c r="MO19" s="37"/>
      <c r="MP19" s="31"/>
      <c r="MQ19" s="30"/>
      <c r="MR19" s="37"/>
      <c r="MS19" s="31"/>
      <c r="MT19" s="30"/>
      <c r="MU19" s="37"/>
      <c r="MV19" s="31"/>
      <c r="MW19" s="30"/>
      <c r="MX19" s="37"/>
      <c r="MY19" s="31"/>
      <c r="MZ19" s="30"/>
      <c r="NA19" s="37"/>
      <c r="NB19" s="31"/>
      <c r="NC19" s="30"/>
      <c r="ND19" s="37"/>
      <c r="NE19" s="31"/>
      <c r="NF19" s="30"/>
      <c r="NG19" s="37"/>
      <c r="NH19" s="31"/>
      <c r="NI19" s="30"/>
      <c r="NJ19" s="37"/>
      <c r="NK19" s="31"/>
      <c r="NL19" s="30"/>
      <c r="NM19" s="37"/>
      <c r="NN19" s="31"/>
      <c r="NO19" s="30"/>
      <c r="NP19" s="37"/>
      <c r="NQ19" s="31"/>
      <c r="NR19" s="30"/>
      <c r="NS19" s="37"/>
      <c r="NT19" s="31"/>
      <c r="NU19" s="30"/>
      <c r="NV19" s="37"/>
      <c r="NW19" s="31"/>
      <c r="NX19" s="30"/>
      <c r="NY19" s="37"/>
      <c r="NZ19" s="31"/>
      <c r="OA19" s="30"/>
      <c r="OB19" s="37"/>
      <c r="OC19" s="31"/>
      <c r="OD19" s="30"/>
      <c r="OE19" s="37"/>
      <c r="OF19" s="31"/>
      <c r="OG19" s="30"/>
      <c r="OH19" s="37"/>
      <c r="OI19" s="31"/>
      <c r="OJ19" s="30"/>
      <c r="OK19" s="37"/>
      <c r="OL19" s="31"/>
      <c r="OM19" s="30"/>
      <c r="ON19" s="37"/>
      <c r="OO19" s="31"/>
      <c r="OP19" s="30"/>
      <c r="OQ19" s="37"/>
      <c r="OR19" s="31"/>
      <c r="OS19" s="30"/>
      <c r="OT19" s="37"/>
      <c r="OU19" s="31"/>
      <c r="OV19" s="30"/>
      <c r="OW19" s="37"/>
      <c r="OX19" s="31"/>
      <c r="OY19" s="30"/>
      <c r="OZ19" s="37"/>
      <c r="PA19" s="31"/>
      <c r="PB19" s="30"/>
      <c r="PC19" s="37"/>
      <c r="PD19" s="31"/>
      <c r="PE19" s="30"/>
      <c r="PF19" s="37"/>
      <c r="PG19" s="31"/>
      <c r="PH19" s="30"/>
      <c r="PI19" s="37"/>
      <c r="PJ19" s="31"/>
      <c r="PK19" s="30"/>
      <c r="PL19" s="37"/>
      <c r="PM19" s="31"/>
      <c r="PN19" s="30"/>
      <c r="PO19" s="37"/>
      <c r="PP19" s="31"/>
      <c r="PQ19" s="30"/>
      <c r="PR19" s="37"/>
      <c r="PS19" s="31"/>
      <c r="PT19" s="30"/>
      <c r="PU19" s="37"/>
      <c r="PV19" s="31"/>
      <c r="PW19" s="30"/>
      <c r="PX19" s="37"/>
      <c r="PY19" s="31"/>
      <c r="PZ19" s="30"/>
      <c r="QA19" s="37"/>
      <c r="QB19" s="31"/>
      <c r="QC19" s="30"/>
      <c r="QD19" s="37"/>
      <c r="QE19" s="31"/>
      <c r="QF19" s="30"/>
      <c r="QG19" s="37"/>
      <c r="QH19" s="31"/>
      <c r="QI19" s="30"/>
      <c r="QJ19" s="37"/>
      <c r="QK19" s="31"/>
      <c r="QL19" s="30"/>
      <c r="QM19" s="37"/>
      <c r="QN19" s="31"/>
      <c r="QO19" s="30"/>
      <c r="QP19" s="37"/>
      <c r="QQ19" s="31"/>
      <c r="QR19" s="30"/>
      <c r="QS19" s="37"/>
      <c r="QT19" s="31"/>
      <c r="QU19" s="30"/>
      <c r="QV19" s="37"/>
      <c r="QW19" s="31"/>
      <c r="QX19" s="30"/>
      <c r="QY19" s="37"/>
      <c r="QZ19" s="31"/>
      <c r="RA19" s="30"/>
      <c r="RB19" s="37"/>
      <c r="RC19" s="31"/>
      <c r="RD19" s="30"/>
      <c r="RE19" s="37"/>
      <c r="RF19" s="31"/>
      <c r="RG19" s="30"/>
      <c r="RH19" s="37"/>
      <c r="RI19" s="31"/>
      <c r="RJ19" s="30"/>
      <c r="RK19" s="37"/>
      <c r="RL19" s="31"/>
      <c r="RM19" s="30"/>
      <c r="RN19" s="37"/>
      <c r="RO19" s="31"/>
      <c r="RP19" s="30"/>
      <c r="RQ19" s="37"/>
      <c r="RR19" s="31"/>
      <c r="RS19" s="30"/>
      <c r="RT19" s="37"/>
      <c r="RU19" s="31"/>
      <c r="RV19" s="30"/>
      <c r="RW19" s="37"/>
      <c r="RX19" s="31"/>
      <c r="RY19" s="30"/>
      <c r="RZ19" s="37"/>
      <c r="SA19" s="31"/>
      <c r="SB19" s="30"/>
      <c r="SC19" s="37"/>
      <c r="SD19" s="31"/>
      <c r="SE19" s="30"/>
      <c r="SF19" s="37"/>
      <c r="SG19" s="31"/>
      <c r="SH19" s="30"/>
      <c r="SI19" s="37"/>
      <c r="SJ19" s="31"/>
      <c r="SK19" s="30"/>
      <c r="SL19" s="37"/>
      <c r="SM19" s="31"/>
      <c r="SN19" s="30"/>
      <c r="SO19" s="37"/>
      <c r="SP19" s="31"/>
      <c r="SQ19" s="30"/>
      <c r="SR19" s="37"/>
      <c r="SS19" s="31"/>
      <c r="ST19" s="30"/>
      <c r="SU19" s="37"/>
      <c r="SV19" s="31"/>
      <c r="SW19" s="30"/>
      <c r="SX19" s="37"/>
      <c r="SY19" s="31"/>
      <c r="SZ19" s="30"/>
      <c r="TA19" s="37"/>
      <c r="TB19" s="31"/>
      <c r="TC19" s="30"/>
      <c r="TD19" s="37"/>
      <c r="TE19" s="31"/>
      <c r="TF19" s="30"/>
      <c r="TG19" s="37"/>
      <c r="TH19" s="31"/>
      <c r="TI19" s="30"/>
      <c r="TJ19" s="37"/>
      <c r="TK19" s="31"/>
      <c r="TL19" s="30"/>
      <c r="TM19" s="37"/>
      <c r="TN19" s="31"/>
      <c r="TO19" s="30"/>
      <c r="TP19" s="37"/>
      <c r="TQ19" s="31"/>
      <c r="TR19" s="30"/>
      <c r="TS19" s="37"/>
      <c r="TT19" s="31"/>
      <c r="TU19" s="30"/>
      <c r="TV19" s="37"/>
      <c r="TW19" s="31"/>
      <c r="TX19" s="30"/>
      <c r="TY19" s="37"/>
      <c r="TZ19" s="31"/>
      <c r="UA19" s="30"/>
      <c r="UB19" s="37"/>
      <c r="UC19" s="31"/>
      <c r="UD19" s="30"/>
      <c r="UE19" s="37"/>
      <c r="UF19" s="31"/>
      <c r="UG19" s="30"/>
      <c r="UH19" s="37"/>
      <c r="UI19" s="31"/>
      <c r="UJ19" s="30"/>
      <c r="UK19" s="37"/>
      <c r="UL19" s="31"/>
      <c r="UM19" s="30"/>
      <c r="UN19" s="37"/>
      <c r="UO19" s="31"/>
      <c r="UP19" s="30"/>
      <c r="UQ19" s="37"/>
      <c r="UR19" s="31"/>
      <c r="US19" s="30"/>
      <c r="UT19" s="37"/>
      <c r="UU19" s="31"/>
      <c r="UV19" s="30"/>
      <c r="UW19" s="37"/>
      <c r="UX19" s="31"/>
      <c r="UY19" s="30"/>
      <c r="UZ19" s="37"/>
      <c r="VA19" s="31"/>
      <c r="VB19" s="30"/>
      <c r="VC19" s="37"/>
      <c r="VD19" s="31"/>
      <c r="VE19" s="30"/>
      <c r="VF19" s="37"/>
      <c r="VG19" s="31"/>
      <c r="VH19" s="30"/>
      <c r="VI19" s="37"/>
      <c r="VJ19" s="31"/>
      <c r="VK19" s="30"/>
      <c r="VL19" s="37"/>
      <c r="VM19" s="31"/>
      <c r="VN19" s="30"/>
      <c r="VO19" s="37"/>
      <c r="VP19" s="31"/>
      <c r="VQ19" s="30"/>
      <c r="VR19" s="37"/>
      <c r="VS19" s="31"/>
      <c r="VT19" s="30"/>
      <c r="VU19" s="37"/>
      <c r="VV19" s="31"/>
      <c r="VW19" s="30"/>
      <c r="VX19" s="37"/>
      <c r="VY19" s="31"/>
      <c r="VZ19" s="30"/>
      <c r="WA19" s="37"/>
      <c r="WB19" s="31"/>
      <c r="WC19" s="30"/>
      <c r="WD19" s="37"/>
      <c r="WE19" s="31"/>
      <c r="WF19" s="30"/>
      <c r="WG19" s="37"/>
      <c r="WH19" s="31"/>
      <c r="WI19" s="30"/>
      <c r="WJ19" s="37"/>
      <c r="WK19" s="31"/>
      <c r="WL19" s="30"/>
      <c r="WM19" s="37"/>
      <c r="WN19" s="31"/>
      <c r="WO19" s="30"/>
      <c r="WP19" s="37"/>
      <c r="WQ19" s="31"/>
      <c r="WR19" s="30"/>
      <c r="WS19" s="37"/>
      <c r="WT19" s="31"/>
      <c r="WU19" s="30"/>
      <c r="WV19" s="37"/>
      <c r="WW19" s="31"/>
      <c r="WX19" s="30"/>
      <c r="WY19" s="37"/>
      <c r="WZ19" s="31"/>
      <c r="XA19" s="30"/>
      <c r="XB19" s="37"/>
      <c r="XC19" s="31"/>
      <c r="XD19" s="30"/>
      <c r="XE19" s="37"/>
      <c r="XF19" s="31"/>
      <c r="XG19" s="30"/>
      <c r="XH19" s="37"/>
      <c r="XI19" s="31"/>
      <c r="XJ19" s="30"/>
      <c r="XK19" s="37"/>
      <c r="XL19" s="31"/>
      <c r="XM19" s="30"/>
      <c r="XN19" s="37"/>
      <c r="XO19" s="31"/>
      <c r="XP19" s="30"/>
      <c r="XQ19" s="37"/>
      <c r="XR19" s="31"/>
      <c r="XS19" s="30"/>
      <c r="XT19" s="37"/>
      <c r="XU19" s="31"/>
      <c r="XV19" s="30"/>
      <c r="XW19" s="37"/>
      <c r="XX19" s="31"/>
      <c r="XY19" s="30"/>
      <c r="XZ19" s="37"/>
      <c r="YA19" s="31"/>
      <c r="YB19" s="30"/>
      <c r="YC19" s="37"/>
      <c r="YD19" s="31"/>
      <c r="YE19" s="30"/>
      <c r="YF19" s="37"/>
      <c r="YG19" s="31"/>
      <c r="YH19" s="30"/>
      <c r="YI19" s="37"/>
      <c r="YJ19" s="31"/>
      <c r="YK19" s="30"/>
      <c r="YL19" s="37"/>
      <c r="YM19" s="31"/>
      <c r="YN19" s="30"/>
      <c r="YO19" s="37"/>
      <c r="YP19" s="31"/>
      <c r="YQ19" s="30"/>
      <c r="YR19" s="37"/>
      <c r="YS19" s="31"/>
      <c r="YT19" s="30"/>
      <c r="YU19" s="37"/>
      <c r="YV19" s="31"/>
      <c r="YW19" s="30"/>
      <c r="YX19" s="37"/>
      <c r="YY19" s="31"/>
      <c r="YZ19" s="30"/>
      <c r="ZA19" s="37"/>
      <c r="ZB19" s="31"/>
      <c r="ZC19" s="30"/>
      <c r="ZD19" s="37"/>
      <c r="ZE19" s="31"/>
      <c r="ZF19" s="30"/>
      <c r="ZG19" s="37"/>
      <c r="ZH19" s="31"/>
      <c r="ZI19" s="30"/>
      <c r="ZJ19" s="37"/>
      <c r="ZK19" s="31"/>
      <c r="ZL19" s="30"/>
      <c r="ZM19" s="37"/>
      <c r="ZN19" s="31"/>
      <c r="ZO19" s="30"/>
      <c r="ZP19" s="37"/>
      <c r="ZQ19" s="31"/>
      <c r="ZR19" s="30"/>
      <c r="ZS19" s="37"/>
      <c r="ZT19" s="31"/>
      <c r="ZU19" s="30"/>
      <c r="ZV19" s="37"/>
      <c r="ZW19" s="31"/>
      <c r="ZX19" s="30"/>
      <c r="ZY19" s="37"/>
      <c r="ZZ19" s="31"/>
      <c r="AAA19" s="30"/>
      <c r="AAB19" s="37"/>
      <c r="AAC19" s="31"/>
      <c r="AAD19" s="30"/>
      <c r="AAE19" s="37"/>
      <c r="AAF19" s="31"/>
      <c r="AAG19" s="30"/>
      <c r="AAH19" s="37"/>
      <c r="AAI19" s="31"/>
      <c r="AAJ19" s="30"/>
      <c r="AAK19" s="37"/>
      <c r="AAL19" s="31"/>
      <c r="AAM19" s="30"/>
      <c r="AAN19" s="37"/>
      <c r="AAO19" s="31"/>
      <c r="AAP19" s="30"/>
      <c r="AAQ19" s="37"/>
      <c r="AAR19" s="31"/>
      <c r="AAS19" s="30"/>
      <c r="AAT19" s="37"/>
      <c r="AAU19" s="31"/>
      <c r="AAV19" s="30"/>
      <c r="AAW19" s="37"/>
      <c r="AAX19" s="31"/>
      <c r="AAY19" s="30"/>
      <c r="AAZ19" s="37"/>
      <c r="ABA19" s="31"/>
      <c r="ABB19" s="30"/>
      <c r="ABC19" s="37"/>
      <c r="ABD19" s="31"/>
      <c r="ABE19" s="30"/>
      <c r="ABF19" s="37"/>
      <c r="ABG19" s="31"/>
      <c r="ABH19" s="30"/>
      <c r="ABI19" s="37"/>
      <c r="ABJ19" s="31"/>
      <c r="ABK19" s="30"/>
      <c r="ABL19" s="37"/>
      <c r="ABM19" s="31"/>
      <c r="ABN19" s="30"/>
      <c r="ABO19" s="37"/>
      <c r="ABP19" s="31"/>
      <c r="ABQ19" s="30"/>
      <c r="ABR19" s="37"/>
      <c r="ABS19" s="31"/>
      <c r="ABT19" s="30"/>
      <c r="ABU19" s="37"/>
      <c r="ABV19" s="31"/>
      <c r="ABW19" s="30"/>
      <c r="ABX19" s="37"/>
      <c r="ABY19" s="31"/>
      <c r="ABZ19" s="30"/>
      <c r="ACA19" s="37"/>
      <c r="ACB19" s="31"/>
      <c r="ACC19" s="30"/>
      <c r="ACD19" s="37"/>
      <c r="ACE19" s="31"/>
      <c r="ACF19" s="30"/>
      <c r="ACG19" s="37"/>
      <c r="ACH19" s="31"/>
      <c r="ACI19" s="30"/>
      <c r="ACJ19" s="37"/>
      <c r="ACK19" s="31"/>
      <c r="ACL19" s="30"/>
      <c r="ACM19" s="37"/>
      <c r="ACN19" s="38"/>
      <c r="ACO19" s="30"/>
      <c r="ACP19" s="37"/>
      <c r="ACQ19" s="38"/>
      <c r="ACR19" s="30"/>
      <c r="ACS19" s="37"/>
      <c r="ACT19" s="38"/>
      <c r="ACU19" s="30"/>
      <c r="ACV19" s="37"/>
      <c r="ACW19" s="38"/>
      <c r="ACX19" s="30"/>
      <c r="ACY19" s="37"/>
      <c r="ACZ19" s="38"/>
      <c r="ADA19" s="30"/>
      <c r="ADB19" s="37"/>
      <c r="ADC19" s="38"/>
      <c r="ADD19" s="30"/>
      <c r="ADE19" s="37"/>
      <c r="ADF19" s="38"/>
      <c r="ADG19" s="30"/>
      <c r="ADH19" s="37"/>
      <c r="ADI19" s="38"/>
      <c r="ADJ19" s="30"/>
      <c r="ADK19" s="37"/>
      <c r="ADL19" s="38"/>
      <c r="ADM19" s="30"/>
      <c r="ADN19" s="37"/>
      <c r="ADO19" s="38"/>
      <c r="ADP19" s="30"/>
      <c r="ADQ19" s="37"/>
      <c r="ADR19" s="38"/>
      <c r="ADS19" s="30"/>
      <c r="ADT19" s="37"/>
      <c r="ADU19" s="38"/>
      <c r="ADV19" s="30"/>
      <c r="ADW19" s="37"/>
      <c r="ADX19" s="38"/>
      <c r="ADY19" s="30"/>
      <c r="ADZ19" s="37"/>
      <c r="AEA19" s="38"/>
      <c r="AEB19" s="30"/>
      <c r="AEC19" s="37"/>
      <c r="AED19" s="38"/>
      <c r="AEE19" s="30"/>
      <c r="AEF19" s="37"/>
      <c r="AEG19" s="38"/>
      <c r="AEH19" s="30"/>
      <c r="AEI19" s="37"/>
      <c r="AEJ19" s="38"/>
      <c r="AEK19" s="30"/>
      <c r="AEL19" s="37"/>
      <c r="AEM19" s="38"/>
      <c r="AEN19" s="30"/>
      <c r="AEO19" s="37"/>
      <c r="AEP19" s="38"/>
      <c r="AEQ19" s="30"/>
      <c r="AER19" s="37"/>
      <c r="AES19" s="38"/>
      <c r="AET19" s="30"/>
      <c r="AEU19" s="37"/>
      <c r="AEV19" s="38"/>
      <c r="AEW19" s="30"/>
      <c r="AEX19" s="37"/>
      <c r="AEY19" s="38"/>
      <c r="AEZ19" s="30"/>
      <c r="AFA19" s="37"/>
      <c r="AFB19" s="38"/>
      <c r="AFC19" s="30"/>
      <c r="AFD19" s="37"/>
      <c r="AFE19" s="38"/>
    </row>
    <row r="20" spans="1:837" ht="14.45" customHeight="1" x14ac:dyDescent="0.25">
      <c r="J20" s="14">
        <f t="shared" si="60"/>
        <v>45308</v>
      </c>
      <c r="K20" s="29" t="str">
        <f t="shared" si="0"/>
        <v>M</v>
      </c>
      <c r="L20" s="13"/>
      <c r="M20" s="12">
        <f t="shared" si="36"/>
        <v>45339</v>
      </c>
      <c r="N20" s="29">
        <f t="shared" si="1"/>
        <v>0</v>
      </c>
      <c r="O20" s="28"/>
      <c r="P20" s="12">
        <f t="shared" si="37"/>
        <v>45368</v>
      </c>
      <c r="Q20" s="29">
        <f t="shared" si="2"/>
        <v>0</v>
      </c>
      <c r="R20" s="28"/>
      <c r="S20" s="12">
        <f t="shared" si="38"/>
        <v>45399</v>
      </c>
      <c r="T20" s="29" t="str">
        <f t="shared" si="3"/>
        <v>M</v>
      </c>
      <c r="U20" s="28"/>
      <c r="V20" s="12">
        <f t="shared" si="58"/>
        <v>45429</v>
      </c>
      <c r="W20" s="29" t="str">
        <f t="shared" si="4"/>
        <v>M</v>
      </c>
      <c r="X20" s="28"/>
      <c r="Y20" s="12">
        <f t="shared" si="39"/>
        <v>45460</v>
      </c>
      <c r="Z20" s="29" t="str">
        <f t="shared" si="5"/>
        <v>J</v>
      </c>
      <c r="AA20" s="28"/>
      <c r="AB20" s="12">
        <f t="shared" si="40"/>
        <v>45490</v>
      </c>
      <c r="AC20" s="29" t="str">
        <f t="shared" si="6"/>
        <v>M</v>
      </c>
      <c r="AD20" s="28"/>
      <c r="AE20" s="12">
        <f t="shared" si="41"/>
        <v>45521</v>
      </c>
      <c r="AF20" s="29">
        <f t="shared" si="7"/>
        <v>0</v>
      </c>
      <c r="AG20" s="28"/>
      <c r="AH20" s="12">
        <f t="shared" si="42"/>
        <v>45552</v>
      </c>
      <c r="AI20" s="29" t="str">
        <f t="shared" si="8"/>
        <v>J</v>
      </c>
      <c r="AJ20" s="13"/>
      <c r="AK20" s="14">
        <f t="shared" si="43"/>
        <v>45582</v>
      </c>
      <c r="AL20" s="8" t="str">
        <f t="shared" si="9"/>
        <v>M</v>
      </c>
      <c r="AM20" s="28"/>
      <c r="AN20" s="12">
        <f t="shared" si="44"/>
        <v>45613</v>
      </c>
      <c r="AO20" s="29">
        <f t="shared" si="10"/>
        <v>0</v>
      </c>
      <c r="AP20" s="28"/>
      <c r="AQ20" s="12">
        <f t="shared" si="45"/>
        <v>45643</v>
      </c>
      <c r="AR20" s="29" t="str">
        <f t="shared" si="11"/>
        <v>J</v>
      </c>
      <c r="AS20" s="13"/>
      <c r="AT20" s="14">
        <f t="shared" si="46"/>
        <v>45674</v>
      </c>
      <c r="AU20" s="29" t="str">
        <f t="shared" si="13"/>
        <v>M</v>
      </c>
      <c r="AV20" s="13"/>
      <c r="AW20" s="12">
        <f t="shared" si="47"/>
        <v>45705</v>
      </c>
      <c r="AX20" s="29" t="str">
        <f t="shared" si="15"/>
        <v>J</v>
      </c>
      <c r="AY20" s="28"/>
      <c r="AZ20" s="12">
        <f t="shared" si="48"/>
        <v>45733</v>
      </c>
      <c r="BA20" s="29" t="str">
        <f t="shared" si="17"/>
        <v>J</v>
      </c>
      <c r="BB20" s="28"/>
      <c r="BC20" s="12">
        <f t="shared" si="49"/>
        <v>45764</v>
      </c>
      <c r="BD20" s="29" t="str">
        <f t="shared" si="19"/>
        <v>M</v>
      </c>
      <c r="BE20" s="28"/>
      <c r="BF20" s="12">
        <f t="shared" si="50"/>
        <v>45794</v>
      </c>
      <c r="BG20" s="29">
        <f t="shared" si="21"/>
        <v>0</v>
      </c>
      <c r="BH20" s="28"/>
      <c r="BI20" s="12">
        <f t="shared" si="51"/>
        <v>45825</v>
      </c>
      <c r="BJ20" s="29" t="str">
        <f t="shared" si="23"/>
        <v>J</v>
      </c>
      <c r="BK20" s="28"/>
      <c r="BL20" s="12">
        <f t="shared" si="52"/>
        <v>45855</v>
      </c>
      <c r="BM20" s="29" t="str">
        <f t="shared" si="25"/>
        <v>M</v>
      </c>
      <c r="BN20" s="28"/>
      <c r="BO20" s="12">
        <f t="shared" si="53"/>
        <v>45886</v>
      </c>
      <c r="BP20" s="29">
        <f t="shared" si="27"/>
        <v>0</v>
      </c>
      <c r="BQ20" s="28"/>
      <c r="BR20" s="12">
        <f t="shared" si="54"/>
        <v>45917</v>
      </c>
      <c r="BS20" s="29" t="str">
        <f t="shared" si="29"/>
        <v>M</v>
      </c>
      <c r="BT20" s="13"/>
      <c r="BU20" s="14">
        <f t="shared" si="55"/>
        <v>45947</v>
      </c>
      <c r="BV20" s="8" t="str">
        <f t="shared" si="31"/>
        <v>M</v>
      </c>
      <c r="BW20" s="28"/>
      <c r="BX20" s="12">
        <f t="shared" si="56"/>
        <v>45978</v>
      </c>
      <c r="BY20" s="29" t="str">
        <f t="shared" si="33"/>
        <v>J</v>
      </c>
      <c r="BZ20" s="28"/>
      <c r="CA20" s="12">
        <f t="shared" si="57"/>
        <v>46008</v>
      </c>
      <c r="CB20" s="29" t="str">
        <f t="shared" si="35"/>
        <v>M</v>
      </c>
      <c r="CC20" s="13"/>
      <c r="CD20" s="30"/>
      <c r="CE20" s="37"/>
      <c r="CF20" s="31"/>
      <c r="CG20" s="30"/>
      <c r="CH20" s="37"/>
      <c r="CI20" s="31"/>
      <c r="CJ20" s="30"/>
      <c r="CK20" s="37"/>
      <c r="CL20" s="31"/>
      <c r="CM20" s="30"/>
      <c r="CN20" s="37"/>
      <c r="CO20" s="31"/>
      <c r="CP20" s="30"/>
      <c r="CQ20" s="37"/>
      <c r="CR20" s="31"/>
      <c r="CS20" s="30"/>
      <c r="CT20" s="37"/>
      <c r="CU20" s="31"/>
      <c r="CV20" s="30"/>
      <c r="CW20" s="37"/>
      <c r="CX20" s="31"/>
      <c r="CY20" s="30"/>
      <c r="CZ20" s="37"/>
      <c r="DA20" s="31"/>
      <c r="DB20" s="30"/>
      <c r="DC20" s="37"/>
      <c r="DD20" s="31"/>
      <c r="DE20" s="30"/>
      <c r="DF20" s="37"/>
      <c r="DG20" s="31"/>
      <c r="DH20" s="30"/>
      <c r="DI20" s="37"/>
      <c r="DJ20" s="31"/>
      <c r="DK20" s="30"/>
      <c r="DL20" s="37"/>
      <c r="DM20" s="31"/>
      <c r="DN20" s="30"/>
      <c r="DO20" s="37"/>
      <c r="DP20" s="31"/>
      <c r="DQ20" s="30"/>
      <c r="DR20" s="37"/>
      <c r="DS20" s="31"/>
      <c r="DT20" s="30"/>
      <c r="DU20" s="37"/>
      <c r="DV20" s="31"/>
      <c r="DW20" s="30"/>
      <c r="DX20" s="37"/>
      <c r="DY20" s="31"/>
      <c r="DZ20" s="30"/>
      <c r="EA20" s="37"/>
      <c r="EB20" s="31"/>
      <c r="EC20" s="30"/>
      <c r="ED20" s="37"/>
      <c r="EE20" s="31"/>
      <c r="EF20" s="30"/>
      <c r="EG20" s="37"/>
      <c r="EH20" s="31"/>
      <c r="EI20" s="30"/>
      <c r="EJ20" s="37"/>
      <c r="EK20" s="31"/>
      <c r="EL20" s="30"/>
      <c r="EM20" s="37"/>
      <c r="EN20" s="31"/>
      <c r="EO20" s="30"/>
      <c r="EP20" s="37"/>
      <c r="EQ20" s="31"/>
      <c r="ER20" s="30"/>
      <c r="ES20" s="37"/>
      <c r="ET20" s="31"/>
      <c r="EU20" s="30"/>
      <c r="EV20" s="37"/>
      <c r="EW20" s="31"/>
      <c r="EX20" s="30"/>
      <c r="EY20" s="37"/>
      <c r="EZ20" s="31"/>
      <c r="FA20" s="30"/>
      <c r="FB20" s="37"/>
      <c r="FC20" s="31"/>
      <c r="FD20" s="30"/>
      <c r="FE20" s="37"/>
      <c r="FF20" s="31"/>
      <c r="FG20" s="30"/>
      <c r="FH20" s="37"/>
      <c r="FI20" s="31"/>
      <c r="FJ20" s="30"/>
      <c r="FK20" s="37"/>
      <c r="FL20" s="31"/>
      <c r="FM20" s="30"/>
      <c r="FN20" s="37"/>
      <c r="FO20" s="31"/>
      <c r="FP20" s="30"/>
      <c r="FQ20" s="37"/>
      <c r="FR20" s="31"/>
      <c r="FS20" s="30"/>
      <c r="FT20" s="37"/>
      <c r="FU20" s="31"/>
      <c r="FV20" s="30"/>
      <c r="FW20" s="37"/>
      <c r="FX20" s="31"/>
      <c r="FY20" s="30"/>
      <c r="FZ20" s="37"/>
      <c r="GA20" s="31"/>
      <c r="GB20" s="30"/>
      <c r="GC20" s="37"/>
      <c r="GD20" s="31"/>
      <c r="GE20" s="30"/>
      <c r="GF20" s="37"/>
      <c r="GG20" s="31"/>
      <c r="GH20" s="30"/>
      <c r="GI20" s="37"/>
      <c r="GJ20" s="31"/>
      <c r="GK20" s="30"/>
      <c r="GL20" s="37"/>
      <c r="GM20" s="31"/>
      <c r="GN20" s="30"/>
      <c r="GO20" s="37"/>
      <c r="GP20" s="31"/>
      <c r="GQ20" s="30"/>
      <c r="GR20" s="37"/>
      <c r="GS20" s="31"/>
      <c r="GT20" s="30"/>
      <c r="GU20" s="37"/>
      <c r="GV20" s="31"/>
      <c r="GW20" s="30"/>
      <c r="GX20" s="37"/>
      <c r="GY20" s="31"/>
      <c r="GZ20" s="30"/>
      <c r="HA20" s="37"/>
      <c r="HB20" s="31"/>
      <c r="HC20" s="30"/>
      <c r="HD20" s="37"/>
      <c r="HE20" s="31"/>
      <c r="HF20" s="30"/>
      <c r="HG20" s="37"/>
      <c r="HH20" s="31"/>
      <c r="HI20" s="30"/>
      <c r="HJ20" s="37"/>
      <c r="HK20" s="31"/>
      <c r="HL20" s="30"/>
      <c r="HM20" s="37"/>
      <c r="HN20" s="31"/>
      <c r="HO20" s="30"/>
      <c r="HP20" s="37"/>
      <c r="HQ20" s="31"/>
      <c r="HR20" s="30"/>
      <c r="HS20" s="37"/>
      <c r="HT20" s="31"/>
      <c r="HU20" s="30"/>
      <c r="HV20" s="37"/>
      <c r="HW20" s="31"/>
      <c r="HX20" s="30"/>
      <c r="HY20" s="37"/>
      <c r="HZ20" s="31"/>
      <c r="IA20" s="30"/>
      <c r="IB20" s="37"/>
      <c r="IC20" s="31"/>
      <c r="ID20" s="30"/>
      <c r="IE20" s="37"/>
      <c r="IF20" s="31"/>
      <c r="IG20" s="30"/>
      <c r="IH20" s="37"/>
      <c r="II20" s="31"/>
      <c r="IJ20" s="30"/>
      <c r="IK20" s="37"/>
      <c r="IL20" s="31"/>
      <c r="IM20" s="30"/>
      <c r="IN20" s="37"/>
      <c r="IO20" s="31"/>
      <c r="IP20" s="30"/>
      <c r="IQ20" s="37"/>
      <c r="IR20" s="31"/>
      <c r="IS20" s="30"/>
      <c r="IT20" s="37"/>
      <c r="IU20" s="31"/>
      <c r="IV20" s="30"/>
      <c r="IW20" s="37"/>
      <c r="IX20" s="31"/>
      <c r="IY20" s="30"/>
      <c r="IZ20" s="37"/>
      <c r="JA20" s="31"/>
      <c r="JB20" s="30"/>
      <c r="JC20" s="37"/>
      <c r="JD20" s="31"/>
      <c r="JE20" s="30"/>
      <c r="JF20" s="37"/>
      <c r="JG20" s="31"/>
      <c r="JH20" s="30"/>
      <c r="JI20" s="37"/>
      <c r="JJ20" s="31"/>
      <c r="JK20" s="30"/>
      <c r="JL20" s="37"/>
      <c r="JM20" s="31"/>
      <c r="JN20" s="30"/>
      <c r="JO20" s="37"/>
      <c r="JP20" s="31"/>
      <c r="JQ20" s="30"/>
      <c r="JR20" s="37"/>
      <c r="JS20" s="31"/>
      <c r="JT20" s="30"/>
      <c r="JU20" s="37"/>
      <c r="JV20" s="31"/>
      <c r="JW20" s="30"/>
      <c r="JX20" s="37"/>
      <c r="JY20" s="31"/>
      <c r="JZ20" s="30"/>
      <c r="KA20" s="37"/>
      <c r="KB20" s="31"/>
      <c r="KC20" s="30"/>
      <c r="KD20" s="37"/>
      <c r="KE20" s="31"/>
      <c r="KF20" s="30"/>
      <c r="KG20" s="37"/>
      <c r="KH20" s="31"/>
      <c r="KI20" s="30"/>
      <c r="KJ20" s="37"/>
      <c r="KK20" s="31"/>
      <c r="KL20" s="30"/>
      <c r="KM20" s="37"/>
      <c r="KN20" s="31"/>
      <c r="KO20" s="30"/>
      <c r="KP20" s="37"/>
      <c r="KQ20" s="31"/>
      <c r="KR20" s="30"/>
      <c r="KS20" s="37"/>
      <c r="KT20" s="31"/>
      <c r="KU20" s="30"/>
      <c r="KV20" s="37"/>
      <c r="KW20" s="31"/>
      <c r="KX20" s="30"/>
      <c r="KY20" s="37"/>
      <c r="KZ20" s="31"/>
      <c r="LA20" s="30"/>
      <c r="LB20" s="37"/>
      <c r="LC20" s="31"/>
      <c r="LD20" s="30"/>
      <c r="LE20" s="37"/>
      <c r="LF20" s="31"/>
      <c r="LG20" s="30"/>
      <c r="LH20" s="37"/>
      <c r="LI20" s="31"/>
      <c r="LJ20" s="30"/>
      <c r="LK20" s="37"/>
      <c r="LL20" s="31"/>
      <c r="LM20" s="30"/>
      <c r="LN20" s="37"/>
      <c r="LO20" s="31"/>
      <c r="LP20" s="30"/>
      <c r="LQ20" s="37"/>
      <c r="LR20" s="31"/>
      <c r="LS20" s="30"/>
      <c r="LT20" s="37"/>
      <c r="LU20" s="31"/>
      <c r="LV20" s="30"/>
      <c r="LW20" s="37"/>
      <c r="LX20" s="31"/>
      <c r="LY20" s="30"/>
      <c r="LZ20" s="37"/>
      <c r="MA20" s="31"/>
      <c r="MB20" s="30"/>
      <c r="MC20" s="37"/>
      <c r="MD20" s="31"/>
      <c r="ME20" s="30"/>
      <c r="MF20" s="37"/>
      <c r="MG20" s="31"/>
      <c r="MH20" s="30"/>
      <c r="MI20" s="37"/>
      <c r="MJ20" s="31"/>
      <c r="MK20" s="30"/>
      <c r="ML20" s="37"/>
      <c r="MM20" s="31"/>
      <c r="MN20" s="30"/>
      <c r="MO20" s="37"/>
      <c r="MP20" s="31"/>
      <c r="MQ20" s="30"/>
      <c r="MR20" s="37"/>
      <c r="MS20" s="31"/>
      <c r="MT20" s="30"/>
      <c r="MU20" s="37"/>
      <c r="MV20" s="31"/>
      <c r="MW20" s="30"/>
      <c r="MX20" s="37"/>
      <c r="MY20" s="31"/>
      <c r="MZ20" s="30"/>
      <c r="NA20" s="37"/>
      <c r="NB20" s="31"/>
      <c r="NC20" s="30"/>
      <c r="ND20" s="37"/>
      <c r="NE20" s="31"/>
      <c r="NF20" s="30"/>
      <c r="NG20" s="37"/>
      <c r="NH20" s="31"/>
      <c r="NI20" s="30"/>
      <c r="NJ20" s="37"/>
      <c r="NK20" s="31"/>
      <c r="NL20" s="30"/>
      <c r="NM20" s="37"/>
      <c r="NN20" s="31"/>
      <c r="NO20" s="30"/>
      <c r="NP20" s="37"/>
      <c r="NQ20" s="31"/>
      <c r="NR20" s="30"/>
      <c r="NS20" s="37"/>
      <c r="NT20" s="31"/>
      <c r="NU20" s="30"/>
      <c r="NV20" s="37"/>
      <c r="NW20" s="31"/>
      <c r="NX20" s="30"/>
      <c r="NY20" s="37"/>
      <c r="NZ20" s="31"/>
      <c r="OA20" s="30"/>
      <c r="OB20" s="37"/>
      <c r="OC20" s="31"/>
      <c r="OD20" s="30"/>
      <c r="OE20" s="37"/>
      <c r="OF20" s="31"/>
      <c r="OG20" s="30"/>
      <c r="OH20" s="37"/>
      <c r="OI20" s="31"/>
      <c r="OJ20" s="30"/>
      <c r="OK20" s="37"/>
      <c r="OL20" s="31"/>
      <c r="OM20" s="30"/>
      <c r="ON20" s="37"/>
      <c r="OO20" s="31"/>
      <c r="OP20" s="30"/>
      <c r="OQ20" s="37"/>
      <c r="OR20" s="31"/>
      <c r="OS20" s="30"/>
      <c r="OT20" s="37"/>
      <c r="OU20" s="31"/>
      <c r="OV20" s="30"/>
      <c r="OW20" s="37"/>
      <c r="OX20" s="31"/>
      <c r="OY20" s="30"/>
      <c r="OZ20" s="37"/>
      <c r="PA20" s="31"/>
      <c r="PB20" s="30"/>
      <c r="PC20" s="37"/>
      <c r="PD20" s="31"/>
      <c r="PE20" s="30"/>
      <c r="PF20" s="37"/>
      <c r="PG20" s="31"/>
      <c r="PH20" s="30"/>
      <c r="PI20" s="37"/>
      <c r="PJ20" s="31"/>
      <c r="PK20" s="30"/>
      <c r="PL20" s="37"/>
      <c r="PM20" s="31"/>
      <c r="PN20" s="30"/>
      <c r="PO20" s="37"/>
      <c r="PP20" s="31"/>
      <c r="PQ20" s="30"/>
      <c r="PR20" s="37"/>
      <c r="PS20" s="31"/>
      <c r="PT20" s="30"/>
      <c r="PU20" s="37"/>
      <c r="PV20" s="31"/>
      <c r="PW20" s="30"/>
      <c r="PX20" s="37"/>
      <c r="PY20" s="31"/>
      <c r="PZ20" s="30"/>
      <c r="QA20" s="37"/>
      <c r="QB20" s="31"/>
      <c r="QC20" s="30"/>
      <c r="QD20" s="37"/>
      <c r="QE20" s="31"/>
      <c r="QF20" s="30"/>
      <c r="QG20" s="37"/>
      <c r="QH20" s="31"/>
      <c r="QI20" s="30"/>
      <c r="QJ20" s="37"/>
      <c r="QK20" s="31"/>
      <c r="QL20" s="30"/>
      <c r="QM20" s="37"/>
      <c r="QN20" s="31"/>
      <c r="QO20" s="30"/>
      <c r="QP20" s="37"/>
      <c r="QQ20" s="31"/>
      <c r="QR20" s="30"/>
      <c r="QS20" s="37"/>
      <c r="QT20" s="31"/>
      <c r="QU20" s="30"/>
      <c r="QV20" s="37"/>
      <c r="QW20" s="31"/>
      <c r="QX20" s="30"/>
      <c r="QY20" s="37"/>
      <c r="QZ20" s="31"/>
      <c r="RA20" s="30"/>
      <c r="RB20" s="37"/>
      <c r="RC20" s="31"/>
      <c r="RD20" s="30"/>
      <c r="RE20" s="37"/>
      <c r="RF20" s="31"/>
      <c r="RG20" s="30"/>
      <c r="RH20" s="37"/>
      <c r="RI20" s="31"/>
      <c r="RJ20" s="30"/>
      <c r="RK20" s="37"/>
      <c r="RL20" s="31"/>
      <c r="RM20" s="30"/>
      <c r="RN20" s="37"/>
      <c r="RO20" s="31"/>
      <c r="RP20" s="30"/>
      <c r="RQ20" s="37"/>
      <c r="RR20" s="31"/>
      <c r="RS20" s="30"/>
      <c r="RT20" s="37"/>
      <c r="RU20" s="31"/>
      <c r="RV20" s="30"/>
      <c r="RW20" s="37"/>
      <c r="RX20" s="31"/>
      <c r="RY20" s="30"/>
      <c r="RZ20" s="37"/>
      <c r="SA20" s="31"/>
      <c r="SB20" s="30"/>
      <c r="SC20" s="37"/>
      <c r="SD20" s="31"/>
      <c r="SE20" s="30"/>
      <c r="SF20" s="37"/>
      <c r="SG20" s="31"/>
      <c r="SH20" s="30"/>
      <c r="SI20" s="37"/>
      <c r="SJ20" s="31"/>
      <c r="SK20" s="30"/>
      <c r="SL20" s="37"/>
      <c r="SM20" s="31"/>
      <c r="SN20" s="30"/>
      <c r="SO20" s="37"/>
      <c r="SP20" s="31"/>
      <c r="SQ20" s="30"/>
      <c r="SR20" s="37"/>
      <c r="SS20" s="31"/>
      <c r="ST20" s="30"/>
      <c r="SU20" s="37"/>
      <c r="SV20" s="31"/>
      <c r="SW20" s="30"/>
      <c r="SX20" s="37"/>
      <c r="SY20" s="31"/>
      <c r="SZ20" s="30"/>
      <c r="TA20" s="37"/>
      <c r="TB20" s="31"/>
      <c r="TC20" s="30"/>
      <c r="TD20" s="37"/>
      <c r="TE20" s="31"/>
      <c r="TF20" s="30"/>
      <c r="TG20" s="37"/>
      <c r="TH20" s="31"/>
      <c r="TI20" s="30"/>
      <c r="TJ20" s="37"/>
      <c r="TK20" s="31"/>
      <c r="TL20" s="30"/>
      <c r="TM20" s="37"/>
      <c r="TN20" s="31"/>
      <c r="TO20" s="30"/>
      <c r="TP20" s="37"/>
      <c r="TQ20" s="31"/>
      <c r="TR20" s="30"/>
      <c r="TS20" s="37"/>
      <c r="TT20" s="31"/>
      <c r="TU20" s="30"/>
      <c r="TV20" s="37"/>
      <c r="TW20" s="31"/>
      <c r="TX20" s="30"/>
      <c r="TY20" s="37"/>
      <c r="TZ20" s="31"/>
      <c r="UA20" s="30"/>
      <c r="UB20" s="37"/>
      <c r="UC20" s="31"/>
      <c r="UD20" s="30"/>
      <c r="UE20" s="37"/>
      <c r="UF20" s="31"/>
      <c r="UG20" s="30"/>
      <c r="UH20" s="37"/>
      <c r="UI20" s="31"/>
      <c r="UJ20" s="30"/>
      <c r="UK20" s="37"/>
      <c r="UL20" s="31"/>
      <c r="UM20" s="30"/>
      <c r="UN20" s="37"/>
      <c r="UO20" s="31"/>
      <c r="UP20" s="30"/>
      <c r="UQ20" s="37"/>
      <c r="UR20" s="31"/>
      <c r="US20" s="30"/>
      <c r="UT20" s="37"/>
      <c r="UU20" s="31"/>
      <c r="UV20" s="30"/>
      <c r="UW20" s="37"/>
      <c r="UX20" s="31"/>
      <c r="UY20" s="30"/>
      <c r="UZ20" s="37"/>
      <c r="VA20" s="31"/>
      <c r="VB20" s="30"/>
      <c r="VC20" s="37"/>
      <c r="VD20" s="31"/>
      <c r="VE20" s="30"/>
      <c r="VF20" s="37"/>
      <c r="VG20" s="31"/>
      <c r="VH20" s="30"/>
      <c r="VI20" s="37"/>
      <c r="VJ20" s="31"/>
      <c r="VK20" s="30"/>
      <c r="VL20" s="37"/>
      <c r="VM20" s="31"/>
      <c r="VN20" s="30"/>
      <c r="VO20" s="37"/>
      <c r="VP20" s="31"/>
      <c r="VQ20" s="30"/>
      <c r="VR20" s="37"/>
      <c r="VS20" s="31"/>
      <c r="VT20" s="30"/>
      <c r="VU20" s="37"/>
      <c r="VV20" s="31"/>
      <c r="VW20" s="30"/>
      <c r="VX20" s="37"/>
      <c r="VY20" s="31"/>
      <c r="VZ20" s="30"/>
      <c r="WA20" s="37"/>
      <c r="WB20" s="31"/>
      <c r="WC20" s="30"/>
      <c r="WD20" s="37"/>
      <c r="WE20" s="31"/>
      <c r="WF20" s="30"/>
      <c r="WG20" s="37"/>
      <c r="WH20" s="31"/>
      <c r="WI20" s="30"/>
      <c r="WJ20" s="37"/>
      <c r="WK20" s="31"/>
      <c r="WL20" s="30"/>
      <c r="WM20" s="37"/>
      <c r="WN20" s="31"/>
      <c r="WO20" s="30"/>
      <c r="WP20" s="37"/>
      <c r="WQ20" s="31"/>
      <c r="WR20" s="30"/>
      <c r="WS20" s="37"/>
      <c r="WT20" s="31"/>
      <c r="WU20" s="30"/>
      <c r="WV20" s="37"/>
      <c r="WW20" s="31"/>
      <c r="WX20" s="30"/>
      <c r="WY20" s="37"/>
      <c r="WZ20" s="31"/>
      <c r="XA20" s="30"/>
      <c r="XB20" s="37"/>
      <c r="XC20" s="31"/>
      <c r="XD20" s="30"/>
      <c r="XE20" s="37"/>
      <c r="XF20" s="31"/>
      <c r="XG20" s="30"/>
      <c r="XH20" s="37"/>
      <c r="XI20" s="31"/>
      <c r="XJ20" s="30"/>
      <c r="XK20" s="37"/>
      <c r="XL20" s="31"/>
      <c r="XM20" s="30"/>
      <c r="XN20" s="37"/>
      <c r="XO20" s="31"/>
      <c r="XP20" s="30"/>
      <c r="XQ20" s="37"/>
      <c r="XR20" s="31"/>
      <c r="XS20" s="30"/>
      <c r="XT20" s="37"/>
      <c r="XU20" s="31"/>
      <c r="XV20" s="30"/>
      <c r="XW20" s="37"/>
      <c r="XX20" s="31"/>
      <c r="XY20" s="30"/>
      <c r="XZ20" s="37"/>
      <c r="YA20" s="31"/>
      <c r="YB20" s="30"/>
      <c r="YC20" s="37"/>
      <c r="YD20" s="31"/>
      <c r="YE20" s="30"/>
      <c r="YF20" s="37"/>
      <c r="YG20" s="31"/>
      <c r="YH20" s="30"/>
      <c r="YI20" s="37"/>
      <c r="YJ20" s="31"/>
      <c r="YK20" s="30"/>
      <c r="YL20" s="37"/>
      <c r="YM20" s="31"/>
      <c r="YN20" s="30"/>
      <c r="YO20" s="37"/>
      <c r="YP20" s="31"/>
      <c r="YQ20" s="30"/>
      <c r="YR20" s="37"/>
      <c r="YS20" s="31"/>
      <c r="YT20" s="30"/>
      <c r="YU20" s="37"/>
      <c r="YV20" s="31"/>
      <c r="YW20" s="30"/>
      <c r="YX20" s="37"/>
      <c r="YY20" s="31"/>
      <c r="YZ20" s="30"/>
      <c r="ZA20" s="37"/>
      <c r="ZB20" s="31"/>
      <c r="ZC20" s="30"/>
      <c r="ZD20" s="37"/>
      <c r="ZE20" s="31"/>
      <c r="ZF20" s="30"/>
      <c r="ZG20" s="37"/>
      <c r="ZH20" s="31"/>
      <c r="ZI20" s="30"/>
      <c r="ZJ20" s="37"/>
      <c r="ZK20" s="31"/>
      <c r="ZL20" s="30"/>
      <c r="ZM20" s="37"/>
      <c r="ZN20" s="31"/>
      <c r="ZO20" s="30"/>
      <c r="ZP20" s="37"/>
      <c r="ZQ20" s="31"/>
      <c r="ZR20" s="30"/>
      <c r="ZS20" s="37"/>
      <c r="ZT20" s="31"/>
      <c r="ZU20" s="30"/>
      <c r="ZV20" s="37"/>
      <c r="ZW20" s="31"/>
      <c r="ZX20" s="30"/>
      <c r="ZY20" s="37"/>
      <c r="ZZ20" s="31"/>
      <c r="AAA20" s="30"/>
      <c r="AAB20" s="37"/>
      <c r="AAC20" s="31"/>
      <c r="AAD20" s="30"/>
      <c r="AAE20" s="37"/>
      <c r="AAF20" s="31"/>
      <c r="AAG20" s="30"/>
      <c r="AAH20" s="37"/>
      <c r="AAI20" s="31"/>
      <c r="AAJ20" s="30"/>
      <c r="AAK20" s="37"/>
      <c r="AAL20" s="31"/>
      <c r="AAM20" s="30"/>
      <c r="AAN20" s="37"/>
      <c r="AAO20" s="31"/>
      <c r="AAP20" s="30"/>
      <c r="AAQ20" s="37"/>
      <c r="AAR20" s="31"/>
      <c r="AAS20" s="30"/>
      <c r="AAT20" s="37"/>
      <c r="AAU20" s="31"/>
      <c r="AAV20" s="30"/>
      <c r="AAW20" s="37"/>
      <c r="AAX20" s="31"/>
      <c r="AAY20" s="30"/>
      <c r="AAZ20" s="37"/>
      <c r="ABA20" s="31"/>
      <c r="ABB20" s="30"/>
      <c r="ABC20" s="37"/>
      <c r="ABD20" s="31"/>
      <c r="ABE20" s="30"/>
      <c r="ABF20" s="37"/>
      <c r="ABG20" s="31"/>
      <c r="ABH20" s="30"/>
      <c r="ABI20" s="37"/>
      <c r="ABJ20" s="31"/>
      <c r="ABK20" s="30"/>
      <c r="ABL20" s="37"/>
      <c r="ABM20" s="31"/>
      <c r="ABN20" s="30"/>
      <c r="ABO20" s="37"/>
      <c r="ABP20" s="31"/>
      <c r="ABQ20" s="30"/>
      <c r="ABR20" s="37"/>
      <c r="ABS20" s="31"/>
      <c r="ABT20" s="30"/>
      <c r="ABU20" s="37"/>
      <c r="ABV20" s="31"/>
      <c r="ABW20" s="30"/>
      <c r="ABX20" s="37"/>
      <c r="ABY20" s="31"/>
      <c r="ABZ20" s="30"/>
      <c r="ACA20" s="37"/>
      <c r="ACB20" s="31"/>
      <c r="ACC20" s="30"/>
      <c r="ACD20" s="37"/>
      <c r="ACE20" s="31"/>
      <c r="ACF20" s="30"/>
      <c r="ACG20" s="37"/>
      <c r="ACH20" s="31"/>
      <c r="ACI20" s="30"/>
      <c r="ACJ20" s="37"/>
      <c r="ACK20" s="31"/>
      <c r="ACL20" s="30"/>
      <c r="ACM20" s="37"/>
      <c r="ACN20" s="38"/>
      <c r="ACO20" s="30"/>
      <c r="ACP20" s="37"/>
      <c r="ACQ20" s="38"/>
      <c r="ACR20" s="30"/>
      <c r="ACS20" s="37"/>
      <c r="ACT20" s="38"/>
      <c r="ACU20" s="30"/>
      <c r="ACV20" s="37"/>
      <c r="ACW20" s="38"/>
      <c r="ACX20" s="30"/>
      <c r="ACY20" s="37"/>
      <c r="ACZ20" s="38"/>
      <c r="ADA20" s="30"/>
      <c r="ADB20" s="37"/>
      <c r="ADC20" s="38"/>
      <c r="ADD20" s="30"/>
      <c r="ADE20" s="37"/>
      <c r="ADF20" s="38"/>
      <c r="ADG20" s="30"/>
      <c r="ADH20" s="37"/>
      <c r="ADI20" s="38"/>
      <c r="ADJ20" s="30"/>
      <c r="ADK20" s="37"/>
      <c r="ADL20" s="38"/>
      <c r="ADM20" s="30"/>
      <c r="ADN20" s="37"/>
      <c r="ADO20" s="38"/>
      <c r="ADP20" s="30"/>
      <c r="ADQ20" s="37"/>
      <c r="ADR20" s="38"/>
      <c r="ADS20" s="30"/>
      <c r="ADT20" s="37"/>
      <c r="ADU20" s="38"/>
      <c r="ADV20" s="30"/>
      <c r="ADW20" s="37"/>
      <c r="ADX20" s="38"/>
      <c r="ADY20" s="30"/>
      <c r="ADZ20" s="37"/>
      <c r="AEA20" s="38"/>
      <c r="AEB20" s="30"/>
      <c r="AEC20" s="37"/>
      <c r="AED20" s="38"/>
      <c r="AEE20" s="30"/>
      <c r="AEF20" s="37"/>
      <c r="AEG20" s="38"/>
      <c r="AEH20" s="30"/>
      <c r="AEI20" s="37"/>
      <c r="AEJ20" s="38"/>
      <c r="AEK20" s="30"/>
      <c r="AEL20" s="37"/>
      <c r="AEM20" s="38"/>
      <c r="AEN20" s="30"/>
      <c r="AEO20" s="37"/>
      <c r="AEP20" s="38"/>
      <c r="AEQ20" s="30"/>
      <c r="AER20" s="37"/>
      <c r="AES20" s="38"/>
      <c r="AET20" s="30"/>
      <c r="AEU20" s="37"/>
      <c r="AEV20" s="38"/>
      <c r="AEW20" s="30"/>
      <c r="AEX20" s="37"/>
      <c r="AEY20" s="38"/>
      <c r="AEZ20" s="30"/>
      <c r="AFA20" s="37"/>
      <c r="AFB20" s="38"/>
      <c r="AFC20" s="30"/>
      <c r="AFD20" s="37"/>
      <c r="AFE20" s="38"/>
    </row>
    <row r="21" spans="1:837" ht="14.45" customHeight="1" x14ac:dyDescent="0.25">
      <c r="J21" s="14">
        <f t="shared" si="60"/>
        <v>45309</v>
      </c>
      <c r="K21" s="29" t="str">
        <f t="shared" si="0"/>
        <v>M</v>
      </c>
      <c r="L21" s="13"/>
      <c r="M21" s="12">
        <f t="shared" si="36"/>
        <v>45340</v>
      </c>
      <c r="N21" s="29">
        <f t="shared" si="1"/>
        <v>0</v>
      </c>
      <c r="O21" s="28"/>
      <c r="P21" s="12">
        <f t="shared" si="37"/>
        <v>45369</v>
      </c>
      <c r="Q21" s="29" t="str">
        <f t="shared" si="2"/>
        <v>J</v>
      </c>
      <c r="R21" s="28"/>
      <c r="S21" s="12">
        <f t="shared" si="38"/>
        <v>45400</v>
      </c>
      <c r="T21" s="29" t="str">
        <f t="shared" si="3"/>
        <v>M</v>
      </c>
      <c r="U21" s="28"/>
      <c r="V21" s="12">
        <f t="shared" si="58"/>
        <v>45430</v>
      </c>
      <c r="W21" s="29">
        <f t="shared" si="4"/>
        <v>0</v>
      </c>
      <c r="X21" s="28"/>
      <c r="Y21" s="12">
        <f t="shared" si="39"/>
        <v>45461</v>
      </c>
      <c r="Z21" s="29" t="str">
        <f t="shared" si="5"/>
        <v>J</v>
      </c>
      <c r="AA21" s="28"/>
      <c r="AB21" s="12">
        <f t="shared" si="40"/>
        <v>45491</v>
      </c>
      <c r="AC21" s="29" t="str">
        <f t="shared" si="6"/>
        <v>M</v>
      </c>
      <c r="AD21" s="28"/>
      <c r="AE21" s="12">
        <f t="shared" si="41"/>
        <v>45522</v>
      </c>
      <c r="AF21" s="29">
        <f t="shared" si="7"/>
        <v>0</v>
      </c>
      <c r="AG21" s="28"/>
      <c r="AH21" s="12">
        <f t="shared" si="42"/>
        <v>45553</v>
      </c>
      <c r="AI21" s="29" t="str">
        <f t="shared" si="8"/>
        <v>M</v>
      </c>
      <c r="AJ21" s="13"/>
      <c r="AK21" s="14">
        <f t="shared" si="43"/>
        <v>45583</v>
      </c>
      <c r="AL21" s="8" t="str">
        <f t="shared" si="9"/>
        <v>M</v>
      </c>
      <c r="AM21" s="28"/>
      <c r="AN21" s="12">
        <f t="shared" si="44"/>
        <v>45614</v>
      </c>
      <c r="AO21" s="29" t="str">
        <f t="shared" si="10"/>
        <v>J</v>
      </c>
      <c r="AP21" s="28"/>
      <c r="AQ21" s="12">
        <f t="shared" si="45"/>
        <v>45644</v>
      </c>
      <c r="AR21" s="29" t="str">
        <f t="shared" si="11"/>
        <v>M</v>
      </c>
      <c r="AS21" s="13"/>
      <c r="AT21" s="14">
        <f t="shared" ref="AT21:AT34" si="61">AT20+1</f>
        <v>45675</v>
      </c>
      <c r="AU21" s="29">
        <f t="shared" si="13"/>
        <v>0</v>
      </c>
      <c r="AV21" s="13"/>
      <c r="AW21" s="12">
        <f t="shared" ref="AW21:AW31" si="62">AW20+1</f>
        <v>45706</v>
      </c>
      <c r="AX21" s="29" t="str">
        <f t="shared" si="15"/>
        <v>J</v>
      </c>
      <c r="AY21" s="28"/>
      <c r="AZ21" s="12">
        <f t="shared" ref="AZ21:AZ34" si="63">AZ20+1</f>
        <v>45734</v>
      </c>
      <c r="BA21" s="29" t="str">
        <f t="shared" si="17"/>
        <v>J</v>
      </c>
      <c r="BB21" s="28"/>
      <c r="BC21" s="12">
        <f t="shared" ref="BC21:BC33" si="64">BC20+1</f>
        <v>45765</v>
      </c>
      <c r="BD21" s="29" t="str">
        <f t="shared" si="19"/>
        <v>M</v>
      </c>
      <c r="BE21" s="28"/>
      <c r="BF21" s="12">
        <f t="shared" si="50"/>
        <v>45795</v>
      </c>
      <c r="BG21" s="29">
        <f t="shared" si="21"/>
        <v>0</v>
      </c>
      <c r="BH21" s="28"/>
      <c r="BI21" s="12">
        <f t="shared" ref="BI21:BI33" si="65">BI20+1</f>
        <v>45826</v>
      </c>
      <c r="BJ21" s="29" t="str">
        <f t="shared" si="23"/>
        <v>M</v>
      </c>
      <c r="BK21" s="28"/>
      <c r="BL21" s="12">
        <f t="shared" ref="BL21:BL34" si="66">BL20+1</f>
        <v>45856</v>
      </c>
      <c r="BM21" s="29" t="str">
        <f t="shared" si="25"/>
        <v>M</v>
      </c>
      <c r="BN21" s="28"/>
      <c r="BO21" s="12">
        <f t="shared" ref="BO21:BO33" si="67">BO20+1</f>
        <v>45887</v>
      </c>
      <c r="BP21" s="29" t="str">
        <f t="shared" si="27"/>
        <v>J</v>
      </c>
      <c r="BQ21" s="28"/>
      <c r="BR21" s="12">
        <f t="shared" ref="BR21:BR33" si="68">BR20+1</f>
        <v>45918</v>
      </c>
      <c r="BS21" s="29" t="str">
        <f t="shared" si="29"/>
        <v>M</v>
      </c>
      <c r="BT21" s="13"/>
      <c r="BU21" s="14">
        <f t="shared" ref="BU21:BU34" si="69">BU20+1</f>
        <v>45948</v>
      </c>
      <c r="BV21" s="8">
        <f t="shared" si="31"/>
        <v>0</v>
      </c>
      <c r="BW21" s="28"/>
      <c r="BX21" s="12">
        <f t="shared" ref="BX21:BX33" si="70">BX20+1</f>
        <v>45979</v>
      </c>
      <c r="BY21" s="29" t="str">
        <f t="shared" si="33"/>
        <v>J</v>
      </c>
      <c r="BZ21" s="28"/>
      <c r="CA21" s="12">
        <f t="shared" ref="CA21:CA34" si="71">CA20+1</f>
        <v>46009</v>
      </c>
      <c r="CB21" s="29" t="str">
        <f t="shared" si="35"/>
        <v>M</v>
      </c>
      <c r="CC21" s="13"/>
      <c r="CD21" s="30"/>
      <c r="CE21" s="37"/>
      <c r="CF21" s="31"/>
      <c r="CG21" s="30"/>
      <c r="CH21" s="37"/>
      <c r="CI21" s="31"/>
      <c r="CJ21" s="30"/>
      <c r="CK21" s="37"/>
      <c r="CL21" s="31"/>
      <c r="CM21" s="30"/>
      <c r="CN21" s="37"/>
      <c r="CO21" s="31"/>
      <c r="CP21" s="30"/>
      <c r="CQ21" s="37"/>
      <c r="CR21" s="31"/>
      <c r="CS21" s="30"/>
      <c r="CT21" s="37"/>
      <c r="CU21" s="31"/>
      <c r="CV21" s="30"/>
      <c r="CW21" s="37"/>
      <c r="CX21" s="31"/>
      <c r="CY21" s="30"/>
      <c r="CZ21" s="37"/>
      <c r="DA21" s="31"/>
      <c r="DB21" s="30"/>
      <c r="DC21" s="37"/>
      <c r="DD21" s="31"/>
      <c r="DE21" s="30"/>
      <c r="DF21" s="37"/>
      <c r="DG21" s="31"/>
      <c r="DH21" s="30"/>
      <c r="DI21" s="37"/>
      <c r="DJ21" s="31"/>
      <c r="DK21" s="30"/>
      <c r="DL21" s="37"/>
      <c r="DM21" s="31"/>
      <c r="DN21" s="30"/>
      <c r="DO21" s="37"/>
      <c r="DP21" s="31"/>
      <c r="DQ21" s="30"/>
      <c r="DR21" s="37"/>
      <c r="DS21" s="31"/>
      <c r="DT21" s="30"/>
      <c r="DU21" s="37"/>
      <c r="DV21" s="31"/>
      <c r="DW21" s="30"/>
      <c r="DX21" s="37"/>
      <c r="DY21" s="31"/>
      <c r="DZ21" s="30"/>
      <c r="EA21" s="37"/>
      <c r="EB21" s="31"/>
      <c r="EC21" s="30"/>
      <c r="ED21" s="37"/>
      <c r="EE21" s="31"/>
      <c r="EF21" s="30"/>
      <c r="EG21" s="37"/>
      <c r="EH21" s="31"/>
      <c r="EI21" s="30"/>
      <c r="EJ21" s="37"/>
      <c r="EK21" s="31"/>
      <c r="EL21" s="30"/>
      <c r="EM21" s="37"/>
      <c r="EN21" s="31"/>
      <c r="EO21" s="30"/>
      <c r="EP21" s="37"/>
      <c r="EQ21" s="31"/>
      <c r="ER21" s="30"/>
      <c r="ES21" s="37"/>
      <c r="ET21" s="31"/>
      <c r="EU21" s="30"/>
      <c r="EV21" s="37"/>
      <c r="EW21" s="31"/>
      <c r="EX21" s="30"/>
      <c r="EY21" s="37"/>
      <c r="EZ21" s="31"/>
      <c r="FA21" s="30"/>
      <c r="FB21" s="37"/>
      <c r="FC21" s="31"/>
      <c r="FD21" s="30"/>
      <c r="FE21" s="37"/>
      <c r="FF21" s="31"/>
      <c r="FG21" s="30"/>
      <c r="FH21" s="37"/>
      <c r="FI21" s="31"/>
      <c r="FJ21" s="30"/>
      <c r="FK21" s="37"/>
      <c r="FL21" s="31"/>
      <c r="FM21" s="30"/>
      <c r="FN21" s="37"/>
      <c r="FO21" s="31"/>
      <c r="FP21" s="30"/>
      <c r="FQ21" s="37"/>
      <c r="FR21" s="31"/>
      <c r="FS21" s="30"/>
      <c r="FT21" s="37"/>
      <c r="FU21" s="31"/>
      <c r="FV21" s="30"/>
      <c r="FW21" s="37"/>
      <c r="FX21" s="31"/>
      <c r="FY21" s="30"/>
      <c r="FZ21" s="37"/>
      <c r="GA21" s="31"/>
      <c r="GB21" s="30"/>
      <c r="GC21" s="37"/>
      <c r="GD21" s="31"/>
      <c r="GE21" s="30"/>
      <c r="GF21" s="37"/>
      <c r="GG21" s="31"/>
      <c r="GH21" s="30"/>
      <c r="GI21" s="37"/>
      <c r="GJ21" s="31"/>
      <c r="GK21" s="30"/>
      <c r="GL21" s="37"/>
      <c r="GM21" s="31"/>
      <c r="GN21" s="30"/>
      <c r="GO21" s="37"/>
      <c r="GP21" s="31"/>
      <c r="GQ21" s="30"/>
      <c r="GR21" s="37"/>
      <c r="GS21" s="31"/>
      <c r="GT21" s="30"/>
      <c r="GU21" s="37"/>
      <c r="GV21" s="31"/>
      <c r="GW21" s="30"/>
      <c r="GX21" s="37"/>
      <c r="GY21" s="31"/>
      <c r="GZ21" s="30"/>
      <c r="HA21" s="37"/>
      <c r="HB21" s="31"/>
      <c r="HC21" s="30"/>
      <c r="HD21" s="37"/>
      <c r="HE21" s="31"/>
      <c r="HF21" s="30"/>
      <c r="HG21" s="37"/>
      <c r="HH21" s="31"/>
      <c r="HI21" s="30"/>
      <c r="HJ21" s="37"/>
      <c r="HK21" s="31"/>
      <c r="HL21" s="30"/>
      <c r="HM21" s="37"/>
      <c r="HN21" s="31"/>
      <c r="HO21" s="30"/>
      <c r="HP21" s="37"/>
      <c r="HQ21" s="31"/>
      <c r="HR21" s="30"/>
      <c r="HS21" s="37"/>
      <c r="HT21" s="31"/>
      <c r="HU21" s="30"/>
      <c r="HV21" s="37"/>
      <c r="HW21" s="31"/>
      <c r="HX21" s="30"/>
      <c r="HY21" s="37"/>
      <c r="HZ21" s="31"/>
      <c r="IA21" s="30"/>
      <c r="IB21" s="37"/>
      <c r="IC21" s="31"/>
      <c r="ID21" s="30"/>
      <c r="IE21" s="37"/>
      <c r="IF21" s="31"/>
      <c r="IG21" s="30"/>
      <c r="IH21" s="37"/>
      <c r="II21" s="31"/>
      <c r="IJ21" s="30"/>
      <c r="IK21" s="37"/>
      <c r="IL21" s="31"/>
      <c r="IM21" s="30"/>
      <c r="IN21" s="37"/>
      <c r="IO21" s="31"/>
      <c r="IP21" s="30"/>
      <c r="IQ21" s="37"/>
      <c r="IR21" s="31"/>
      <c r="IS21" s="30"/>
      <c r="IT21" s="37"/>
      <c r="IU21" s="31"/>
      <c r="IV21" s="30"/>
      <c r="IW21" s="37"/>
      <c r="IX21" s="31"/>
      <c r="IY21" s="30"/>
      <c r="IZ21" s="37"/>
      <c r="JA21" s="31"/>
      <c r="JB21" s="30"/>
      <c r="JC21" s="37"/>
      <c r="JD21" s="31"/>
      <c r="JE21" s="30"/>
      <c r="JF21" s="37"/>
      <c r="JG21" s="31"/>
      <c r="JH21" s="30"/>
      <c r="JI21" s="37"/>
      <c r="JJ21" s="31"/>
      <c r="JK21" s="30"/>
      <c r="JL21" s="37"/>
      <c r="JM21" s="31"/>
      <c r="JN21" s="30"/>
      <c r="JO21" s="37"/>
      <c r="JP21" s="31"/>
      <c r="JQ21" s="30"/>
      <c r="JR21" s="37"/>
      <c r="JS21" s="31"/>
      <c r="JT21" s="30"/>
      <c r="JU21" s="37"/>
      <c r="JV21" s="31"/>
      <c r="JW21" s="30"/>
      <c r="JX21" s="37"/>
      <c r="JY21" s="31"/>
      <c r="JZ21" s="30"/>
      <c r="KA21" s="37"/>
      <c r="KB21" s="31"/>
      <c r="KC21" s="30"/>
      <c r="KD21" s="37"/>
      <c r="KE21" s="31"/>
      <c r="KF21" s="30"/>
      <c r="KG21" s="37"/>
      <c r="KH21" s="31"/>
      <c r="KI21" s="30"/>
      <c r="KJ21" s="37"/>
      <c r="KK21" s="31"/>
      <c r="KL21" s="30"/>
      <c r="KM21" s="37"/>
      <c r="KN21" s="31"/>
      <c r="KO21" s="30"/>
      <c r="KP21" s="37"/>
      <c r="KQ21" s="31"/>
      <c r="KR21" s="30"/>
      <c r="KS21" s="37"/>
      <c r="KT21" s="31"/>
      <c r="KU21" s="30"/>
      <c r="KV21" s="37"/>
      <c r="KW21" s="31"/>
      <c r="KX21" s="30"/>
      <c r="KY21" s="37"/>
      <c r="KZ21" s="31"/>
      <c r="LA21" s="30"/>
      <c r="LB21" s="37"/>
      <c r="LC21" s="31"/>
      <c r="LD21" s="30"/>
      <c r="LE21" s="37"/>
      <c r="LF21" s="31"/>
      <c r="LG21" s="30"/>
      <c r="LH21" s="37"/>
      <c r="LI21" s="31"/>
      <c r="LJ21" s="30"/>
      <c r="LK21" s="37"/>
      <c r="LL21" s="31"/>
      <c r="LM21" s="30"/>
      <c r="LN21" s="37"/>
      <c r="LO21" s="31"/>
      <c r="LP21" s="30"/>
      <c r="LQ21" s="37"/>
      <c r="LR21" s="31"/>
      <c r="LS21" s="30"/>
      <c r="LT21" s="37"/>
      <c r="LU21" s="31"/>
      <c r="LV21" s="30"/>
      <c r="LW21" s="37"/>
      <c r="LX21" s="31"/>
      <c r="LY21" s="30"/>
      <c r="LZ21" s="37"/>
      <c r="MA21" s="31"/>
      <c r="MB21" s="30"/>
      <c r="MC21" s="37"/>
      <c r="MD21" s="31"/>
      <c r="ME21" s="30"/>
      <c r="MF21" s="37"/>
      <c r="MG21" s="31"/>
      <c r="MH21" s="30"/>
      <c r="MI21" s="37"/>
      <c r="MJ21" s="31"/>
      <c r="MK21" s="30"/>
      <c r="ML21" s="37"/>
      <c r="MM21" s="31"/>
      <c r="MN21" s="30"/>
      <c r="MO21" s="37"/>
      <c r="MP21" s="31"/>
      <c r="MQ21" s="30"/>
      <c r="MR21" s="37"/>
      <c r="MS21" s="31"/>
      <c r="MT21" s="30"/>
      <c r="MU21" s="37"/>
      <c r="MV21" s="31"/>
      <c r="MW21" s="30"/>
      <c r="MX21" s="37"/>
      <c r="MY21" s="31"/>
      <c r="MZ21" s="30"/>
      <c r="NA21" s="37"/>
      <c r="NB21" s="31"/>
      <c r="NC21" s="30"/>
      <c r="ND21" s="37"/>
      <c r="NE21" s="31"/>
      <c r="NF21" s="30"/>
      <c r="NG21" s="37"/>
      <c r="NH21" s="31"/>
      <c r="NI21" s="30"/>
      <c r="NJ21" s="37"/>
      <c r="NK21" s="31"/>
      <c r="NL21" s="30"/>
      <c r="NM21" s="37"/>
      <c r="NN21" s="31"/>
      <c r="NO21" s="30"/>
      <c r="NP21" s="37"/>
      <c r="NQ21" s="31"/>
      <c r="NR21" s="30"/>
      <c r="NS21" s="37"/>
      <c r="NT21" s="31"/>
      <c r="NU21" s="30"/>
      <c r="NV21" s="37"/>
      <c r="NW21" s="31"/>
      <c r="NX21" s="30"/>
      <c r="NY21" s="37"/>
      <c r="NZ21" s="31"/>
      <c r="OA21" s="30"/>
      <c r="OB21" s="37"/>
      <c r="OC21" s="31"/>
      <c r="OD21" s="30"/>
      <c r="OE21" s="37"/>
      <c r="OF21" s="31"/>
      <c r="OG21" s="30"/>
      <c r="OH21" s="37"/>
      <c r="OI21" s="31"/>
      <c r="OJ21" s="30"/>
      <c r="OK21" s="37"/>
      <c r="OL21" s="31"/>
      <c r="OM21" s="30"/>
      <c r="ON21" s="37"/>
      <c r="OO21" s="31"/>
      <c r="OP21" s="30"/>
      <c r="OQ21" s="37"/>
      <c r="OR21" s="31"/>
      <c r="OS21" s="30"/>
      <c r="OT21" s="37"/>
      <c r="OU21" s="31"/>
      <c r="OV21" s="30"/>
      <c r="OW21" s="37"/>
      <c r="OX21" s="31"/>
      <c r="OY21" s="30"/>
      <c r="OZ21" s="37"/>
      <c r="PA21" s="31"/>
      <c r="PB21" s="30"/>
      <c r="PC21" s="37"/>
      <c r="PD21" s="31"/>
      <c r="PE21" s="30"/>
      <c r="PF21" s="37"/>
      <c r="PG21" s="31"/>
      <c r="PH21" s="30"/>
      <c r="PI21" s="37"/>
      <c r="PJ21" s="31"/>
      <c r="PK21" s="30"/>
      <c r="PL21" s="37"/>
      <c r="PM21" s="31"/>
      <c r="PN21" s="30"/>
      <c r="PO21" s="37"/>
      <c r="PP21" s="31"/>
      <c r="PQ21" s="30"/>
      <c r="PR21" s="37"/>
      <c r="PS21" s="31"/>
      <c r="PT21" s="30"/>
      <c r="PU21" s="37"/>
      <c r="PV21" s="31"/>
      <c r="PW21" s="30"/>
      <c r="PX21" s="37"/>
      <c r="PY21" s="31"/>
      <c r="PZ21" s="30"/>
      <c r="QA21" s="37"/>
      <c r="QB21" s="31"/>
      <c r="QC21" s="30"/>
      <c r="QD21" s="37"/>
      <c r="QE21" s="31"/>
      <c r="QF21" s="30"/>
      <c r="QG21" s="37"/>
      <c r="QH21" s="31"/>
      <c r="QI21" s="30"/>
      <c r="QJ21" s="37"/>
      <c r="QK21" s="31"/>
      <c r="QL21" s="30"/>
      <c r="QM21" s="37"/>
      <c r="QN21" s="31"/>
      <c r="QO21" s="30"/>
      <c r="QP21" s="37"/>
      <c r="QQ21" s="31"/>
      <c r="QR21" s="30"/>
      <c r="QS21" s="37"/>
      <c r="QT21" s="31"/>
      <c r="QU21" s="30"/>
      <c r="QV21" s="37"/>
      <c r="QW21" s="31"/>
      <c r="QX21" s="30"/>
      <c r="QY21" s="37"/>
      <c r="QZ21" s="31"/>
      <c r="RA21" s="30"/>
      <c r="RB21" s="37"/>
      <c r="RC21" s="31"/>
      <c r="RD21" s="30"/>
      <c r="RE21" s="37"/>
      <c r="RF21" s="31"/>
      <c r="RG21" s="30"/>
      <c r="RH21" s="37"/>
      <c r="RI21" s="31"/>
      <c r="RJ21" s="30"/>
      <c r="RK21" s="37"/>
      <c r="RL21" s="31"/>
      <c r="RM21" s="30"/>
      <c r="RN21" s="37"/>
      <c r="RO21" s="31"/>
      <c r="RP21" s="30"/>
      <c r="RQ21" s="37"/>
      <c r="RR21" s="31"/>
      <c r="RS21" s="30"/>
      <c r="RT21" s="37"/>
      <c r="RU21" s="31"/>
      <c r="RV21" s="30"/>
      <c r="RW21" s="37"/>
      <c r="RX21" s="31"/>
      <c r="RY21" s="30"/>
      <c r="RZ21" s="37"/>
      <c r="SA21" s="31"/>
      <c r="SB21" s="30"/>
      <c r="SC21" s="37"/>
      <c r="SD21" s="31"/>
      <c r="SE21" s="30"/>
      <c r="SF21" s="37"/>
      <c r="SG21" s="31"/>
      <c r="SH21" s="30"/>
      <c r="SI21" s="37"/>
      <c r="SJ21" s="31"/>
      <c r="SK21" s="30"/>
      <c r="SL21" s="37"/>
      <c r="SM21" s="31"/>
      <c r="SN21" s="30"/>
      <c r="SO21" s="37"/>
      <c r="SP21" s="31"/>
      <c r="SQ21" s="30"/>
      <c r="SR21" s="37"/>
      <c r="SS21" s="31"/>
      <c r="ST21" s="30"/>
      <c r="SU21" s="37"/>
      <c r="SV21" s="31"/>
      <c r="SW21" s="30"/>
      <c r="SX21" s="37"/>
      <c r="SY21" s="31"/>
      <c r="SZ21" s="30"/>
      <c r="TA21" s="37"/>
      <c r="TB21" s="31"/>
      <c r="TC21" s="30"/>
      <c r="TD21" s="37"/>
      <c r="TE21" s="31"/>
      <c r="TF21" s="30"/>
      <c r="TG21" s="37"/>
      <c r="TH21" s="31"/>
      <c r="TI21" s="30"/>
      <c r="TJ21" s="37"/>
      <c r="TK21" s="31"/>
      <c r="TL21" s="30"/>
      <c r="TM21" s="37"/>
      <c r="TN21" s="31"/>
      <c r="TO21" s="30"/>
      <c r="TP21" s="37"/>
      <c r="TQ21" s="31"/>
      <c r="TR21" s="30"/>
      <c r="TS21" s="37"/>
      <c r="TT21" s="31"/>
      <c r="TU21" s="30"/>
      <c r="TV21" s="37"/>
      <c r="TW21" s="31"/>
      <c r="TX21" s="30"/>
      <c r="TY21" s="37"/>
      <c r="TZ21" s="31"/>
      <c r="UA21" s="30"/>
      <c r="UB21" s="37"/>
      <c r="UC21" s="31"/>
      <c r="UD21" s="30"/>
      <c r="UE21" s="37"/>
      <c r="UF21" s="31"/>
      <c r="UG21" s="30"/>
      <c r="UH21" s="37"/>
      <c r="UI21" s="31"/>
      <c r="UJ21" s="30"/>
      <c r="UK21" s="37"/>
      <c r="UL21" s="31"/>
      <c r="UM21" s="30"/>
      <c r="UN21" s="37"/>
      <c r="UO21" s="31"/>
      <c r="UP21" s="30"/>
      <c r="UQ21" s="37"/>
      <c r="UR21" s="31"/>
      <c r="US21" s="30"/>
      <c r="UT21" s="37"/>
      <c r="UU21" s="31"/>
      <c r="UV21" s="30"/>
      <c r="UW21" s="37"/>
      <c r="UX21" s="31"/>
      <c r="UY21" s="30"/>
      <c r="UZ21" s="37"/>
      <c r="VA21" s="31"/>
      <c r="VB21" s="30"/>
      <c r="VC21" s="37"/>
      <c r="VD21" s="31"/>
      <c r="VE21" s="30"/>
      <c r="VF21" s="37"/>
      <c r="VG21" s="31"/>
      <c r="VH21" s="30"/>
      <c r="VI21" s="37"/>
      <c r="VJ21" s="31"/>
      <c r="VK21" s="30"/>
      <c r="VL21" s="37"/>
      <c r="VM21" s="31"/>
      <c r="VN21" s="30"/>
      <c r="VO21" s="37"/>
      <c r="VP21" s="31"/>
      <c r="VQ21" s="30"/>
      <c r="VR21" s="37"/>
      <c r="VS21" s="31"/>
      <c r="VT21" s="30"/>
      <c r="VU21" s="37"/>
      <c r="VV21" s="31"/>
      <c r="VW21" s="30"/>
      <c r="VX21" s="37"/>
      <c r="VY21" s="31"/>
      <c r="VZ21" s="30"/>
      <c r="WA21" s="37"/>
      <c r="WB21" s="31"/>
      <c r="WC21" s="30"/>
      <c r="WD21" s="37"/>
      <c r="WE21" s="31"/>
      <c r="WF21" s="30"/>
      <c r="WG21" s="37"/>
      <c r="WH21" s="31"/>
      <c r="WI21" s="30"/>
      <c r="WJ21" s="37"/>
      <c r="WK21" s="31"/>
      <c r="WL21" s="30"/>
      <c r="WM21" s="37"/>
      <c r="WN21" s="31"/>
      <c r="WO21" s="30"/>
      <c r="WP21" s="37"/>
      <c r="WQ21" s="31"/>
      <c r="WR21" s="30"/>
      <c r="WS21" s="37"/>
      <c r="WT21" s="31"/>
      <c r="WU21" s="30"/>
      <c r="WV21" s="37"/>
      <c r="WW21" s="31"/>
      <c r="WX21" s="30"/>
      <c r="WY21" s="37"/>
      <c r="WZ21" s="31"/>
      <c r="XA21" s="30"/>
      <c r="XB21" s="37"/>
      <c r="XC21" s="31"/>
      <c r="XD21" s="30"/>
      <c r="XE21" s="37"/>
      <c r="XF21" s="31"/>
      <c r="XG21" s="30"/>
      <c r="XH21" s="37"/>
      <c r="XI21" s="31"/>
      <c r="XJ21" s="30"/>
      <c r="XK21" s="37"/>
      <c r="XL21" s="31"/>
      <c r="XM21" s="30"/>
      <c r="XN21" s="37"/>
      <c r="XO21" s="31"/>
      <c r="XP21" s="30"/>
      <c r="XQ21" s="37"/>
      <c r="XR21" s="31"/>
      <c r="XS21" s="30"/>
      <c r="XT21" s="37"/>
      <c r="XU21" s="31"/>
      <c r="XV21" s="30"/>
      <c r="XW21" s="37"/>
      <c r="XX21" s="31"/>
      <c r="XY21" s="30"/>
      <c r="XZ21" s="37"/>
      <c r="YA21" s="31"/>
      <c r="YB21" s="30"/>
      <c r="YC21" s="37"/>
      <c r="YD21" s="31"/>
      <c r="YE21" s="30"/>
      <c r="YF21" s="37"/>
      <c r="YG21" s="31"/>
      <c r="YH21" s="30"/>
      <c r="YI21" s="37"/>
      <c r="YJ21" s="31"/>
      <c r="YK21" s="30"/>
      <c r="YL21" s="37"/>
      <c r="YM21" s="31"/>
      <c r="YN21" s="30"/>
      <c r="YO21" s="37"/>
      <c r="YP21" s="31"/>
      <c r="YQ21" s="30"/>
      <c r="YR21" s="37"/>
      <c r="YS21" s="31"/>
      <c r="YT21" s="30"/>
      <c r="YU21" s="37"/>
      <c r="YV21" s="31"/>
      <c r="YW21" s="30"/>
      <c r="YX21" s="37"/>
      <c r="YY21" s="31"/>
      <c r="YZ21" s="30"/>
      <c r="ZA21" s="37"/>
      <c r="ZB21" s="31"/>
      <c r="ZC21" s="30"/>
      <c r="ZD21" s="37"/>
      <c r="ZE21" s="31"/>
      <c r="ZF21" s="30"/>
      <c r="ZG21" s="37"/>
      <c r="ZH21" s="31"/>
      <c r="ZI21" s="30"/>
      <c r="ZJ21" s="37"/>
      <c r="ZK21" s="31"/>
      <c r="ZL21" s="30"/>
      <c r="ZM21" s="37"/>
      <c r="ZN21" s="31"/>
      <c r="ZO21" s="30"/>
      <c r="ZP21" s="37"/>
      <c r="ZQ21" s="31"/>
      <c r="ZR21" s="30"/>
      <c r="ZS21" s="37"/>
      <c r="ZT21" s="31"/>
      <c r="ZU21" s="30"/>
      <c r="ZV21" s="37"/>
      <c r="ZW21" s="31"/>
      <c r="ZX21" s="30"/>
      <c r="ZY21" s="37"/>
      <c r="ZZ21" s="31"/>
      <c r="AAA21" s="30"/>
      <c r="AAB21" s="37"/>
      <c r="AAC21" s="31"/>
      <c r="AAD21" s="30"/>
      <c r="AAE21" s="37"/>
      <c r="AAF21" s="31"/>
      <c r="AAG21" s="30"/>
      <c r="AAH21" s="37"/>
      <c r="AAI21" s="31"/>
      <c r="AAJ21" s="30"/>
      <c r="AAK21" s="37"/>
      <c r="AAL21" s="31"/>
      <c r="AAM21" s="30"/>
      <c r="AAN21" s="37"/>
      <c r="AAO21" s="31"/>
      <c r="AAP21" s="30"/>
      <c r="AAQ21" s="37"/>
      <c r="AAR21" s="31"/>
      <c r="AAS21" s="30"/>
      <c r="AAT21" s="37"/>
      <c r="AAU21" s="31"/>
      <c r="AAV21" s="30"/>
      <c r="AAW21" s="37"/>
      <c r="AAX21" s="31"/>
      <c r="AAY21" s="30"/>
      <c r="AAZ21" s="37"/>
      <c r="ABA21" s="31"/>
      <c r="ABB21" s="30"/>
      <c r="ABC21" s="37"/>
      <c r="ABD21" s="31"/>
      <c r="ABE21" s="30"/>
      <c r="ABF21" s="37"/>
      <c r="ABG21" s="31"/>
      <c r="ABH21" s="30"/>
      <c r="ABI21" s="37"/>
      <c r="ABJ21" s="31"/>
      <c r="ABK21" s="30"/>
      <c r="ABL21" s="37"/>
      <c r="ABM21" s="31"/>
      <c r="ABN21" s="30"/>
      <c r="ABO21" s="37"/>
      <c r="ABP21" s="31"/>
      <c r="ABQ21" s="30"/>
      <c r="ABR21" s="37"/>
      <c r="ABS21" s="31"/>
      <c r="ABT21" s="30"/>
      <c r="ABU21" s="37"/>
      <c r="ABV21" s="31"/>
      <c r="ABW21" s="30"/>
      <c r="ABX21" s="37"/>
      <c r="ABY21" s="31"/>
      <c r="ABZ21" s="30"/>
      <c r="ACA21" s="37"/>
      <c r="ACB21" s="31"/>
      <c r="ACC21" s="30"/>
      <c r="ACD21" s="37"/>
      <c r="ACE21" s="31"/>
      <c r="ACF21" s="30"/>
      <c r="ACG21" s="37"/>
      <c r="ACH21" s="31"/>
      <c r="ACI21" s="30"/>
      <c r="ACJ21" s="37"/>
      <c r="ACK21" s="31"/>
      <c r="ACL21" s="30"/>
      <c r="ACM21" s="37"/>
      <c r="ACN21" s="38"/>
      <c r="ACO21" s="30"/>
      <c r="ACP21" s="37"/>
      <c r="ACQ21" s="38"/>
      <c r="ACR21" s="30"/>
      <c r="ACS21" s="37"/>
      <c r="ACT21" s="38"/>
      <c r="ACU21" s="30"/>
      <c r="ACV21" s="37"/>
      <c r="ACW21" s="38"/>
      <c r="ACX21" s="30"/>
      <c r="ACY21" s="37"/>
      <c r="ACZ21" s="38"/>
      <c r="ADA21" s="30"/>
      <c r="ADB21" s="37"/>
      <c r="ADC21" s="38"/>
      <c r="ADD21" s="30"/>
      <c r="ADE21" s="37"/>
      <c r="ADF21" s="38"/>
      <c r="ADG21" s="30"/>
      <c r="ADH21" s="37"/>
      <c r="ADI21" s="38"/>
      <c r="ADJ21" s="30"/>
      <c r="ADK21" s="37"/>
      <c r="ADL21" s="38"/>
      <c r="ADM21" s="30"/>
      <c r="ADN21" s="37"/>
      <c r="ADO21" s="38"/>
      <c r="ADP21" s="30"/>
      <c r="ADQ21" s="37"/>
      <c r="ADR21" s="38"/>
      <c r="ADS21" s="30"/>
      <c r="ADT21" s="37"/>
      <c r="ADU21" s="38"/>
      <c r="ADV21" s="30"/>
      <c r="ADW21" s="37"/>
      <c r="ADX21" s="38"/>
      <c r="ADY21" s="30"/>
      <c r="ADZ21" s="37"/>
      <c r="AEA21" s="38"/>
      <c r="AEB21" s="30"/>
      <c r="AEC21" s="37"/>
      <c r="AED21" s="38"/>
      <c r="AEE21" s="30"/>
      <c r="AEF21" s="37"/>
      <c r="AEG21" s="38"/>
      <c r="AEH21" s="30"/>
      <c r="AEI21" s="37"/>
      <c r="AEJ21" s="38"/>
      <c r="AEK21" s="30"/>
      <c r="AEL21" s="37"/>
      <c r="AEM21" s="38"/>
      <c r="AEN21" s="30"/>
      <c r="AEO21" s="37"/>
      <c r="AEP21" s="38"/>
      <c r="AEQ21" s="30"/>
      <c r="AER21" s="37"/>
      <c r="AES21" s="38"/>
      <c r="AET21" s="30"/>
      <c r="AEU21" s="37"/>
      <c r="AEV21" s="38"/>
      <c r="AEW21" s="30"/>
      <c r="AEX21" s="37"/>
      <c r="AEY21" s="38"/>
      <c r="AEZ21" s="30"/>
      <c r="AFA21" s="37"/>
      <c r="AFB21" s="38"/>
      <c r="AFC21" s="30"/>
      <c r="AFD21" s="37"/>
      <c r="AFE21" s="38"/>
    </row>
    <row r="22" spans="1:837" ht="14.45" customHeight="1" x14ac:dyDescent="0.25">
      <c r="B22" s="77">
        <v>44197</v>
      </c>
      <c r="C22" s="76"/>
      <c r="D22" s="76"/>
      <c r="H22" s="50"/>
      <c r="I22" s="42"/>
      <c r="J22" s="14">
        <f t="shared" si="60"/>
        <v>45310</v>
      </c>
      <c r="K22" s="29" t="str">
        <f t="shared" si="0"/>
        <v>M</v>
      </c>
      <c r="L22" s="13"/>
      <c r="M22" s="12">
        <f t="shared" si="36"/>
        <v>45341</v>
      </c>
      <c r="N22" s="29" t="str">
        <f t="shared" si="1"/>
        <v>J</v>
      </c>
      <c r="O22" s="28"/>
      <c r="P22" s="12">
        <f t="shared" si="37"/>
        <v>45370</v>
      </c>
      <c r="Q22" s="29" t="str">
        <f t="shared" si="2"/>
        <v>J</v>
      </c>
      <c r="R22" s="28"/>
      <c r="S22" s="12">
        <f t="shared" si="38"/>
        <v>45401</v>
      </c>
      <c r="T22" s="29" t="str">
        <f t="shared" si="3"/>
        <v>M</v>
      </c>
      <c r="U22" s="28"/>
      <c r="V22" s="12">
        <f t="shared" si="58"/>
        <v>45431</v>
      </c>
      <c r="W22" s="29">
        <f t="shared" si="4"/>
        <v>0</v>
      </c>
      <c r="X22" s="28"/>
      <c r="Y22" s="12">
        <f t="shared" si="39"/>
        <v>45462</v>
      </c>
      <c r="Z22" s="29" t="str">
        <f t="shared" si="5"/>
        <v>M</v>
      </c>
      <c r="AA22" s="28"/>
      <c r="AB22" s="12">
        <f t="shared" si="40"/>
        <v>45492</v>
      </c>
      <c r="AC22" s="29" t="str">
        <f t="shared" si="6"/>
        <v>M</v>
      </c>
      <c r="AD22" s="28"/>
      <c r="AE22" s="12">
        <f t="shared" si="41"/>
        <v>45523</v>
      </c>
      <c r="AF22" s="29" t="str">
        <f t="shared" si="7"/>
        <v>J</v>
      </c>
      <c r="AG22" s="28"/>
      <c r="AH22" s="12">
        <f t="shared" si="42"/>
        <v>45554</v>
      </c>
      <c r="AI22" s="29" t="str">
        <f t="shared" si="8"/>
        <v>M</v>
      </c>
      <c r="AJ22" s="13"/>
      <c r="AK22" s="14">
        <f t="shared" si="43"/>
        <v>45584</v>
      </c>
      <c r="AL22" s="8">
        <f t="shared" si="9"/>
        <v>0</v>
      </c>
      <c r="AM22" s="28"/>
      <c r="AN22" s="12">
        <f t="shared" si="44"/>
        <v>45615</v>
      </c>
      <c r="AO22" s="29" t="str">
        <f t="shared" si="10"/>
        <v>J</v>
      </c>
      <c r="AP22" s="28"/>
      <c r="AQ22" s="12">
        <f t="shared" si="45"/>
        <v>45645</v>
      </c>
      <c r="AR22" s="29" t="str">
        <f t="shared" si="11"/>
        <v>M</v>
      </c>
      <c r="AS22" s="13"/>
      <c r="AT22" s="14">
        <f t="shared" si="61"/>
        <v>45676</v>
      </c>
      <c r="AU22" s="29">
        <f t="shared" si="13"/>
        <v>0</v>
      </c>
      <c r="AV22" s="13"/>
      <c r="AW22" s="12">
        <f t="shared" si="62"/>
        <v>45707</v>
      </c>
      <c r="AX22" s="29" t="str">
        <f t="shared" si="15"/>
        <v>M</v>
      </c>
      <c r="AY22" s="28"/>
      <c r="AZ22" s="12">
        <f t="shared" si="63"/>
        <v>45735</v>
      </c>
      <c r="BA22" s="29" t="str">
        <f t="shared" si="17"/>
        <v>M</v>
      </c>
      <c r="BB22" s="28"/>
      <c r="BC22" s="12">
        <f t="shared" si="64"/>
        <v>45766</v>
      </c>
      <c r="BD22" s="29">
        <f t="shared" si="19"/>
        <v>0</v>
      </c>
      <c r="BE22" s="28"/>
      <c r="BF22" s="12">
        <f t="shared" si="50"/>
        <v>45796</v>
      </c>
      <c r="BG22" s="29" t="str">
        <f t="shared" si="21"/>
        <v>J</v>
      </c>
      <c r="BH22" s="28"/>
      <c r="BI22" s="12">
        <f t="shared" si="65"/>
        <v>45827</v>
      </c>
      <c r="BJ22" s="29" t="str">
        <f t="shared" si="23"/>
        <v>M</v>
      </c>
      <c r="BK22" s="28"/>
      <c r="BL22" s="12">
        <f t="shared" si="66"/>
        <v>45857</v>
      </c>
      <c r="BM22" s="29">
        <f t="shared" si="25"/>
        <v>0</v>
      </c>
      <c r="BN22" s="28"/>
      <c r="BO22" s="12">
        <f t="shared" si="67"/>
        <v>45888</v>
      </c>
      <c r="BP22" s="29" t="str">
        <f t="shared" si="27"/>
        <v>J</v>
      </c>
      <c r="BQ22" s="28"/>
      <c r="BR22" s="12">
        <f t="shared" si="68"/>
        <v>45919</v>
      </c>
      <c r="BS22" s="29" t="str">
        <f t="shared" si="29"/>
        <v>M</v>
      </c>
      <c r="BT22" s="13"/>
      <c r="BU22" s="14">
        <f t="shared" si="69"/>
        <v>45949</v>
      </c>
      <c r="BV22" s="8">
        <f t="shared" si="31"/>
        <v>0</v>
      </c>
      <c r="BW22" s="28"/>
      <c r="BX22" s="12">
        <f t="shared" si="70"/>
        <v>45980</v>
      </c>
      <c r="BY22" s="29" t="str">
        <f t="shared" si="33"/>
        <v>M</v>
      </c>
      <c r="BZ22" s="28"/>
      <c r="CA22" s="12">
        <f t="shared" si="71"/>
        <v>46010</v>
      </c>
      <c r="CB22" s="29" t="str">
        <f t="shared" si="35"/>
        <v>M</v>
      </c>
      <c r="CC22" s="13"/>
      <c r="CD22" s="30"/>
      <c r="CE22" s="37"/>
      <c r="CF22" s="31"/>
      <c r="CG22" s="30"/>
      <c r="CH22" s="37"/>
      <c r="CI22" s="31"/>
      <c r="CJ22" s="30"/>
      <c r="CK22" s="37"/>
      <c r="CL22" s="31"/>
      <c r="CM22" s="30"/>
      <c r="CN22" s="37"/>
      <c r="CO22" s="31"/>
      <c r="CP22" s="30"/>
      <c r="CQ22" s="37"/>
      <c r="CR22" s="31"/>
      <c r="CS22" s="30"/>
      <c r="CT22" s="37"/>
      <c r="CU22" s="31"/>
      <c r="CV22" s="30"/>
      <c r="CW22" s="37"/>
      <c r="CX22" s="31"/>
      <c r="CY22" s="30"/>
      <c r="CZ22" s="37"/>
      <c r="DA22" s="31"/>
      <c r="DB22" s="30"/>
      <c r="DC22" s="37"/>
      <c r="DD22" s="31"/>
      <c r="DE22" s="30"/>
      <c r="DF22" s="37"/>
      <c r="DG22" s="31"/>
      <c r="DH22" s="30"/>
      <c r="DI22" s="37"/>
      <c r="DJ22" s="31"/>
      <c r="DK22" s="30"/>
      <c r="DL22" s="37"/>
      <c r="DM22" s="31"/>
      <c r="DN22" s="30"/>
      <c r="DO22" s="37"/>
      <c r="DP22" s="31"/>
      <c r="DQ22" s="30"/>
      <c r="DR22" s="37"/>
      <c r="DS22" s="31"/>
      <c r="DT22" s="30"/>
      <c r="DU22" s="37"/>
      <c r="DV22" s="31"/>
      <c r="DW22" s="30"/>
      <c r="DX22" s="37"/>
      <c r="DY22" s="31"/>
      <c r="DZ22" s="30"/>
      <c r="EA22" s="37"/>
      <c r="EB22" s="31"/>
      <c r="EC22" s="30"/>
      <c r="ED22" s="37"/>
      <c r="EE22" s="31"/>
      <c r="EF22" s="30"/>
      <c r="EG22" s="37"/>
      <c r="EH22" s="31"/>
      <c r="EI22" s="30"/>
      <c r="EJ22" s="37"/>
      <c r="EK22" s="31"/>
      <c r="EL22" s="30"/>
      <c r="EM22" s="37"/>
      <c r="EN22" s="31"/>
      <c r="EO22" s="30"/>
      <c r="EP22" s="37"/>
      <c r="EQ22" s="31"/>
      <c r="ER22" s="30"/>
      <c r="ES22" s="37"/>
      <c r="ET22" s="31"/>
      <c r="EU22" s="30"/>
      <c r="EV22" s="37"/>
      <c r="EW22" s="31"/>
      <c r="EX22" s="30"/>
      <c r="EY22" s="37"/>
      <c r="EZ22" s="31"/>
      <c r="FA22" s="30"/>
      <c r="FB22" s="37"/>
      <c r="FC22" s="31"/>
      <c r="FD22" s="30"/>
      <c r="FE22" s="37"/>
      <c r="FF22" s="31"/>
      <c r="FG22" s="30"/>
      <c r="FH22" s="37"/>
      <c r="FI22" s="31"/>
      <c r="FJ22" s="30"/>
      <c r="FK22" s="37"/>
      <c r="FL22" s="31"/>
      <c r="FM22" s="30"/>
      <c r="FN22" s="37"/>
      <c r="FO22" s="31"/>
      <c r="FP22" s="30"/>
      <c r="FQ22" s="37"/>
      <c r="FR22" s="31"/>
      <c r="FS22" s="30"/>
      <c r="FT22" s="37"/>
      <c r="FU22" s="31"/>
      <c r="FV22" s="30"/>
      <c r="FW22" s="37"/>
      <c r="FX22" s="31"/>
      <c r="FY22" s="30"/>
      <c r="FZ22" s="37"/>
      <c r="GA22" s="31"/>
      <c r="GB22" s="30"/>
      <c r="GC22" s="37"/>
      <c r="GD22" s="31"/>
      <c r="GE22" s="30"/>
      <c r="GF22" s="37"/>
      <c r="GG22" s="31"/>
      <c r="GH22" s="30"/>
      <c r="GI22" s="37"/>
      <c r="GJ22" s="31"/>
      <c r="GK22" s="30"/>
      <c r="GL22" s="37"/>
      <c r="GM22" s="31"/>
      <c r="GN22" s="30"/>
      <c r="GO22" s="37"/>
      <c r="GP22" s="31"/>
      <c r="GQ22" s="30"/>
      <c r="GR22" s="37"/>
      <c r="GS22" s="31"/>
      <c r="GT22" s="30"/>
      <c r="GU22" s="37"/>
      <c r="GV22" s="31"/>
      <c r="GW22" s="30"/>
      <c r="GX22" s="37"/>
      <c r="GY22" s="31"/>
      <c r="GZ22" s="30"/>
      <c r="HA22" s="37"/>
      <c r="HB22" s="31"/>
      <c r="HC22" s="30"/>
      <c r="HD22" s="37"/>
      <c r="HE22" s="31"/>
      <c r="HF22" s="30"/>
      <c r="HG22" s="37"/>
      <c r="HH22" s="31"/>
      <c r="HI22" s="30"/>
      <c r="HJ22" s="37"/>
      <c r="HK22" s="31"/>
      <c r="HL22" s="30"/>
      <c r="HM22" s="37"/>
      <c r="HN22" s="31"/>
      <c r="HO22" s="30"/>
      <c r="HP22" s="37"/>
      <c r="HQ22" s="31"/>
      <c r="HR22" s="30"/>
      <c r="HS22" s="37"/>
      <c r="HT22" s="31"/>
      <c r="HU22" s="30"/>
      <c r="HV22" s="37"/>
      <c r="HW22" s="31"/>
      <c r="HX22" s="30"/>
      <c r="HY22" s="37"/>
      <c r="HZ22" s="31"/>
      <c r="IA22" s="30"/>
      <c r="IB22" s="37"/>
      <c r="IC22" s="31"/>
      <c r="ID22" s="30"/>
      <c r="IE22" s="37"/>
      <c r="IF22" s="31"/>
      <c r="IG22" s="30"/>
      <c r="IH22" s="37"/>
      <c r="II22" s="31"/>
      <c r="IJ22" s="30"/>
      <c r="IK22" s="37"/>
      <c r="IL22" s="31"/>
      <c r="IM22" s="30"/>
      <c r="IN22" s="37"/>
      <c r="IO22" s="31"/>
      <c r="IP22" s="30"/>
      <c r="IQ22" s="37"/>
      <c r="IR22" s="31"/>
      <c r="IS22" s="30"/>
      <c r="IT22" s="37"/>
      <c r="IU22" s="31"/>
      <c r="IV22" s="30"/>
      <c r="IW22" s="37"/>
      <c r="IX22" s="31"/>
      <c r="IY22" s="30"/>
      <c r="IZ22" s="37"/>
      <c r="JA22" s="31"/>
      <c r="JB22" s="30"/>
      <c r="JC22" s="37"/>
      <c r="JD22" s="31"/>
      <c r="JE22" s="30"/>
      <c r="JF22" s="37"/>
      <c r="JG22" s="31"/>
      <c r="JH22" s="30"/>
      <c r="JI22" s="37"/>
      <c r="JJ22" s="31"/>
      <c r="JK22" s="30"/>
      <c r="JL22" s="37"/>
      <c r="JM22" s="31"/>
      <c r="JN22" s="30"/>
      <c r="JO22" s="37"/>
      <c r="JP22" s="31"/>
      <c r="JQ22" s="30"/>
      <c r="JR22" s="37"/>
      <c r="JS22" s="31"/>
      <c r="JT22" s="30"/>
      <c r="JU22" s="37"/>
      <c r="JV22" s="31"/>
      <c r="JW22" s="30"/>
      <c r="JX22" s="37"/>
      <c r="JY22" s="31"/>
      <c r="JZ22" s="30"/>
      <c r="KA22" s="37"/>
      <c r="KB22" s="31"/>
      <c r="KC22" s="30"/>
      <c r="KD22" s="37"/>
      <c r="KE22" s="31"/>
      <c r="KF22" s="30"/>
      <c r="KG22" s="37"/>
      <c r="KH22" s="31"/>
      <c r="KI22" s="30"/>
      <c r="KJ22" s="37"/>
      <c r="KK22" s="31"/>
      <c r="KL22" s="30"/>
      <c r="KM22" s="37"/>
      <c r="KN22" s="31"/>
      <c r="KO22" s="30"/>
      <c r="KP22" s="37"/>
      <c r="KQ22" s="31"/>
      <c r="KR22" s="30"/>
      <c r="KS22" s="37"/>
      <c r="KT22" s="31"/>
      <c r="KU22" s="30"/>
      <c r="KV22" s="37"/>
      <c r="KW22" s="31"/>
      <c r="KX22" s="30"/>
      <c r="KY22" s="37"/>
      <c r="KZ22" s="31"/>
      <c r="LA22" s="30"/>
      <c r="LB22" s="37"/>
      <c r="LC22" s="31"/>
      <c r="LD22" s="30"/>
      <c r="LE22" s="37"/>
      <c r="LF22" s="31"/>
      <c r="LG22" s="30"/>
      <c r="LH22" s="37"/>
      <c r="LI22" s="31"/>
      <c r="LJ22" s="30"/>
      <c r="LK22" s="37"/>
      <c r="LL22" s="31"/>
      <c r="LM22" s="30"/>
      <c r="LN22" s="37"/>
      <c r="LO22" s="31"/>
      <c r="LP22" s="30"/>
      <c r="LQ22" s="37"/>
      <c r="LR22" s="31"/>
      <c r="LS22" s="30"/>
      <c r="LT22" s="37"/>
      <c r="LU22" s="31"/>
      <c r="LV22" s="30"/>
      <c r="LW22" s="37"/>
      <c r="LX22" s="31"/>
      <c r="LY22" s="30"/>
      <c r="LZ22" s="37"/>
      <c r="MA22" s="31"/>
      <c r="MB22" s="30"/>
      <c r="MC22" s="37"/>
      <c r="MD22" s="31"/>
      <c r="ME22" s="30"/>
      <c r="MF22" s="37"/>
      <c r="MG22" s="31"/>
      <c r="MH22" s="30"/>
      <c r="MI22" s="37"/>
      <c r="MJ22" s="31"/>
      <c r="MK22" s="30"/>
      <c r="ML22" s="37"/>
      <c r="MM22" s="31"/>
      <c r="MN22" s="30"/>
      <c r="MO22" s="37"/>
      <c r="MP22" s="31"/>
      <c r="MQ22" s="30"/>
      <c r="MR22" s="37"/>
      <c r="MS22" s="31"/>
      <c r="MT22" s="30"/>
      <c r="MU22" s="37"/>
      <c r="MV22" s="31"/>
      <c r="MW22" s="30"/>
      <c r="MX22" s="37"/>
      <c r="MY22" s="31"/>
      <c r="MZ22" s="30"/>
      <c r="NA22" s="37"/>
      <c r="NB22" s="31"/>
      <c r="NC22" s="30"/>
      <c r="ND22" s="37"/>
      <c r="NE22" s="31"/>
      <c r="NF22" s="30"/>
      <c r="NG22" s="37"/>
      <c r="NH22" s="31"/>
      <c r="NI22" s="30"/>
      <c r="NJ22" s="37"/>
      <c r="NK22" s="31"/>
      <c r="NL22" s="30"/>
      <c r="NM22" s="37"/>
      <c r="NN22" s="31"/>
      <c r="NO22" s="30"/>
      <c r="NP22" s="37"/>
      <c r="NQ22" s="31"/>
      <c r="NR22" s="30"/>
      <c r="NS22" s="37"/>
      <c r="NT22" s="31"/>
      <c r="NU22" s="30"/>
      <c r="NV22" s="37"/>
      <c r="NW22" s="31"/>
      <c r="NX22" s="30"/>
      <c r="NY22" s="37"/>
      <c r="NZ22" s="31"/>
      <c r="OA22" s="30"/>
      <c r="OB22" s="37"/>
      <c r="OC22" s="31"/>
      <c r="OD22" s="30"/>
      <c r="OE22" s="37"/>
      <c r="OF22" s="31"/>
      <c r="OG22" s="30"/>
      <c r="OH22" s="37"/>
      <c r="OI22" s="31"/>
      <c r="OJ22" s="30"/>
      <c r="OK22" s="37"/>
      <c r="OL22" s="31"/>
      <c r="OM22" s="30"/>
      <c r="ON22" s="37"/>
      <c r="OO22" s="31"/>
      <c r="OP22" s="30"/>
      <c r="OQ22" s="37"/>
      <c r="OR22" s="31"/>
      <c r="OS22" s="30"/>
      <c r="OT22" s="37"/>
      <c r="OU22" s="31"/>
      <c r="OV22" s="30"/>
      <c r="OW22" s="37"/>
      <c r="OX22" s="31"/>
      <c r="OY22" s="30"/>
      <c r="OZ22" s="37"/>
      <c r="PA22" s="31"/>
      <c r="PB22" s="30"/>
      <c r="PC22" s="37"/>
      <c r="PD22" s="31"/>
      <c r="PE22" s="30"/>
      <c r="PF22" s="37"/>
      <c r="PG22" s="31"/>
      <c r="PH22" s="30"/>
      <c r="PI22" s="37"/>
      <c r="PJ22" s="31"/>
      <c r="PK22" s="30"/>
      <c r="PL22" s="37"/>
      <c r="PM22" s="31"/>
      <c r="PN22" s="30"/>
      <c r="PO22" s="37"/>
      <c r="PP22" s="31"/>
      <c r="PQ22" s="30"/>
      <c r="PR22" s="37"/>
      <c r="PS22" s="31"/>
      <c r="PT22" s="30"/>
      <c r="PU22" s="37"/>
      <c r="PV22" s="31"/>
      <c r="PW22" s="30"/>
      <c r="PX22" s="37"/>
      <c r="PY22" s="31"/>
      <c r="PZ22" s="30"/>
      <c r="QA22" s="37"/>
      <c r="QB22" s="31"/>
      <c r="QC22" s="30"/>
      <c r="QD22" s="37"/>
      <c r="QE22" s="31"/>
      <c r="QF22" s="30"/>
      <c r="QG22" s="37"/>
      <c r="QH22" s="31"/>
      <c r="QI22" s="30"/>
      <c r="QJ22" s="37"/>
      <c r="QK22" s="31"/>
      <c r="QL22" s="30"/>
      <c r="QM22" s="37"/>
      <c r="QN22" s="31"/>
      <c r="QO22" s="30"/>
      <c r="QP22" s="37"/>
      <c r="QQ22" s="31"/>
      <c r="QR22" s="30"/>
      <c r="QS22" s="37"/>
      <c r="QT22" s="31"/>
      <c r="QU22" s="30"/>
      <c r="QV22" s="37"/>
      <c r="QW22" s="31"/>
      <c r="QX22" s="30"/>
      <c r="QY22" s="37"/>
      <c r="QZ22" s="31"/>
      <c r="RA22" s="30"/>
      <c r="RB22" s="37"/>
      <c r="RC22" s="31"/>
      <c r="RD22" s="30"/>
      <c r="RE22" s="37"/>
      <c r="RF22" s="31"/>
      <c r="RG22" s="30"/>
      <c r="RH22" s="37"/>
      <c r="RI22" s="31"/>
      <c r="RJ22" s="30"/>
      <c r="RK22" s="37"/>
      <c r="RL22" s="31"/>
      <c r="RM22" s="30"/>
      <c r="RN22" s="37"/>
      <c r="RO22" s="31"/>
      <c r="RP22" s="30"/>
      <c r="RQ22" s="37"/>
      <c r="RR22" s="31"/>
      <c r="RS22" s="30"/>
      <c r="RT22" s="37"/>
      <c r="RU22" s="31"/>
      <c r="RV22" s="30"/>
      <c r="RW22" s="37"/>
      <c r="RX22" s="31"/>
      <c r="RY22" s="30"/>
      <c r="RZ22" s="37"/>
      <c r="SA22" s="31"/>
      <c r="SB22" s="30"/>
      <c r="SC22" s="37"/>
      <c r="SD22" s="31"/>
      <c r="SE22" s="30"/>
      <c r="SF22" s="37"/>
      <c r="SG22" s="31"/>
      <c r="SH22" s="30"/>
      <c r="SI22" s="37"/>
      <c r="SJ22" s="31"/>
      <c r="SK22" s="30"/>
      <c r="SL22" s="37"/>
      <c r="SM22" s="31"/>
      <c r="SN22" s="30"/>
      <c r="SO22" s="37"/>
      <c r="SP22" s="31"/>
      <c r="SQ22" s="30"/>
      <c r="SR22" s="37"/>
      <c r="SS22" s="31"/>
      <c r="ST22" s="30"/>
      <c r="SU22" s="37"/>
      <c r="SV22" s="31"/>
      <c r="SW22" s="30"/>
      <c r="SX22" s="37"/>
      <c r="SY22" s="31"/>
      <c r="SZ22" s="30"/>
      <c r="TA22" s="37"/>
      <c r="TB22" s="31"/>
      <c r="TC22" s="30"/>
      <c r="TD22" s="37"/>
      <c r="TE22" s="31"/>
      <c r="TF22" s="30"/>
      <c r="TG22" s="37"/>
      <c r="TH22" s="31"/>
      <c r="TI22" s="30"/>
      <c r="TJ22" s="37"/>
      <c r="TK22" s="31"/>
      <c r="TL22" s="30"/>
      <c r="TM22" s="37"/>
      <c r="TN22" s="31"/>
      <c r="TO22" s="30"/>
      <c r="TP22" s="37"/>
      <c r="TQ22" s="31"/>
      <c r="TR22" s="30"/>
      <c r="TS22" s="37"/>
      <c r="TT22" s="31"/>
      <c r="TU22" s="30"/>
      <c r="TV22" s="37"/>
      <c r="TW22" s="31"/>
      <c r="TX22" s="30"/>
      <c r="TY22" s="37"/>
      <c r="TZ22" s="31"/>
      <c r="UA22" s="30"/>
      <c r="UB22" s="37"/>
      <c r="UC22" s="31"/>
      <c r="UD22" s="30"/>
      <c r="UE22" s="37"/>
      <c r="UF22" s="31"/>
      <c r="UG22" s="30"/>
      <c r="UH22" s="37"/>
      <c r="UI22" s="31"/>
      <c r="UJ22" s="30"/>
      <c r="UK22" s="37"/>
      <c r="UL22" s="31"/>
      <c r="UM22" s="30"/>
      <c r="UN22" s="37"/>
      <c r="UO22" s="31"/>
      <c r="UP22" s="30"/>
      <c r="UQ22" s="37"/>
      <c r="UR22" s="31"/>
      <c r="US22" s="30"/>
      <c r="UT22" s="37"/>
      <c r="UU22" s="31"/>
      <c r="UV22" s="30"/>
      <c r="UW22" s="37"/>
      <c r="UX22" s="31"/>
      <c r="UY22" s="30"/>
      <c r="UZ22" s="37"/>
      <c r="VA22" s="31"/>
      <c r="VB22" s="30"/>
      <c r="VC22" s="37"/>
      <c r="VD22" s="31"/>
      <c r="VE22" s="30"/>
      <c r="VF22" s="37"/>
      <c r="VG22" s="31"/>
      <c r="VH22" s="30"/>
      <c r="VI22" s="37"/>
      <c r="VJ22" s="31"/>
      <c r="VK22" s="30"/>
      <c r="VL22" s="37"/>
      <c r="VM22" s="31"/>
      <c r="VN22" s="30"/>
      <c r="VO22" s="37"/>
      <c r="VP22" s="31"/>
      <c r="VQ22" s="30"/>
      <c r="VR22" s="37"/>
      <c r="VS22" s="31"/>
      <c r="VT22" s="30"/>
      <c r="VU22" s="37"/>
      <c r="VV22" s="31"/>
      <c r="VW22" s="30"/>
      <c r="VX22" s="37"/>
      <c r="VY22" s="31"/>
      <c r="VZ22" s="30"/>
      <c r="WA22" s="37"/>
      <c r="WB22" s="31"/>
      <c r="WC22" s="30"/>
      <c r="WD22" s="37"/>
      <c r="WE22" s="31"/>
      <c r="WF22" s="30"/>
      <c r="WG22" s="37"/>
      <c r="WH22" s="31"/>
      <c r="WI22" s="30"/>
      <c r="WJ22" s="37"/>
      <c r="WK22" s="31"/>
      <c r="WL22" s="30"/>
      <c r="WM22" s="37"/>
      <c r="WN22" s="31"/>
      <c r="WO22" s="30"/>
      <c r="WP22" s="37"/>
      <c r="WQ22" s="31"/>
      <c r="WR22" s="30"/>
      <c r="WS22" s="37"/>
      <c r="WT22" s="31"/>
      <c r="WU22" s="30"/>
      <c r="WV22" s="37"/>
      <c r="WW22" s="31"/>
      <c r="WX22" s="30"/>
      <c r="WY22" s="37"/>
      <c r="WZ22" s="31"/>
      <c r="XA22" s="30"/>
      <c r="XB22" s="37"/>
      <c r="XC22" s="31"/>
      <c r="XD22" s="30"/>
      <c r="XE22" s="37"/>
      <c r="XF22" s="31"/>
      <c r="XG22" s="30"/>
      <c r="XH22" s="37"/>
      <c r="XI22" s="31"/>
      <c r="XJ22" s="30"/>
      <c r="XK22" s="37"/>
      <c r="XL22" s="31"/>
      <c r="XM22" s="30"/>
      <c r="XN22" s="37"/>
      <c r="XO22" s="31"/>
      <c r="XP22" s="30"/>
      <c r="XQ22" s="37"/>
      <c r="XR22" s="31"/>
      <c r="XS22" s="30"/>
      <c r="XT22" s="37"/>
      <c r="XU22" s="31"/>
      <c r="XV22" s="30"/>
      <c r="XW22" s="37"/>
      <c r="XX22" s="31"/>
      <c r="XY22" s="30"/>
      <c r="XZ22" s="37"/>
      <c r="YA22" s="31"/>
      <c r="YB22" s="30"/>
      <c r="YC22" s="37"/>
      <c r="YD22" s="31"/>
      <c r="YE22" s="30"/>
      <c r="YF22" s="37"/>
      <c r="YG22" s="31"/>
      <c r="YH22" s="30"/>
      <c r="YI22" s="37"/>
      <c r="YJ22" s="31"/>
      <c r="YK22" s="30"/>
      <c r="YL22" s="37"/>
      <c r="YM22" s="31"/>
      <c r="YN22" s="30"/>
      <c r="YO22" s="37"/>
      <c r="YP22" s="31"/>
      <c r="YQ22" s="30"/>
      <c r="YR22" s="37"/>
      <c r="YS22" s="31"/>
      <c r="YT22" s="30"/>
      <c r="YU22" s="37"/>
      <c r="YV22" s="31"/>
      <c r="YW22" s="30"/>
      <c r="YX22" s="37"/>
      <c r="YY22" s="31"/>
      <c r="YZ22" s="30"/>
      <c r="ZA22" s="37"/>
      <c r="ZB22" s="31"/>
      <c r="ZC22" s="30"/>
      <c r="ZD22" s="37"/>
      <c r="ZE22" s="31"/>
      <c r="ZF22" s="30"/>
      <c r="ZG22" s="37"/>
      <c r="ZH22" s="31"/>
      <c r="ZI22" s="30"/>
      <c r="ZJ22" s="37"/>
      <c r="ZK22" s="31"/>
      <c r="ZL22" s="30"/>
      <c r="ZM22" s="37"/>
      <c r="ZN22" s="31"/>
      <c r="ZO22" s="30"/>
      <c r="ZP22" s="37"/>
      <c r="ZQ22" s="31"/>
      <c r="ZR22" s="30"/>
      <c r="ZS22" s="37"/>
      <c r="ZT22" s="31"/>
      <c r="ZU22" s="30"/>
      <c r="ZV22" s="37"/>
      <c r="ZW22" s="31"/>
      <c r="ZX22" s="30"/>
      <c r="ZY22" s="37"/>
      <c r="ZZ22" s="31"/>
      <c r="AAA22" s="30"/>
      <c r="AAB22" s="37"/>
      <c r="AAC22" s="31"/>
      <c r="AAD22" s="30"/>
      <c r="AAE22" s="37"/>
      <c r="AAF22" s="31"/>
      <c r="AAG22" s="30"/>
      <c r="AAH22" s="37"/>
      <c r="AAI22" s="31"/>
      <c r="AAJ22" s="30"/>
      <c r="AAK22" s="37"/>
      <c r="AAL22" s="31"/>
      <c r="AAM22" s="30"/>
      <c r="AAN22" s="37"/>
      <c r="AAO22" s="31"/>
      <c r="AAP22" s="30"/>
      <c r="AAQ22" s="37"/>
      <c r="AAR22" s="31"/>
      <c r="AAS22" s="30"/>
      <c r="AAT22" s="37"/>
      <c r="AAU22" s="31"/>
      <c r="AAV22" s="30"/>
      <c r="AAW22" s="37"/>
      <c r="AAX22" s="31"/>
      <c r="AAY22" s="30"/>
      <c r="AAZ22" s="37"/>
      <c r="ABA22" s="31"/>
      <c r="ABB22" s="30"/>
      <c r="ABC22" s="37"/>
      <c r="ABD22" s="31"/>
      <c r="ABE22" s="30"/>
      <c r="ABF22" s="37"/>
      <c r="ABG22" s="31"/>
      <c r="ABH22" s="30"/>
      <c r="ABI22" s="37"/>
      <c r="ABJ22" s="31"/>
      <c r="ABK22" s="30"/>
      <c r="ABL22" s="37"/>
      <c r="ABM22" s="31"/>
      <c r="ABN22" s="30"/>
      <c r="ABO22" s="37"/>
      <c r="ABP22" s="31"/>
      <c r="ABQ22" s="30"/>
      <c r="ABR22" s="37"/>
      <c r="ABS22" s="31"/>
      <c r="ABT22" s="30"/>
      <c r="ABU22" s="37"/>
      <c r="ABV22" s="31"/>
      <c r="ABW22" s="30"/>
      <c r="ABX22" s="37"/>
      <c r="ABY22" s="31"/>
      <c r="ABZ22" s="30"/>
      <c r="ACA22" s="37"/>
      <c r="ACB22" s="31"/>
      <c r="ACC22" s="30"/>
      <c r="ACD22" s="37"/>
      <c r="ACE22" s="31"/>
      <c r="ACF22" s="30"/>
      <c r="ACG22" s="37"/>
      <c r="ACH22" s="31"/>
      <c r="ACI22" s="30"/>
      <c r="ACJ22" s="37"/>
      <c r="ACK22" s="31"/>
      <c r="ACL22" s="30"/>
      <c r="ACM22" s="37"/>
      <c r="ACN22" s="38"/>
      <c r="ACO22" s="30"/>
      <c r="ACP22" s="37"/>
      <c r="ACQ22" s="38"/>
      <c r="ACR22" s="30"/>
      <c r="ACS22" s="37"/>
      <c r="ACT22" s="38"/>
      <c r="ACU22" s="30"/>
      <c r="ACV22" s="37"/>
      <c r="ACW22" s="38"/>
      <c r="ACX22" s="30"/>
      <c r="ACY22" s="37"/>
      <c r="ACZ22" s="38"/>
      <c r="ADA22" s="30"/>
      <c r="ADB22" s="37"/>
      <c r="ADC22" s="38"/>
      <c r="ADD22" s="30"/>
      <c r="ADE22" s="37"/>
      <c r="ADF22" s="38"/>
      <c r="ADG22" s="30"/>
      <c r="ADH22" s="37"/>
      <c r="ADI22" s="38"/>
      <c r="ADJ22" s="30"/>
      <c r="ADK22" s="37"/>
      <c r="ADL22" s="38"/>
      <c r="ADM22" s="30"/>
      <c r="ADN22" s="37"/>
      <c r="ADO22" s="38"/>
      <c r="ADP22" s="30"/>
      <c r="ADQ22" s="37"/>
      <c r="ADR22" s="38"/>
      <c r="ADS22" s="30"/>
      <c r="ADT22" s="37"/>
      <c r="ADU22" s="38"/>
      <c r="ADV22" s="30"/>
      <c r="ADW22" s="37"/>
      <c r="ADX22" s="38"/>
      <c r="ADY22" s="30"/>
      <c r="ADZ22" s="37"/>
      <c r="AEA22" s="38"/>
      <c r="AEB22" s="30"/>
      <c r="AEC22" s="37"/>
      <c r="AED22" s="38"/>
      <c r="AEE22" s="30"/>
      <c r="AEF22" s="37"/>
      <c r="AEG22" s="38"/>
      <c r="AEH22" s="30"/>
      <c r="AEI22" s="37"/>
      <c r="AEJ22" s="38"/>
      <c r="AEK22" s="30"/>
      <c r="AEL22" s="37"/>
      <c r="AEM22" s="38"/>
      <c r="AEN22" s="30"/>
      <c r="AEO22" s="37"/>
      <c r="AEP22" s="38"/>
      <c r="AEQ22" s="30"/>
      <c r="AER22" s="37"/>
      <c r="AES22" s="38"/>
      <c r="AET22" s="30"/>
      <c r="AEU22" s="37"/>
      <c r="AEV22" s="38"/>
      <c r="AEW22" s="30"/>
      <c r="AEX22" s="37"/>
      <c r="AEY22" s="38"/>
      <c r="AEZ22" s="30"/>
      <c r="AFA22" s="37"/>
      <c r="AFB22" s="38"/>
      <c r="AFC22" s="30"/>
      <c r="AFD22" s="37"/>
      <c r="AFE22" s="38"/>
    </row>
    <row r="23" spans="1:837" ht="14.45" customHeight="1" x14ac:dyDescent="0.25">
      <c r="B23" s="76"/>
      <c r="C23" s="76"/>
      <c r="D23" s="76"/>
      <c r="H23" s="50"/>
      <c r="I23" s="50"/>
      <c r="J23" s="14">
        <f t="shared" si="60"/>
        <v>45311</v>
      </c>
      <c r="K23" s="29">
        <f t="shared" si="0"/>
        <v>0</v>
      </c>
      <c r="L23" s="13"/>
      <c r="M23" s="12">
        <f t="shared" si="36"/>
        <v>45342</v>
      </c>
      <c r="N23" s="29" t="str">
        <f t="shared" si="1"/>
        <v>J</v>
      </c>
      <c r="O23" s="28"/>
      <c r="P23" s="12">
        <f t="shared" si="37"/>
        <v>45371</v>
      </c>
      <c r="Q23" s="29" t="str">
        <f t="shared" si="2"/>
        <v>M</v>
      </c>
      <c r="R23" s="28"/>
      <c r="S23" s="12">
        <f t="shared" si="38"/>
        <v>45402</v>
      </c>
      <c r="T23" s="29">
        <f t="shared" si="3"/>
        <v>0</v>
      </c>
      <c r="U23" s="28"/>
      <c r="V23" s="12">
        <f t="shared" si="58"/>
        <v>45432</v>
      </c>
      <c r="W23" s="29" t="str">
        <f t="shared" si="4"/>
        <v>J</v>
      </c>
      <c r="X23" s="28"/>
      <c r="Y23" s="12">
        <f t="shared" si="39"/>
        <v>45463</v>
      </c>
      <c r="Z23" s="29" t="str">
        <f t="shared" si="5"/>
        <v>M</v>
      </c>
      <c r="AA23" s="28"/>
      <c r="AB23" s="12">
        <f t="shared" si="40"/>
        <v>45493</v>
      </c>
      <c r="AC23" s="29">
        <f t="shared" si="6"/>
        <v>0</v>
      </c>
      <c r="AD23" s="28"/>
      <c r="AE23" s="12">
        <f t="shared" si="41"/>
        <v>45524</v>
      </c>
      <c r="AF23" s="29" t="str">
        <f t="shared" si="7"/>
        <v>J</v>
      </c>
      <c r="AG23" s="28"/>
      <c r="AH23" s="12">
        <f t="shared" si="42"/>
        <v>45555</v>
      </c>
      <c r="AI23" s="29" t="str">
        <f t="shared" si="8"/>
        <v>M</v>
      </c>
      <c r="AJ23" s="13"/>
      <c r="AK23" s="14">
        <f t="shared" si="43"/>
        <v>45585</v>
      </c>
      <c r="AL23" s="8">
        <f t="shared" si="9"/>
        <v>0</v>
      </c>
      <c r="AM23" s="28"/>
      <c r="AN23" s="12">
        <f t="shared" si="44"/>
        <v>45616</v>
      </c>
      <c r="AO23" s="29" t="str">
        <f t="shared" si="10"/>
        <v>M</v>
      </c>
      <c r="AP23" s="28"/>
      <c r="AQ23" s="12">
        <f t="shared" si="45"/>
        <v>45646</v>
      </c>
      <c r="AR23" s="29" t="str">
        <f t="shared" si="11"/>
        <v>M</v>
      </c>
      <c r="AS23" s="13"/>
      <c r="AT23" s="14">
        <f t="shared" si="61"/>
        <v>45677</v>
      </c>
      <c r="AU23" s="29" t="str">
        <f t="shared" si="13"/>
        <v>J</v>
      </c>
      <c r="AV23" s="13"/>
      <c r="AW23" s="12">
        <f t="shared" si="62"/>
        <v>45708</v>
      </c>
      <c r="AX23" s="29" t="str">
        <f t="shared" si="15"/>
        <v>M</v>
      </c>
      <c r="AY23" s="28"/>
      <c r="AZ23" s="12">
        <f t="shared" si="63"/>
        <v>45736</v>
      </c>
      <c r="BA23" s="29" t="str">
        <f t="shared" si="17"/>
        <v>M</v>
      </c>
      <c r="BB23" s="28"/>
      <c r="BC23" s="12">
        <f t="shared" si="64"/>
        <v>45767</v>
      </c>
      <c r="BD23" s="29">
        <f t="shared" si="19"/>
        <v>0</v>
      </c>
      <c r="BE23" s="28"/>
      <c r="BF23" s="12">
        <f t="shared" si="50"/>
        <v>45797</v>
      </c>
      <c r="BG23" s="29" t="str">
        <f t="shared" si="21"/>
        <v>J</v>
      </c>
      <c r="BH23" s="28"/>
      <c r="BI23" s="12">
        <f t="shared" si="65"/>
        <v>45828</v>
      </c>
      <c r="BJ23" s="29" t="str">
        <f t="shared" si="23"/>
        <v>M</v>
      </c>
      <c r="BK23" s="28"/>
      <c r="BL23" s="12">
        <f t="shared" si="66"/>
        <v>45858</v>
      </c>
      <c r="BM23" s="29">
        <f t="shared" si="25"/>
        <v>0</v>
      </c>
      <c r="BN23" s="28"/>
      <c r="BO23" s="12">
        <f t="shared" si="67"/>
        <v>45889</v>
      </c>
      <c r="BP23" s="29" t="str">
        <f t="shared" si="27"/>
        <v>M</v>
      </c>
      <c r="BQ23" s="28"/>
      <c r="BR23" s="12">
        <f t="shared" si="68"/>
        <v>45920</v>
      </c>
      <c r="BS23" s="29">
        <f t="shared" si="29"/>
        <v>0</v>
      </c>
      <c r="BT23" s="13"/>
      <c r="BU23" s="14">
        <f t="shared" si="69"/>
        <v>45950</v>
      </c>
      <c r="BV23" s="8" t="str">
        <f t="shared" si="31"/>
        <v>J</v>
      </c>
      <c r="BW23" s="28"/>
      <c r="BX23" s="12">
        <f t="shared" si="70"/>
        <v>45981</v>
      </c>
      <c r="BY23" s="29" t="str">
        <f t="shared" si="33"/>
        <v>M</v>
      </c>
      <c r="BZ23" s="28"/>
      <c r="CA23" s="12">
        <f t="shared" si="71"/>
        <v>46011</v>
      </c>
      <c r="CB23" s="29">
        <f t="shared" si="35"/>
        <v>0</v>
      </c>
      <c r="CC23" s="13"/>
      <c r="CD23" s="30"/>
      <c r="CE23" s="37"/>
      <c r="CF23" s="31"/>
      <c r="CG23" s="30"/>
      <c r="CH23" s="37"/>
      <c r="CI23" s="31"/>
      <c r="CJ23" s="30"/>
      <c r="CK23" s="37"/>
      <c r="CL23" s="31"/>
      <c r="CM23" s="30"/>
      <c r="CN23" s="37"/>
      <c r="CO23" s="31"/>
      <c r="CP23" s="30"/>
      <c r="CQ23" s="37"/>
      <c r="CR23" s="31"/>
      <c r="CS23" s="30"/>
      <c r="CT23" s="37"/>
      <c r="CU23" s="31"/>
      <c r="CV23" s="30"/>
      <c r="CW23" s="37"/>
      <c r="CX23" s="31"/>
      <c r="CY23" s="30"/>
      <c r="CZ23" s="37"/>
      <c r="DA23" s="31"/>
      <c r="DB23" s="30"/>
      <c r="DC23" s="37"/>
      <c r="DD23" s="31"/>
      <c r="DE23" s="30"/>
      <c r="DF23" s="37"/>
      <c r="DG23" s="31"/>
      <c r="DH23" s="30"/>
      <c r="DI23" s="37"/>
      <c r="DJ23" s="31"/>
      <c r="DK23" s="30"/>
      <c r="DL23" s="37"/>
      <c r="DM23" s="31"/>
      <c r="DN23" s="30"/>
      <c r="DO23" s="37"/>
      <c r="DP23" s="31"/>
      <c r="DQ23" s="30"/>
      <c r="DR23" s="37"/>
      <c r="DS23" s="31"/>
      <c r="DT23" s="30"/>
      <c r="DU23" s="37"/>
      <c r="DV23" s="31"/>
      <c r="DW23" s="30"/>
      <c r="DX23" s="37"/>
      <c r="DY23" s="31"/>
      <c r="DZ23" s="30"/>
      <c r="EA23" s="37"/>
      <c r="EB23" s="31"/>
      <c r="EC23" s="30"/>
      <c r="ED23" s="37"/>
      <c r="EE23" s="31"/>
      <c r="EF23" s="30"/>
      <c r="EG23" s="37"/>
      <c r="EH23" s="31"/>
      <c r="EI23" s="30"/>
      <c r="EJ23" s="37"/>
      <c r="EK23" s="31"/>
      <c r="EL23" s="30"/>
      <c r="EM23" s="37"/>
      <c r="EN23" s="31"/>
      <c r="EO23" s="30"/>
      <c r="EP23" s="37"/>
      <c r="EQ23" s="31"/>
      <c r="ER23" s="30"/>
      <c r="ES23" s="37"/>
      <c r="ET23" s="31"/>
      <c r="EU23" s="30"/>
      <c r="EV23" s="37"/>
      <c r="EW23" s="31"/>
      <c r="EX23" s="30"/>
      <c r="EY23" s="37"/>
      <c r="EZ23" s="31"/>
      <c r="FA23" s="30"/>
      <c r="FB23" s="37"/>
      <c r="FC23" s="31"/>
      <c r="FD23" s="30"/>
      <c r="FE23" s="37"/>
      <c r="FF23" s="31"/>
      <c r="FG23" s="30"/>
      <c r="FH23" s="37"/>
      <c r="FI23" s="31"/>
      <c r="FJ23" s="30"/>
      <c r="FK23" s="37"/>
      <c r="FL23" s="31"/>
      <c r="FM23" s="30"/>
      <c r="FN23" s="37"/>
      <c r="FO23" s="31"/>
      <c r="FP23" s="30"/>
      <c r="FQ23" s="37"/>
      <c r="FR23" s="31"/>
      <c r="FS23" s="30"/>
      <c r="FT23" s="37"/>
      <c r="FU23" s="31"/>
      <c r="FV23" s="30"/>
      <c r="FW23" s="37"/>
      <c r="FX23" s="31"/>
      <c r="FY23" s="30"/>
      <c r="FZ23" s="37"/>
      <c r="GA23" s="31"/>
      <c r="GB23" s="30"/>
      <c r="GC23" s="37"/>
      <c r="GD23" s="31"/>
      <c r="GE23" s="30"/>
      <c r="GF23" s="37"/>
      <c r="GG23" s="31"/>
      <c r="GH23" s="30"/>
      <c r="GI23" s="37"/>
      <c r="GJ23" s="31"/>
      <c r="GK23" s="30"/>
      <c r="GL23" s="37"/>
      <c r="GM23" s="31"/>
      <c r="GN23" s="30"/>
      <c r="GO23" s="37"/>
      <c r="GP23" s="31"/>
      <c r="GQ23" s="30"/>
      <c r="GR23" s="37"/>
      <c r="GS23" s="31"/>
      <c r="GT23" s="30"/>
      <c r="GU23" s="37"/>
      <c r="GV23" s="31"/>
      <c r="GW23" s="30"/>
      <c r="GX23" s="37"/>
      <c r="GY23" s="31"/>
      <c r="GZ23" s="30"/>
      <c r="HA23" s="37"/>
      <c r="HB23" s="31"/>
      <c r="HC23" s="30"/>
      <c r="HD23" s="37"/>
      <c r="HE23" s="31"/>
      <c r="HF23" s="30"/>
      <c r="HG23" s="37"/>
      <c r="HH23" s="31"/>
      <c r="HI23" s="30"/>
      <c r="HJ23" s="37"/>
      <c r="HK23" s="31"/>
      <c r="HL23" s="30"/>
      <c r="HM23" s="37"/>
      <c r="HN23" s="31"/>
      <c r="HO23" s="30"/>
      <c r="HP23" s="37"/>
      <c r="HQ23" s="31"/>
      <c r="HR23" s="30"/>
      <c r="HS23" s="37"/>
      <c r="HT23" s="31"/>
      <c r="HU23" s="30"/>
      <c r="HV23" s="37"/>
      <c r="HW23" s="31"/>
      <c r="HX23" s="30"/>
      <c r="HY23" s="37"/>
      <c r="HZ23" s="31"/>
      <c r="IA23" s="30"/>
      <c r="IB23" s="37"/>
      <c r="IC23" s="31"/>
      <c r="ID23" s="30"/>
      <c r="IE23" s="37"/>
      <c r="IF23" s="31"/>
      <c r="IG23" s="30"/>
      <c r="IH23" s="37"/>
      <c r="II23" s="31"/>
      <c r="IJ23" s="30"/>
      <c r="IK23" s="37"/>
      <c r="IL23" s="31"/>
      <c r="IM23" s="30"/>
      <c r="IN23" s="37"/>
      <c r="IO23" s="31"/>
      <c r="IP23" s="30"/>
      <c r="IQ23" s="37"/>
      <c r="IR23" s="31"/>
      <c r="IS23" s="30"/>
      <c r="IT23" s="37"/>
      <c r="IU23" s="31"/>
      <c r="IV23" s="30"/>
      <c r="IW23" s="37"/>
      <c r="IX23" s="31"/>
      <c r="IY23" s="30"/>
      <c r="IZ23" s="37"/>
      <c r="JA23" s="31"/>
      <c r="JB23" s="30"/>
      <c r="JC23" s="37"/>
      <c r="JD23" s="31"/>
      <c r="JE23" s="30"/>
      <c r="JF23" s="37"/>
      <c r="JG23" s="31"/>
      <c r="JH23" s="30"/>
      <c r="JI23" s="37"/>
      <c r="JJ23" s="31"/>
      <c r="JK23" s="30"/>
      <c r="JL23" s="37"/>
      <c r="JM23" s="31"/>
      <c r="JN23" s="30"/>
      <c r="JO23" s="37"/>
      <c r="JP23" s="31"/>
      <c r="JQ23" s="30"/>
      <c r="JR23" s="37"/>
      <c r="JS23" s="31"/>
      <c r="JT23" s="30"/>
      <c r="JU23" s="37"/>
      <c r="JV23" s="31"/>
      <c r="JW23" s="30"/>
      <c r="JX23" s="37"/>
      <c r="JY23" s="31"/>
      <c r="JZ23" s="30"/>
      <c r="KA23" s="37"/>
      <c r="KB23" s="31"/>
      <c r="KC23" s="30"/>
      <c r="KD23" s="37"/>
      <c r="KE23" s="31"/>
      <c r="KF23" s="30"/>
      <c r="KG23" s="37"/>
      <c r="KH23" s="31"/>
      <c r="KI23" s="30"/>
      <c r="KJ23" s="37"/>
      <c r="KK23" s="31"/>
      <c r="KL23" s="30"/>
      <c r="KM23" s="37"/>
      <c r="KN23" s="31"/>
      <c r="KO23" s="30"/>
      <c r="KP23" s="37"/>
      <c r="KQ23" s="31"/>
      <c r="KR23" s="30"/>
      <c r="KS23" s="37"/>
      <c r="KT23" s="31"/>
      <c r="KU23" s="30"/>
      <c r="KV23" s="37"/>
      <c r="KW23" s="31"/>
      <c r="KX23" s="30"/>
      <c r="KY23" s="37"/>
      <c r="KZ23" s="31"/>
      <c r="LA23" s="30"/>
      <c r="LB23" s="37"/>
      <c r="LC23" s="31"/>
      <c r="LD23" s="30"/>
      <c r="LE23" s="37"/>
      <c r="LF23" s="31"/>
      <c r="LG23" s="30"/>
      <c r="LH23" s="37"/>
      <c r="LI23" s="31"/>
      <c r="LJ23" s="30"/>
      <c r="LK23" s="37"/>
      <c r="LL23" s="31"/>
      <c r="LM23" s="30"/>
      <c r="LN23" s="37"/>
      <c r="LO23" s="31"/>
      <c r="LP23" s="30"/>
      <c r="LQ23" s="37"/>
      <c r="LR23" s="31"/>
      <c r="LS23" s="30"/>
      <c r="LT23" s="37"/>
      <c r="LU23" s="31"/>
      <c r="LV23" s="30"/>
      <c r="LW23" s="37"/>
      <c r="LX23" s="31"/>
      <c r="LY23" s="30"/>
      <c r="LZ23" s="37"/>
      <c r="MA23" s="31"/>
      <c r="MB23" s="30"/>
      <c r="MC23" s="37"/>
      <c r="MD23" s="31"/>
      <c r="ME23" s="30"/>
      <c r="MF23" s="37"/>
      <c r="MG23" s="31"/>
      <c r="MH23" s="30"/>
      <c r="MI23" s="37"/>
      <c r="MJ23" s="31"/>
      <c r="MK23" s="30"/>
      <c r="ML23" s="37"/>
      <c r="MM23" s="31"/>
      <c r="MN23" s="30"/>
      <c r="MO23" s="37"/>
      <c r="MP23" s="31"/>
      <c r="MQ23" s="30"/>
      <c r="MR23" s="37"/>
      <c r="MS23" s="31"/>
      <c r="MT23" s="30"/>
      <c r="MU23" s="37"/>
      <c r="MV23" s="31"/>
      <c r="MW23" s="30"/>
      <c r="MX23" s="37"/>
      <c r="MY23" s="31"/>
      <c r="MZ23" s="30"/>
      <c r="NA23" s="37"/>
      <c r="NB23" s="31"/>
      <c r="NC23" s="30"/>
      <c r="ND23" s="37"/>
      <c r="NE23" s="31"/>
      <c r="NF23" s="30"/>
      <c r="NG23" s="37"/>
      <c r="NH23" s="31"/>
      <c r="NI23" s="30"/>
      <c r="NJ23" s="37"/>
      <c r="NK23" s="31"/>
      <c r="NL23" s="30"/>
      <c r="NM23" s="37"/>
      <c r="NN23" s="31"/>
      <c r="NO23" s="30"/>
      <c r="NP23" s="37"/>
      <c r="NQ23" s="31"/>
      <c r="NR23" s="30"/>
      <c r="NS23" s="37"/>
      <c r="NT23" s="31"/>
      <c r="NU23" s="30"/>
      <c r="NV23" s="37"/>
      <c r="NW23" s="31"/>
      <c r="NX23" s="30"/>
      <c r="NY23" s="37"/>
      <c r="NZ23" s="31"/>
      <c r="OA23" s="30"/>
      <c r="OB23" s="37"/>
      <c r="OC23" s="31"/>
      <c r="OD23" s="30"/>
      <c r="OE23" s="37"/>
      <c r="OF23" s="31"/>
      <c r="OG23" s="30"/>
      <c r="OH23" s="37"/>
      <c r="OI23" s="31"/>
      <c r="OJ23" s="30"/>
      <c r="OK23" s="37"/>
      <c r="OL23" s="31"/>
      <c r="OM23" s="30"/>
      <c r="ON23" s="37"/>
      <c r="OO23" s="31"/>
      <c r="OP23" s="30"/>
      <c r="OQ23" s="37"/>
      <c r="OR23" s="31"/>
      <c r="OS23" s="30"/>
      <c r="OT23" s="37"/>
      <c r="OU23" s="31"/>
      <c r="OV23" s="30"/>
      <c r="OW23" s="37"/>
      <c r="OX23" s="31"/>
      <c r="OY23" s="30"/>
      <c r="OZ23" s="37"/>
      <c r="PA23" s="31"/>
      <c r="PB23" s="30"/>
      <c r="PC23" s="37"/>
      <c r="PD23" s="31"/>
      <c r="PE23" s="30"/>
      <c r="PF23" s="37"/>
      <c r="PG23" s="31"/>
      <c r="PH23" s="30"/>
      <c r="PI23" s="37"/>
      <c r="PJ23" s="31"/>
      <c r="PK23" s="30"/>
      <c r="PL23" s="37"/>
      <c r="PM23" s="31"/>
      <c r="PN23" s="30"/>
      <c r="PO23" s="37"/>
      <c r="PP23" s="31"/>
      <c r="PQ23" s="30"/>
      <c r="PR23" s="37"/>
      <c r="PS23" s="31"/>
      <c r="PT23" s="30"/>
      <c r="PU23" s="37"/>
      <c r="PV23" s="31"/>
      <c r="PW23" s="30"/>
      <c r="PX23" s="37"/>
      <c r="PY23" s="31"/>
      <c r="PZ23" s="30"/>
      <c r="QA23" s="37"/>
      <c r="QB23" s="31"/>
      <c r="QC23" s="30"/>
      <c r="QD23" s="37"/>
      <c r="QE23" s="31"/>
      <c r="QF23" s="30"/>
      <c r="QG23" s="37"/>
      <c r="QH23" s="31"/>
      <c r="QI23" s="30"/>
      <c r="QJ23" s="37"/>
      <c r="QK23" s="31"/>
      <c r="QL23" s="30"/>
      <c r="QM23" s="37"/>
      <c r="QN23" s="31"/>
      <c r="QO23" s="30"/>
      <c r="QP23" s="37"/>
      <c r="QQ23" s="31"/>
      <c r="QR23" s="30"/>
      <c r="QS23" s="37"/>
      <c r="QT23" s="31"/>
      <c r="QU23" s="30"/>
      <c r="QV23" s="37"/>
      <c r="QW23" s="31"/>
      <c r="QX23" s="30"/>
      <c r="QY23" s="37"/>
      <c r="QZ23" s="31"/>
      <c r="RA23" s="30"/>
      <c r="RB23" s="37"/>
      <c r="RC23" s="31"/>
      <c r="RD23" s="30"/>
      <c r="RE23" s="37"/>
      <c r="RF23" s="31"/>
      <c r="RG23" s="30"/>
      <c r="RH23" s="37"/>
      <c r="RI23" s="31"/>
      <c r="RJ23" s="30"/>
      <c r="RK23" s="37"/>
      <c r="RL23" s="31"/>
      <c r="RM23" s="30"/>
      <c r="RN23" s="37"/>
      <c r="RO23" s="31"/>
      <c r="RP23" s="30"/>
      <c r="RQ23" s="37"/>
      <c r="RR23" s="31"/>
      <c r="RS23" s="30"/>
      <c r="RT23" s="37"/>
      <c r="RU23" s="31"/>
      <c r="RV23" s="30"/>
      <c r="RW23" s="37"/>
      <c r="RX23" s="31"/>
      <c r="RY23" s="30"/>
      <c r="RZ23" s="37"/>
      <c r="SA23" s="31"/>
      <c r="SB23" s="30"/>
      <c r="SC23" s="37"/>
      <c r="SD23" s="31"/>
      <c r="SE23" s="30"/>
      <c r="SF23" s="37"/>
      <c r="SG23" s="31"/>
      <c r="SH23" s="30"/>
      <c r="SI23" s="37"/>
      <c r="SJ23" s="31"/>
      <c r="SK23" s="30"/>
      <c r="SL23" s="37"/>
      <c r="SM23" s="31"/>
      <c r="SN23" s="30"/>
      <c r="SO23" s="37"/>
      <c r="SP23" s="31"/>
      <c r="SQ23" s="30"/>
      <c r="SR23" s="37"/>
      <c r="SS23" s="31"/>
      <c r="ST23" s="30"/>
      <c r="SU23" s="37"/>
      <c r="SV23" s="31"/>
      <c r="SW23" s="30"/>
      <c r="SX23" s="37"/>
      <c r="SY23" s="31"/>
      <c r="SZ23" s="30"/>
      <c r="TA23" s="37"/>
      <c r="TB23" s="31"/>
      <c r="TC23" s="30"/>
      <c r="TD23" s="37"/>
      <c r="TE23" s="31"/>
      <c r="TF23" s="30"/>
      <c r="TG23" s="37"/>
      <c r="TH23" s="31"/>
      <c r="TI23" s="30"/>
      <c r="TJ23" s="37"/>
      <c r="TK23" s="31"/>
      <c r="TL23" s="30"/>
      <c r="TM23" s="37"/>
      <c r="TN23" s="31"/>
      <c r="TO23" s="30"/>
      <c r="TP23" s="37"/>
      <c r="TQ23" s="31"/>
      <c r="TR23" s="30"/>
      <c r="TS23" s="37"/>
      <c r="TT23" s="31"/>
      <c r="TU23" s="30"/>
      <c r="TV23" s="37"/>
      <c r="TW23" s="31"/>
      <c r="TX23" s="30"/>
      <c r="TY23" s="37"/>
      <c r="TZ23" s="31"/>
      <c r="UA23" s="30"/>
      <c r="UB23" s="37"/>
      <c r="UC23" s="31"/>
      <c r="UD23" s="30"/>
      <c r="UE23" s="37"/>
      <c r="UF23" s="31"/>
      <c r="UG23" s="30"/>
      <c r="UH23" s="37"/>
      <c r="UI23" s="31"/>
      <c r="UJ23" s="30"/>
      <c r="UK23" s="37"/>
      <c r="UL23" s="31"/>
      <c r="UM23" s="30"/>
      <c r="UN23" s="37"/>
      <c r="UO23" s="31"/>
      <c r="UP23" s="30"/>
      <c r="UQ23" s="37"/>
      <c r="UR23" s="31"/>
      <c r="US23" s="30"/>
      <c r="UT23" s="37"/>
      <c r="UU23" s="31"/>
      <c r="UV23" s="30"/>
      <c r="UW23" s="37"/>
      <c r="UX23" s="31"/>
      <c r="UY23" s="30"/>
      <c r="UZ23" s="37"/>
      <c r="VA23" s="31"/>
      <c r="VB23" s="30"/>
      <c r="VC23" s="37"/>
      <c r="VD23" s="31"/>
      <c r="VE23" s="30"/>
      <c r="VF23" s="37"/>
      <c r="VG23" s="31"/>
      <c r="VH23" s="30"/>
      <c r="VI23" s="37"/>
      <c r="VJ23" s="31"/>
      <c r="VK23" s="30"/>
      <c r="VL23" s="37"/>
      <c r="VM23" s="31"/>
      <c r="VN23" s="30"/>
      <c r="VO23" s="37"/>
      <c r="VP23" s="31"/>
      <c r="VQ23" s="30"/>
      <c r="VR23" s="37"/>
      <c r="VS23" s="31"/>
      <c r="VT23" s="30"/>
      <c r="VU23" s="37"/>
      <c r="VV23" s="31"/>
      <c r="VW23" s="30"/>
      <c r="VX23" s="37"/>
      <c r="VY23" s="31"/>
      <c r="VZ23" s="30"/>
      <c r="WA23" s="37"/>
      <c r="WB23" s="31"/>
      <c r="WC23" s="30"/>
      <c r="WD23" s="37"/>
      <c r="WE23" s="31"/>
      <c r="WF23" s="30"/>
      <c r="WG23" s="37"/>
      <c r="WH23" s="31"/>
      <c r="WI23" s="30"/>
      <c r="WJ23" s="37"/>
      <c r="WK23" s="31"/>
      <c r="WL23" s="30"/>
      <c r="WM23" s="37"/>
      <c r="WN23" s="31"/>
      <c r="WO23" s="30"/>
      <c r="WP23" s="37"/>
      <c r="WQ23" s="31"/>
      <c r="WR23" s="30"/>
      <c r="WS23" s="37"/>
      <c r="WT23" s="31"/>
      <c r="WU23" s="30"/>
      <c r="WV23" s="37"/>
      <c r="WW23" s="31"/>
      <c r="WX23" s="30"/>
      <c r="WY23" s="37"/>
      <c r="WZ23" s="31"/>
      <c r="XA23" s="30"/>
      <c r="XB23" s="37"/>
      <c r="XC23" s="31"/>
      <c r="XD23" s="30"/>
      <c r="XE23" s="37"/>
      <c r="XF23" s="31"/>
      <c r="XG23" s="30"/>
      <c r="XH23" s="37"/>
      <c r="XI23" s="31"/>
      <c r="XJ23" s="30"/>
      <c r="XK23" s="37"/>
      <c r="XL23" s="31"/>
      <c r="XM23" s="30"/>
      <c r="XN23" s="37"/>
      <c r="XO23" s="31"/>
      <c r="XP23" s="30"/>
      <c r="XQ23" s="37"/>
      <c r="XR23" s="31"/>
      <c r="XS23" s="30"/>
      <c r="XT23" s="37"/>
      <c r="XU23" s="31"/>
      <c r="XV23" s="30"/>
      <c r="XW23" s="37"/>
      <c r="XX23" s="31"/>
      <c r="XY23" s="30"/>
      <c r="XZ23" s="37"/>
      <c r="YA23" s="31"/>
      <c r="YB23" s="30"/>
      <c r="YC23" s="37"/>
      <c r="YD23" s="31"/>
      <c r="YE23" s="30"/>
      <c r="YF23" s="37"/>
      <c r="YG23" s="31"/>
      <c r="YH23" s="30"/>
      <c r="YI23" s="37"/>
      <c r="YJ23" s="31"/>
      <c r="YK23" s="30"/>
      <c r="YL23" s="37"/>
      <c r="YM23" s="31"/>
      <c r="YN23" s="30"/>
      <c r="YO23" s="37"/>
      <c r="YP23" s="31"/>
      <c r="YQ23" s="30"/>
      <c r="YR23" s="37"/>
      <c r="YS23" s="31"/>
      <c r="YT23" s="30"/>
      <c r="YU23" s="37"/>
      <c r="YV23" s="31"/>
      <c r="YW23" s="30"/>
      <c r="YX23" s="37"/>
      <c r="YY23" s="31"/>
      <c r="YZ23" s="30"/>
      <c r="ZA23" s="37"/>
      <c r="ZB23" s="31"/>
      <c r="ZC23" s="30"/>
      <c r="ZD23" s="37"/>
      <c r="ZE23" s="31"/>
      <c r="ZF23" s="30"/>
      <c r="ZG23" s="37"/>
      <c r="ZH23" s="31"/>
      <c r="ZI23" s="30"/>
      <c r="ZJ23" s="37"/>
      <c r="ZK23" s="31"/>
      <c r="ZL23" s="30"/>
      <c r="ZM23" s="37"/>
      <c r="ZN23" s="31"/>
      <c r="ZO23" s="30"/>
      <c r="ZP23" s="37"/>
      <c r="ZQ23" s="31"/>
      <c r="ZR23" s="30"/>
      <c r="ZS23" s="37"/>
      <c r="ZT23" s="31"/>
      <c r="ZU23" s="30"/>
      <c r="ZV23" s="37"/>
      <c r="ZW23" s="31"/>
      <c r="ZX23" s="30"/>
      <c r="ZY23" s="37"/>
      <c r="ZZ23" s="31"/>
      <c r="AAA23" s="30"/>
      <c r="AAB23" s="37"/>
      <c r="AAC23" s="31"/>
      <c r="AAD23" s="30"/>
      <c r="AAE23" s="37"/>
      <c r="AAF23" s="31"/>
      <c r="AAG23" s="30"/>
      <c r="AAH23" s="37"/>
      <c r="AAI23" s="31"/>
      <c r="AAJ23" s="30"/>
      <c r="AAK23" s="37"/>
      <c r="AAL23" s="31"/>
      <c r="AAM23" s="30"/>
      <c r="AAN23" s="37"/>
      <c r="AAO23" s="31"/>
      <c r="AAP23" s="30"/>
      <c r="AAQ23" s="37"/>
      <c r="AAR23" s="31"/>
      <c r="AAS23" s="30"/>
      <c r="AAT23" s="37"/>
      <c r="AAU23" s="31"/>
      <c r="AAV23" s="30"/>
      <c r="AAW23" s="37"/>
      <c r="AAX23" s="31"/>
      <c r="AAY23" s="30"/>
      <c r="AAZ23" s="37"/>
      <c r="ABA23" s="31"/>
      <c r="ABB23" s="30"/>
      <c r="ABC23" s="37"/>
      <c r="ABD23" s="31"/>
      <c r="ABE23" s="30"/>
      <c r="ABF23" s="37"/>
      <c r="ABG23" s="31"/>
      <c r="ABH23" s="30"/>
      <c r="ABI23" s="37"/>
      <c r="ABJ23" s="31"/>
      <c r="ABK23" s="30"/>
      <c r="ABL23" s="37"/>
      <c r="ABM23" s="31"/>
      <c r="ABN23" s="30"/>
      <c r="ABO23" s="37"/>
      <c r="ABP23" s="31"/>
      <c r="ABQ23" s="30"/>
      <c r="ABR23" s="37"/>
      <c r="ABS23" s="31"/>
      <c r="ABT23" s="30"/>
      <c r="ABU23" s="37"/>
      <c r="ABV23" s="31"/>
      <c r="ABW23" s="30"/>
      <c r="ABX23" s="37"/>
      <c r="ABY23" s="31"/>
      <c r="ABZ23" s="30"/>
      <c r="ACA23" s="37"/>
      <c r="ACB23" s="31"/>
      <c r="ACC23" s="30"/>
      <c r="ACD23" s="37"/>
      <c r="ACE23" s="31"/>
      <c r="ACF23" s="30"/>
      <c r="ACG23" s="37"/>
      <c r="ACH23" s="31"/>
      <c r="ACI23" s="30"/>
      <c r="ACJ23" s="37"/>
      <c r="ACK23" s="31"/>
      <c r="ACL23" s="30"/>
      <c r="ACM23" s="37"/>
      <c r="ACN23" s="38"/>
      <c r="ACO23" s="30"/>
      <c r="ACP23" s="37"/>
      <c r="ACQ23" s="38"/>
      <c r="ACR23" s="30"/>
      <c r="ACS23" s="37"/>
      <c r="ACT23" s="38"/>
      <c r="ACU23" s="30"/>
      <c r="ACV23" s="37"/>
      <c r="ACW23" s="38"/>
      <c r="ACX23" s="30"/>
      <c r="ACY23" s="37"/>
      <c r="ACZ23" s="38"/>
      <c r="ADA23" s="30"/>
      <c r="ADB23" s="37"/>
      <c r="ADC23" s="38"/>
      <c r="ADD23" s="30"/>
      <c r="ADE23" s="37"/>
      <c r="ADF23" s="38"/>
      <c r="ADG23" s="30"/>
      <c r="ADH23" s="37"/>
      <c r="ADI23" s="38"/>
      <c r="ADJ23" s="30"/>
      <c r="ADK23" s="37"/>
      <c r="ADL23" s="38"/>
      <c r="ADM23" s="30"/>
      <c r="ADN23" s="37"/>
      <c r="ADO23" s="38"/>
      <c r="ADP23" s="30"/>
      <c r="ADQ23" s="37"/>
      <c r="ADR23" s="38"/>
      <c r="ADS23" s="30"/>
      <c r="ADT23" s="37"/>
      <c r="ADU23" s="38"/>
      <c r="ADV23" s="30"/>
      <c r="ADW23" s="37"/>
      <c r="ADX23" s="38"/>
      <c r="ADY23" s="30"/>
      <c r="ADZ23" s="37"/>
      <c r="AEA23" s="38"/>
      <c r="AEB23" s="30"/>
      <c r="AEC23" s="37"/>
      <c r="AED23" s="38"/>
      <c r="AEE23" s="30"/>
      <c r="AEF23" s="37"/>
      <c r="AEG23" s="38"/>
      <c r="AEH23" s="30"/>
      <c r="AEI23" s="37"/>
      <c r="AEJ23" s="38"/>
      <c r="AEK23" s="30"/>
      <c r="AEL23" s="37"/>
      <c r="AEM23" s="38"/>
      <c r="AEN23" s="30"/>
      <c r="AEO23" s="37"/>
      <c r="AEP23" s="38"/>
      <c r="AEQ23" s="30"/>
      <c r="AER23" s="37"/>
      <c r="AES23" s="38"/>
      <c r="AET23" s="30"/>
      <c r="AEU23" s="37"/>
      <c r="AEV23" s="38"/>
      <c r="AEW23" s="30"/>
      <c r="AEX23" s="37"/>
      <c r="AEY23" s="38"/>
      <c r="AEZ23" s="30"/>
      <c r="AFA23" s="37"/>
      <c r="AFB23" s="38"/>
      <c r="AFC23" s="30"/>
      <c r="AFD23" s="37"/>
      <c r="AFE23" s="38"/>
    </row>
    <row r="24" spans="1:837" ht="14.45" customHeight="1" thickBot="1" x14ac:dyDescent="0.3">
      <c r="C24" s="51"/>
      <c r="D24" s="51"/>
      <c r="E24" s="51"/>
      <c r="F24" s="51"/>
      <c r="H24" s="7"/>
      <c r="J24" s="14">
        <f t="shared" si="60"/>
        <v>45312</v>
      </c>
      <c r="K24" s="29">
        <f t="shared" si="0"/>
        <v>0</v>
      </c>
      <c r="L24" s="13"/>
      <c r="M24" s="12">
        <f t="shared" si="36"/>
        <v>45343</v>
      </c>
      <c r="N24" s="29" t="str">
        <f t="shared" si="1"/>
        <v>M</v>
      </c>
      <c r="O24" s="28"/>
      <c r="P24" s="12">
        <f t="shared" si="37"/>
        <v>45372</v>
      </c>
      <c r="Q24" s="29" t="str">
        <f t="shared" si="2"/>
        <v>M</v>
      </c>
      <c r="R24" s="28"/>
      <c r="S24" s="12">
        <f t="shared" si="38"/>
        <v>45403</v>
      </c>
      <c r="T24" s="29">
        <f t="shared" si="3"/>
        <v>0</v>
      </c>
      <c r="U24" s="28"/>
      <c r="V24" s="12">
        <f t="shared" si="58"/>
        <v>45433</v>
      </c>
      <c r="W24" s="29" t="str">
        <f t="shared" si="4"/>
        <v>J</v>
      </c>
      <c r="X24" s="28"/>
      <c r="Y24" s="12">
        <f t="shared" si="39"/>
        <v>45464</v>
      </c>
      <c r="Z24" s="29" t="str">
        <f t="shared" si="5"/>
        <v>M</v>
      </c>
      <c r="AA24" s="28"/>
      <c r="AB24" s="12">
        <f t="shared" si="40"/>
        <v>45494</v>
      </c>
      <c r="AC24" s="29">
        <f t="shared" si="6"/>
        <v>0</v>
      </c>
      <c r="AD24" s="28"/>
      <c r="AE24" s="12">
        <f t="shared" si="41"/>
        <v>45525</v>
      </c>
      <c r="AF24" s="29" t="str">
        <f t="shared" si="7"/>
        <v>M</v>
      </c>
      <c r="AG24" s="28"/>
      <c r="AH24" s="12">
        <f t="shared" si="42"/>
        <v>45556</v>
      </c>
      <c r="AI24" s="29">
        <f t="shared" si="8"/>
        <v>0</v>
      </c>
      <c r="AJ24" s="13"/>
      <c r="AK24" s="14">
        <f t="shared" si="43"/>
        <v>45586</v>
      </c>
      <c r="AL24" s="8" t="str">
        <f t="shared" si="9"/>
        <v>J</v>
      </c>
      <c r="AM24" s="28"/>
      <c r="AN24" s="12">
        <f t="shared" si="44"/>
        <v>45617</v>
      </c>
      <c r="AO24" s="29" t="str">
        <f t="shared" si="10"/>
        <v>M</v>
      </c>
      <c r="AP24" s="28"/>
      <c r="AQ24" s="12">
        <f t="shared" si="45"/>
        <v>45647</v>
      </c>
      <c r="AR24" s="29">
        <f t="shared" si="11"/>
        <v>0</v>
      </c>
      <c r="AS24" s="13"/>
      <c r="AT24" s="14">
        <f t="shared" si="61"/>
        <v>45678</v>
      </c>
      <c r="AU24" s="29" t="str">
        <f t="shared" si="13"/>
        <v>J</v>
      </c>
      <c r="AV24" s="13"/>
      <c r="AW24" s="12">
        <f t="shared" si="62"/>
        <v>45709</v>
      </c>
      <c r="AX24" s="29" t="str">
        <f t="shared" si="15"/>
        <v>M</v>
      </c>
      <c r="AY24" s="28"/>
      <c r="AZ24" s="12">
        <f t="shared" si="63"/>
        <v>45737</v>
      </c>
      <c r="BA24" s="29" t="str">
        <f t="shared" si="17"/>
        <v>M</v>
      </c>
      <c r="BB24" s="28"/>
      <c r="BC24" s="12">
        <f t="shared" si="64"/>
        <v>45768</v>
      </c>
      <c r="BD24" s="29" t="str">
        <f t="shared" si="19"/>
        <v>J</v>
      </c>
      <c r="BE24" s="28"/>
      <c r="BF24" s="12">
        <f t="shared" si="50"/>
        <v>45798</v>
      </c>
      <c r="BG24" s="29" t="str">
        <f t="shared" si="21"/>
        <v>M</v>
      </c>
      <c r="BH24" s="28"/>
      <c r="BI24" s="12">
        <f t="shared" si="65"/>
        <v>45829</v>
      </c>
      <c r="BJ24" s="29">
        <f t="shared" si="23"/>
        <v>0</v>
      </c>
      <c r="BK24" s="28"/>
      <c r="BL24" s="12">
        <f t="shared" si="66"/>
        <v>45859</v>
      </c>
      <c r="BM24" s="29" t="str">
        <f t="shared" si="25"/>
        <v>J</v>
      </c>
      <c r="BN24" s="28"/>
      <c r="BO24" s="12">
        <f t="shared" si="67"/>
        <v>45890</v>
      </c>
      <c r="BP24" s="29" t="str">
        <f t="shared" si="27"/>
        <v>M</v>
      </c>
      <c r="BQ24" s="28"/>
      <c r="BR24" s="12">
        <f t="shared" si="68"/>
        <v>45921</v>
      </c>
      <c r="BS24" s="29">
        <f t="shared" si="29"/>
        <v>0</v>
      </c>
      <c r="BT24" s="13"/>
      <c r="BU24" s="14">
        <f t="shared" si="69"/>
        <v>45951</v>
      </c>
      <c r="BV24" s="8" t="str">
        <f t="shared" si="31"/>
        <v>J</v>
      </c>
      <c r="BW24" s="28"/>
      <c r="BX24" s="12">
        <f t="shared" si="70"/>
        <v>45982</v>
      </c>
      <c r="BY24" s="29" t="str">
        <f t="shared" si="33"/>
        <v>M</v>
      </c>
      <c r="BZ24" s="28"/>
      <c r="CA24" s="12">
        <f t="shared" si="71"/>
        <v>46012</v>
      </c>
      <c r="CB24" s="29">
        <f t="shared" si="35"/>
        <v>0</v>
      </c>
      <c r="CC24" s="13"/>
      <c r="CD24" s="30"/>
      <c r="CE24" s="37"/>
      <c r="CF24" s="31"/>
      <c r="CG24" s="30"/>
      <c r="CH24" s="37"/>
      <c r="CI24" s="31"/>
      <c r="CJ24" s="30"/>
      <c r="CK24" s="37"/>
      <c r="CL24" s="31"/>
      <c r="CM24" s="30"/>
      <c r="CN24" s="37"/>
      <c r="CO24" s="31"/>
      <c r="CP24" s="30"/>
      <c r="CQ24" s="37"/>
      <c r="CR24" s="31"/>
      <c r="CS24" s="30"/>
      <c r="CT24" s="37"/>
      <c r="CU24" s="31"/>
      <c r="CV24" s="30"/>
      <c r="CW24" s="37"/>
      <c r="CX24" s="31"/>
      <c r="CY24" s="30"/>
      <c r="CZ24" s="37"/>
      <c r="DA24" s="31"/>
      <c r="DB24" s="30"/>
      <c r="DC24" s="37"/>
      <c r="DD24" s="31"/>
      <c r="DE24" s="30"/>
      <c r="DF24" s="37"/>
      <c r="DG24" s="31"/>
      <c r="DH24" s="30"/>
      <c r="DI24" s="37"/>
      <c r="DJ24" s="31"/>
      <c r="DK24" s="30"/>
      <c r="DL24" s="37"/>
      <c r="DM24" s="31"/>
      <c r="DN24" s="30"/>
      <c r="DO24" s="37"/>
      <c r="DP24" s="31"/>
      <c r="DQ24" s="30"/>
      <c r="DR24" s="37"/>
      <c r="DS24" s="31"/>
      <c r="DT24" s="30"/>
      <c r="DU24" s="37"/>
      <c r="DV24" s="31"/>
      <c r="DW24" s="30"/>
      <c r="DX24" s="37"/>
      <c r="DY24" s="31"/>
      <c r="DZ24" s="30"/>
      <c r="EA24" s="37"/>
      <c r="EB24" s="31"/>
      <c r="EC24" s="30"/>
      <c r="ED24" s="37"/>
      <c r="EE24" s="31"/>
      <c r="EF24" s="30"/>
      <c r="EG24" s="37"/>
      <c r="EH24" s="31"/>
      <c r="EI24" s="30"/>
      <c r="EJ24" s="37"/>
      <c r="EK24" s="31"/>
      <c r="EL24" s="30"/>
      <c r="EM24" s="37"/>
      <c r="EN24" s="31"/>
      <c r="EO24" s="30"/>
      <c r="EP24" s="37"/>
      <c r="EQ24" s="31"/>
      <c r="ER24" s="30"/>
      <c r="ES24" s="37"/>
      <c r="ET24" s="31"/>
      <c r="EU24" s="30"/>
      <c r="EV24" s="37"/>
      <c r="EW24" s="31"/>
      <c r="EX24" s="30"/>
      <c r="EY24" s="37"/>
      <c r="EZ24" s="31"/>
      <c r="FA24" s="30"/>
      <c r="FB24" s="37"/>
      <c r="FC24" s="31"/>
      <c r="FD24" s="30"/>
      <c r="FE24" s="37"/>
      <c r="FF24" s="31"/>
      <c r="FG24" s="30"/>
      <c r="FH24" s="37"/>
      <c r="FI24" s="31"/>
      <c r="FJ24" s="30"/>
      <c r="FK24" s="37"/>
      <c r="FL24" s="31"/>
      <c r="FM24" s="30"/>
      <c r="FN24" s="37"/>
      <c r="FO24" s="31"/>
      <c r="FP24" s="30"/>
      <c r="FQ24" s="37"/>
      <c r="FR24" s="31"/>
      <c r="FS24" s="30"/>
      <c r="FT24" s="37"/>
      <c r="FU24" s="31"/>
      <c r="FV24" s="30"/>
      <c r="FW24" s="37"/>
      <c r="FX24" s="31"/>
      <c r="FY24" s="30"/>
      <c r="FZ24" s="37"/>
      <c r="GA24" s="31"/>
      <c r="GB24" s="30"/>
      <c r="GC24" s="37"/>
      <c r="GD24" s="31"/>
      <c r="GE24" s="30"/>
      <c r="GF24" s="37"/>
      <c r="GG24" s="31"/>
      <c r="GH24" s="30"/>
      <c r="GI24" s="37"/>
      <c r="GJ24" s="31"/>
      <c r="GK24" s="30"/>
      <c r="GL24" s="37"/>
      <c r="GM24" s="31"/>
      <c r="GN24" s="30"/>
      <c r="GO24" s="37"/>
      <c r="GP24" s="31"/>
      <c r="GQ24" s="30"/>
      <c r="GR24" s="37"/>
      <c r="GS24" s="31"/>
      <c r="GT24" s="30"/>
      <c r="GU24" s="37"/>
      <c r="GV24" s="31"/>
      <c r="GW24" s="30"/>
      <c r="GX24" s="37"/>
      <c r="GY24" s="31"/>
      <c r="GZ24" s="30"/>
      <c r="HA24" s="37"/>
      <c r="HB24" s="31"/>
      <c r="HC24" s="30"/>
      <c r="HD24" s="37"/>
      <c r="HE24" s="31"/>
      <c r="HF24" s="30"/>
      <c r="HG24" s="37"/>
      <c r="HH24" s="31"/>
      <c r="HI24" s="30"/>
      <c r="HJ24" s="37"/>
      <c r="HK24" s="31"/>
      <c r="HL24" s="30"/>
      <c r="HM24" s="37"/>
      <c r="HN24" s="31"/>
      <c r="HO24" s="30"/>
      <c r="HP24" s="37"/>
      <c r="HQ24" s="31"/>
      <c r="HR24" s="30"/>
      <c r="HS24" s="37"/>
      <c r="HT24" s="31"/>
      <c r="HU24" s="30"/>
      <c r="HV24" s="37"/>
      <c r="HW24" s="31"/>
      <c r="HX24" s="30"/>
      <c r="HY24" s="37"/>
      <c r="HZ24" s="31"/>
      <c r="IA24" s="30"/>
      <c r="IB24" s="37"/>
      <c r="IC24" s="31"/>
      <c r="ID24" s="30"/>
      <c r="IE24" s="37"/>
      <c r="IF24" s="31"/>
      <c r="IG24" s="30"/>
      <c r="IH24" s="37"/>
      <c r="II24" s="31"/>
      <c r="IJ24" s="30"/>
      <c r="IK24" s="37"/>
      <c r="IL24" s="31"/>
      <c r="IM24" s="30"/>
      <c r="IN24" s="37"/>
      <c r="IO24" s="31"/>
      <c r="IP24" s="30"/>
      <c r="IQ24" s="37"/>
      <c r="IR24" s="31"/>
      <c r="IS24" s="30"/>
      <c r="IT24" s="37"/>
      <c r="IU24" s="31"/>
      <c r="IV24" s="30"/>
      <c r="IW24" s="37"/>
      <c r="IX24" s="31"/>
      <c r="IY24" s="30"/>
      <c r="IZ24" s="37"/>
      <c r="JA24" s="31"/>
      <c r="JB24" s="30"/>
      <c r="JC24" s="37"/>
      <c r="JD24" s="31"/>
      <c r="JE24" s="30"/>
      <c r="JF24" s="37"/>
      <c r="JG24" s="31"/>
      <c r="JH24" s="30"/>
      <c r="JI24" s="37"/>
      <c r="JJ24" s="31"/>
      <c r="JK24" s="30"/>
      <c r="JL24" s="37"/>
      <c r="JM24" s="31"/>
      <c r="JN24" s="30"/>
      <c r="JO24" s="37"/>
      <c r="JP24" s="31"/>
      <c r="JQ24" s="30"/>
      <c r="JR24" s="37"/>
      <c r="JS24" s="31"/>
      <c r="JT24" s="30"/>
      <c r="JU24" s="37"/>
      <c r="JV24" s="31"/>
      <c r="JW24" s="30"/>
      <c r="JX24" s="37"/>
      <c r="JY24" s="31"/>
      <c r="JZ24" s="30"/>
      <c r="KA24" s="37"/>
      <c r="KB24" s="31"/>
      <c r="KC24" s="30"/>
      <c r="KD24" s="37"/>
      <c r="KE24" s="31"/>
      <c r="KF24" s="30"/>
      <c r="KG24" s="37"/>
      <c r="KH24" s="31"/>
      <c r="KI24" s="30"/>
      <c r="KJ24" s="37"/>
      <c r="KK24" s="31"/>
      <c r="KL24" s="30"/>
      <c r="KM24" s="37"/>
      <c r="KN24" s="31"/>
      <c r="KO24" s="30"/>
      <c r="KP24" s="37"/>
      <c r="KQ24" s="31"/>
      <c r="KR24" s="30"/>
      <c r="KS24" s="37"/>
      <c r="KT24" s="31"/>
      <c r="KU24" s="30"/>
      <c r="KV24" s="37"/>
      <c r="KW24" s="31"/>
      <c r="KX24" s="30"/>
      <c r="KY24" s="37"/>
      <c r="KZ24" s="31"/>
      <c r="LA24" s="30"/>
      <c r="LB24" s="37"/>
      <c r="LC24" s="31"/>
      <c r="LD24" s="30"/>
      <c r="LE24" s="37"/>
      <c r="LF24" s="31"/>
      <c r="LG24" s="30"/>
      <c r="LH24" s="37"/>
      <c r="LI24" s="31"/>
      <c r="LJ24" s="30"/>
      <c r="LK24" s="37"/>
      <c r="LL24" s="31"/>
      <c r="LM24" s="30"/>
      <c r="LN24" s="37"/>
      <c r="LO24" s="31"/>
      <c r="LP24" s="30"/>
      <c r="LQ24" s="37"/>
      <c r="LR24" s="31"/>
      <c r="LS24" s="30"/>
      <c r="LT24" s="37"/>
      <c r="LU24" s="31"/>
      <c r="LV24" s="30"/>
      <c r="LW24" s="37"/>
      <c r="LX24" s="31"/>
      <c r="LY24" s="30"/>
      <c r="LZ24" s="37"/>
      <c r="MA24" s="31"/>
      <c r="MB24" s="30"/>
      <c r="MC24" s="37"/>
      <c r="MD24" s="31"/>
      <c r="ME24" s="30"/>
      <c r="MF24" s="37"/>
      <c r="MG24" s="31"/>
      <c r="MH24" s="30"/>
      <c r="MI24" s="37"/>
      <c r="MJ24" s="31"/>
      <c r="MK24" s="30"/>
      <c r="ML24" s="37"/>
      <c r="MM24" s="31"/>
      <c r="MN24" s="30"/>
      <c r="MO24" s="37"/>
      <c r="MP24" s="31"/>
      <c r="MQ24" s="30"/>
      <c r="MR24" s="37"/>
      <c r="MS24" s="31"/>
      <c r="MT24" s="30"/>
      <c r="MU24" s="37"/>
      <c r="MV24" s="31"/>
      <c r="MW24" s="30"/>
      <c r="MX24" s="37"/>
      <c r="MY24" s="31"/>
      <c r="MZ24" s="30"/>
      <c r="NA24" s="37"/>
      <c r="NB24" s="31"/>
      <c r="NC24" s="30"/>
      <c r="ND24" s="37"/>
      <c r="NE24" s="31"/>
      <c r="NF24" s="30"/>
      <c r="NG24" s="37"/>
      <c r="NH24" s="31"/>
      <c r="NI24" s="30"/>
      <c r="NJ24" s="37"/>
      <c r="NK24" s="31"/>
      <c r="NL24" s="30"/>
      <c r="NM24" s="37"/>
      <c r="NN24" s="31"/>
      <c r="NO24" s="30"/>
      <c r="NP24" s="37"/>
      <c r="NQ24" s="31"/>
      <c r="NR24" s="30"/>
      <c r="NS24" s="37"/>
      <c r="NT24" s="31"/>
      <c r="NU24" s="30"/>
      <c r="NV24" s="37"/>
      <c r="NW24" s="31"/>
      <c r="NX24" s="30"/>
      <c r="NY24" s="37"/>
      <c r="NZ24" s="31"/>
      <c r="OA24" s="30"/>
      <c r="OB24" s="37"/>
      <c r="OC24" s="31"/>
      <c r="OD24" s="30"/>
      <c r="OE24" s="37"/>
      <c r="OF24" s="31"/>
      <c r="OG24" s="30"/>
      <c r="OH24" s="37"/>
      <c r="OI24" s="31"/>
      <c r="OJ24" s="30"/>
      <c r="OK24" s="37"/>
      <c r="OL24" s="31"/>
      <c r="OM24" s="30"/>
      <c r="ON24" s="37"/>
      <c r="OO24" s="31"/>
      <c r="OP24" s="30"/>
      <c r="OQ24" s="37"/>
      <c r="OR24" s="31"/>
      <c r="OS24" s="30"/>
      <c r="OT24" s="37"/>
      <c r="OU24" s="31"/>
      <c r="OV24" s="30"/>
      <c r="OW24" s="37"/>
      <c r="OX24" s="31"/>
      <c r="OY24" s="30"/>
      <c r="OZ24" s="37"/>
      <c r="PA24" s="31"/>
      <c r="PB24" s="30"/>
      <c r="PC24" s="37"/>
      <c r="PD24" s="31"/>
      <c r="PE24" s="30"/>
      <c r="PF24" s="37"/>
      <c r="PG24" s="31"/>
      <c r="PH24" s="30"/>
      <c r="PI24" s="37"/>
      <c r="PJ24" s="31"/>
      <c r="PK24" s="30"/>
      <c r="PL24" s="37"/>
      <c r="PM24" s="31"/>
      <c r="PN24" s="30"/>
      <c r="PO24" s="37"/>
      <c r="PP24" s="31"/>
      <c r="PQ24" s="30"/>
      <c r="PR24" s="37"/>
      <c r="PS24" s="31"/>
      <c r="PT24" s="30"/>
      <c r="PU24" s="37"/>
      <c r="PV24" s="31"/>
      <c r="PW24" s="30"/>
      <c r="PX24" s="37"/>
      <c r="PY24" s="31"/>
      <c r="PZ24" s="30"/>
      <c r="QA24" s="37"/>
      <c r="QB24" s="31"/>
      <c r="QC24" s="30"/>
      <c r="QD24" s="37"/>
      <c r="QE24" s="31"/>
      <c r="QF24" s="30"/>
      <c r="QG24" s="37"/>
      <c r="QH24" s="31"/>
      <c r="QI24" s="30"/>
      <c r="QJ24" s="37"/>
      <c r="QK24" s="31"/>
      <c r="QL24" s="30"/>
      <c r="QM24" s="37"/>
      <c r="QN24" s="31"/>
      <c r="QO24" s="30"/>
      <c r="QP24" s="37"/>
      <c r="QQ24" s="31"/>
      <c r="QR24" s="30"/>
      <c r="QS24" s="37"/>
      <c r="QT24" s="31"/>
      <c r="QU24" s="30"/>
      <c r="QV24" s="37"/>
      <c r="QW24" s="31"/>
      <c r="QX24" s="30"/>
      <c r="QY24" s="37"/>
      <c r="QZ24" s="31"/>
      <c r="RA24" s="30"/>
      <c r="RB24" s="37"/>
      <c r="RC24" s="31"/>
      <c r="RD24" s="30"/>
      <c r="RE24" s="37"/>
      <c r="RF24" s="31"/>
      <c r="RG24" s="30"/>
      <c r="RH24" s="37"/>
      <c r="RI24" s="31"/>
      <c r="RJ24" s="30"/>
      <c r="RK24" s="37"/>
      <c r="RL24" s="31"/>
      <c r="RM24" s="30"/>
      <c r="RN24" s="37"/>
      <c r="RO24" s="31"/>
      <c r="RP24" s="30"/>
      <c r="RQ24" s="37"/>
      <c r="RR24" s="31"/>
      <c r="RS24" s="30"/>
      <c r="RT24" s="37"/>
      <c r="RU24" s="31"/>
      <c r="RV24" s="30"/>
      <c r="RW24" s="37"/>
      <c r="RX24" s="31"/>
      <c r="RY24" s="30"/>
      <c r="RZ24" s="37"/>
      <c r="SA24" s="31"/>
      <c r="SB24" s="30"/>
      <c r="SC24" s="37"/>
      <c r="SD24" s="31"/>
      <c r="SE24" s="30"/>
      <c r="SF24" s="37"/>
      <c r="SG24" s="31"/>
      <c r="SH24" s="30"/>
      <c r="SI24" s="37"/>
      <c r="SJ24" s="31"/>
      <c r="SK24" s="30"/>
      <c r="SL24" s="37"/>
      <c r="SM24" s="31"/>
      <c r="SN24" s="30"/>
      <c r="SO24" s="37"/>
      <c r="SP24" s="31"/>
      <c r="SQ24" s="30"/>
      <c r="SR24" s="37"/>
      <c r="SS24" s="31"/>
      <c r="ST24" s="30"/>
      <c r="SU24" s="37"/>
      <c r="SV24" s="31"/>
      <c r="SW24" s="30"/>
      <c r="SX24" s="37"/>
      <c r="SY24" s="31"/>
      <c r="SZ24" s="30"/>
      <c r="TA24" s="37"/>
      <c r="TB24" s="31"/>
      <c r="TC24" s="30"/>
      <c r="TD24" s="37"/>
      <c r="TE24" s="31"/>
      <c r="TF24" s="30"/>
      <c r="TG24" s="37"/>
      <c r="TH24" s="31"/>
      <c r="TI24" s="30"/>
      <c r="TJ24" s="37"/>
      <c r="TK24" s="31"/>
      <c r="TL24" s="30"/>
      <c r="TM24" s="37"/>
      <c r="TN24" s="31"/>
      <c r="TO24" s="30"/>
      <c r="TP24" s="37"/>
      <c r="TQ24" s="31"/>
      <c r="TR24" s="30"/>
      <c r="TS24" s="37"/>
      <c r="TT24" s="31"/>
      <c r="TU24" s="30"/>
      <c r="TV24" s="37"/>
      <c r="TW24" s="31"/>
      <c r="TX24" s="30"/>
      <c r="TY24" s="37"/>
      <c r="TZ24" s="31"/>
      <c r="UA24" s="30"/>
      <c r="UB24" s="37"/>
      <c r="UC24" s="31"/>
      <c r="UD24" s="30"/>
      <c r="UE24" s="37"/>
      <c r="UF24" s="31"/>
      <c r="UG24" s="30"/>
      <c r="UH24" s="37"/>
      <c r="UI24" s="31"/>
      <c r="UJ24" s="30"/>
      <c r="UK24" s="37"/>
      <c r="UL24" s="31"/>
      <c r="UM24" s="30"/>
      <c r="UN24" s="37"/>
      <c r="UO24" s="31"/>
      <c r="UP24" s="30"/>
      <c r="UQ24" s="37"/>
      <c r="UR24" s="31"/>
      <c r="US24" s="30"/>
      <c r="UT24" s="37"/>
      <c r="UU24" s="31"/>
      <c r="UV24" s="30"/>
      <c r="UW24" s="37"/>
      <c r="UX24" s="31"/>
      <c r="UY24" s="30"/>
      <c r="UZ24" s="37"/>
      <c r="VA24" s="31"/>
      <c r="VB24" s="30"/>
      <c r="VC24" s="37"/>
      <c r="VD24" s="31"/>
      <c r="VE24" s="30"/>
      <c r="VF24" s="37"/>
      <c r="VG24" s="31"/>
      <c r="VH24" s="30"/>
      <c r="VI24" s="37"/>
      <c r="VJ24" s="31"/>
      <c r="VK24" s="30"/>
      <c r="VL24" s="37"/>
      <c r="VM24" s="31"/>
      <c r="VN24" s="30"/>
      <c r="VO24" s="37"/>
      <c r="VP24" s="31"/>
      <c r="VQ24" s="30"/>
      <c r="VR24" s="37"/>
      <c r="VS24" s="31"/>
      <c r="VT24" s="30"/>
      <c r="VU24" s="37"/>
      <c r="VV24" s="31"/>
      <c r="VW24" s="30"/>
      <c r="VX24" s="37"/>
      <c r="VY24" s="31"/>
      <c r="VZ24" s="30"/>
      <c r="WA24" s="37"/>
      <c r="WB24" s="31"/>
      <c r="WC24" s="30"/>
      <c r="WD24" s="37"/>
      <c r="WE24" s="31"/>
      <c r="WF24" s="30"/>
      <c r="WG24" s="37"/>
      <c r="WH24" s="31"/>
      <c r="WI24" s="30"/>
      <c r="WJ24" s="37"/>
      <c r="WK24" s="31"/>
      <c r="WL24" s="30"/>
      <c r="WM24" s="37"/>
      <c r="WN24" s="31"/>
      <c r="WO24" s="30"/>
      <c r="WP24" s="37"/>
      <c r="WQ24" s="31"/>
      <c r="WR24" s="30"/>
      <c r="WS24" s="37"/>
      <c r="WT24" s="31"/>
      <c r="WU24" s="30"/>
      <c r="WV24" s="37"/>
      <c r="WW24" s="31"/>
      <c r="WX24" s="30"/>
      <c r="WY24" s="37"/>
      <c r="WZ24" s="31"/>
      <c r="XA24" s="30"/>
      <c r="XB24" s="37"/>
      <c r="XC24" s="31"/>
      <c r="XD24" s="30"/>
      <c r="XE24" s="37"/>
      <c r="XF24" s="31"/>
      <c r="XG24" s="30"/>
      <c r="XH24" s="37"/>
      <c r="XI24" s="31"/>
      <c r="XJ24" s="30"/>
      <c r="XK24" s="37"/>
      <c r="XL24" s="31"/>
      <c r="XM24" s="30"/>
      <c r="XN24" s="37"/>
      <c r="XO24" s="31"/>
      <c r="XP24" s="30"/>
      <c r="XQ24" s="37"/>
      <c r="XR24" s="31"/>
      <c r="XS24" s="30"/>
      <c r="XT24" s="37"/>
      <c r="XU24" s="31"/>
      <c r="XV24" s="30"/>
      <c r="XW24" s="37"/>
      <c r="XX24" s="31"/>
      <c r="XY24" s="30"/>
      <c r="XZ24" s="37"/>
      <c r="YA24" s="31"/>
      <c r="YB24" s="30"/>
      <c r="YC24" s="37"/>
      <c r="YD24" s="31"/>
      <c r="YE24" s="30"/>
      <c r="YF24" s="37"/>
      <c r="YG24" s="31"/>
      <c r="YH24" s="30"/>
      <c r="YI24" s="37"/>
      <c r="YJ24" s="31"/>
      <c r="YK24" s="30"/>
      <c r="YL24" s="37"/>
      <c r="YM24" s="31"/>
      <c r="YN24" s="30"/>
      <c r="YO24" s="37"/>
      <c r="YP24" s="31"/>
      <c r="YQ24" s="30"/>
      <c r="YR24" s="37"/>
      <c r="YS24" s="31"/>
      <c r="YT24" s="30"/>
      <c r="YU24" s="37"/>
      <c r="YV24" s="31"/>
      <c r="YW24" s="30"/>
      <c r="YX24" s="37"/>
      <c r="YY24" s="31"/>
      <c r="YZ24" s="30"/>
      <c r="ZA24" s="37"/>
      <c r="ZB24" s="31"/>
      <c r="ZC24" s="30"/>
      <c r="ZD24" s="37"/>
      <c r="ZE24" s="31"/>
      <c r="ZF24" s="30"/>
      <c r="ZG24" s="37"/>
      <c r="ZH24" s="31"/>
      <c r="ZI24" s="30"/>
      <c r="ZJ24" s="37"/>
      <c r="ZK24" s="31"/>
      <c r="ZL24" s="30"/>
      <c r="ZM24" s="37"/>
      <c r="ZN24" s="31"/>
      <c r="ZO24" s="30"/>
      <c r="ZP24" s="37"/>
      <c r="ZQ24" s="31"/>
      <c r="ZR24" s="30"/>
      <c r="ZS24" s="37"/>
      <c r="ZT24" s="31"/>
      <c r="ZU24" s="30"/>
      <c r="ZV24" s="37"/>
      <c r="ZW24" s="31"/>
      <c r="ZX24" s="30"/>
      <c r="ZY24" s="37"/>
      <c r="ZZ24" s="31"/>
      <c r="AAA24" s="30"/>
      <c r="AAB24" s="37"/>
      <c r="AAC24" s="31"/>
      <c r="AAD24" s="30"/>
      <c r="AAE24" s="37"/>
      <c r="AAF24" s="31"/>
      <c r="AAG24" s="30"/>
      <c r="AAH24" s="37"/>
      <c r="AAI24" s="31"/>
      <c r="AAJ24" s="30"/>
      <c r="AAK24" s="37"/>
      <c r="AAL24" s="31"/>
      <c r="AAM24" s="30"/>
      <c r="AAN24" s="37"/>
      <c r="AAO24" s="31"/>
      <c r="AAP24" s="30"/>
      <c r="AAQ24" s="37"/>
      <c r="AAR24" s="31"/>
      <c r="AAS24" s="30"/>
      <c r="AAT24" s="37"/>
      <c r="AAU24" s="31"/>
      <c r="AAV24" s="30"/>
      <c r="AAW24" s="37"/>
      <c r="AAX24" s="31"/>
      <c r="AAY24" s="30"/>
      <c r="AAZ24" s="37"/>
      <c r="ABA24" s="31"/>
      <c r="ABB24" s="30"/>
      <c r="ABC24" s="37"/>
      <c r="ABD24" s="31"/>
      <c r="ABE24" s="30"/>
      <c r="ABF24" s="37"/>
      <c r="ABG24" s="31"/>
      <c r="ABH24" s="30"/>
      <c r="ABI24" s="37"/>
      <c r="ABJ24" s="31"/>
      <c r="ABK24" s="30"/>
      <c r="ABL24" s="37"/>
      <c r="ABM24" s="31"/>
      <c r="ABN24" s="30"/>
      <c r="ABO24" s="37"/>
      <c r="ABP24" s="31"/>
      <c r="ABQ24" s="30"/>
      <c r="ABR24" s="37"/>
      <c r="ABS24" s="31"/>
      <c r="ABT24" s="30"/>
      <c r="ABU24" s="37"/>
      <c r="ABV24" s="31"/>
      <c r="ABW24" s="30"/>
      <c r="ABX24" s="37"/>
      <c r="ABY24" s="31"/>
      <c r="ABZ24" s="30"/>
      <c r="ACA24" s="37"/>
      <c r="ACB24" s="31"/>
      <c r="ACC24" s="30"/>
      <c r="ACD24" s="37"/>
      <c r="ACE24" s="31"/>
      <c r="ACF24" s="30"/>
      <c r="ACG24" s="37"/>
      <c r="ACH24" s="31"/>
      <c r="ACI24" s="30"/>
      <c r="ACJ24" s="37"/>
      <c r="ACK24" s="31"/>
      <c r="ACL24" s="30"/>
      <c r="ACM24" s="37"/>
      <c r="ACN24" s="38"/>
      <c r="ACO24" s="30"/>
      <c r="ACP24" s="37"/>
      <c r="ACQ24" s="38"/>
      <c r="ACR24" s="30"/>
      <c r="ACS24" s="37"/>
      <c r="ACT24" s="38"/>
      <c r="ACU24" s="30"/>
      <c r="ACV24" s="37"/>
      <c r="ACW24" s="38"/>
      <c r="ACX24" s="30"/>
      <c r="ACY24" s="37"/>
      <c r="ACZ24" s="38"/>
      <c r="ADA24" s="30"/>
      <c r="ADB24" s="37"/>
      <c r="ADC24" s="38"/>
      <c r="ADD24" s="30"/>
      <c r="ADE24" s="37"/>
      <c r="ADF24" s="38"/>
      <c r="ADG24" s="30"/>
      <c r="ADH24" s="37"/>
      <c r="ADI24" s="38"/>
      <c r="ADJ24" s="30"/>
      <c r="ADK24" s="37"/>
      <c r="ADL24" s="38"/>
      <c r="ADM24" s="30"/>
      <c r="ADN24" s="37"/>
      <c r="ADO24" s="38"/>
      <c r="ADP24" s="30"/>
      <c r="ADQ24" s="37"/>
      <c r="ADR24" s="38"/>
      <c r="ADS24" s="30"/>
      <c r="ADT24" s="37"/>
      <c r="ADU24" s="38"/>
      <c r="ADV24" s="30"/>
      <c r="ADW24" s="37"/>
      <c r="ADX24" s="38"/>
      <c r="ADY24" s="30"/>
      <c r="ADZ24" s="37"/>
      <c r="AEA24" s="38"/>
      <c r="AEB24" s="30"/>
      <c r="AEC24" s="37"/>
      <c r="AED24" s="38"/>
      <c r="AEE24" s="30"/>
      <c r="AEF24" s="37"/>
      <c r="AEG24" s="38"/>
      <c r="AEH24" s="30"/>
      <c r="AEI24" s="37"/>
      <c r="AEJ24" s="38"/>
      <c r="AEK24" s="30"/>
      <c r="AEL24" s="37"/>
      <c r="AEM24" s="38"/>
      <c r="AEN24" s="30"/>
      <c r="AEO24" s="37"/>
      <c r="AEP24" s="38"/>
      <c r="AEQ24" s="30"/>
      <c r="AER24" s="37"/>
      <c r="AES24" s="38"/>
      <c r="AET24" s="30"/>
      <c r="AEU24" s="37"/>
      <c r="AEV24" s="38"/>
      <c r="AEW24" s="30"/>
      <c r="AEX24" s="37"/>
      <c r="AEY24" s="38"/>
      <c r="AEZ24" s="30"/>
      <c r="AFA24" s="37"/>
      <c r="AFB24" s="38"/>
      <c r="AFC24" s="30"/>
      <c r="AFD24" s="37"/>
      <c r="AFE24" s="38"/>
    </row>
    <row r="25" spans="1:837" ht="14.45" customHeight="1" x14ac:dyDescent="0.25">
      <c r="A25" s="7"/>
      <c r="B25" s="98" t="s">
        <v>2</v>
      </c>
      <c r="C25" s="99"/>
      <c r="D25" s="99"/>
      <c r="E25" s="99"/>
      <c r="F25" s="99"/>
      <c r="G25" s="90"/>
      <c r="H25" s="89" t="s">
        <v>1</v>
      </c>
      <c r="J25" s="14">
        <f t="shared" si="60"/>
        <v>45313</v>
      </c>
      <c r="K25" s="29" t="str">
        <f t="shared" si="0"/>
        <v>J</v>
      </c>
      <c r="L25" s="13"/>
      <c r="M25" s="12">
        <f t="shared" si="36"/>
        <v>45344</v>
      </c>
      <c r="N25" s="29" t="str">
        <f t="shared" si="1"/>
        <v>M</v>
      </c>
      <c r="O25" s="28"/>
      <c r="P25" s="12">
        <f t="shared" si="37"/>
        <v>45373</v>
      </c>
      <c r="Q25" s="29" t="str">
        <f t="shared" si="2"/>
        <v>M</v>
      </c>
      <c r="R25" s="28"/>
      <c r="S25" s="12">
        <f t="shared" si="38"/>
        <v>45404</v>
      </c>
      <c r="T25" s="29" t="str">
        <f t="shared" si="3"/>
        <v>J</v>
      </c>
      <c r="U25" s="28"/>
      <c r="V25" s="12">
        <f t="shared" si="58"/>
        <v>45434</v>
      </c>
      <c r="W25" s="29" t="str">
        <f t="shared" si="4"/>
        <v>M</v>
      </c>
      <c r="X25" s="28"/>
      <c r="Y25" s="12">
        <f t="shared" si="39"/>
        <v>45465</v>
      </c>
      <c r="Z25" s="29">
        <f t="shared" si="5"/>
        <v>0</v>
      </c>
      <c r="AA25" s="28"/>
      <c r="AB25" s="12">
        <f t="shared" si="40"/>
        <v>45495</v>
      </c>
      <c r="AC25" s="29" t="str">
        <f t="shared" si="6"/>
        <v>J</v>
      </c>
      <c r="AD25" s="28"/>
      <c r="AE25" s="12">
        <f t="shared" si="41"/>
        <v>45526</v>
      </c>
      <c r="AF25" s="29" t="str">
        <f t="shared" si="7"/>
        <v>M</v>
      </c>
      <c r="AG25" s="28"/>
      <c r="AH25" s="12">
        <f t="shared" si="42"/>
        <v>45557</v>
      </c>
      <c r="AI25" s="29">
        <f t="shared" si="8"/>
        <v>0</v>
      </c>
      <c r="AJ25" s="13"/>
      <c r="AK25" s="14">
        <f t="shared" si="43"/>
        <v>45587</v>
      </c>
      <c r="AL25" s="8" t="str">
        <f t="shared" si="9"/>
        <v>J</v>
      </c>
      <c r="AM25" s="28"/>
      <c r="AN25" s="12">
        <f t="shared" si="44"/>
        <v>45618</v>
      </c>
      <c r="AO25" s="29" t="str">
        <f t="shared" si="10"/>
        <v>M</v>
      </c>
      <c r="AP25" s="28"/>
      <c r="AQ25" s="12">
        <f t="shared" si="45"/>
        <v>45648</v>
      </c>
      <c r="AR25" s="29">
        <f t="shared" si="11"/>
        <v>0</v>
      </c>
      <c r="AS25" s="13"/>
      <c r="AT25" s="14">
        <f t="shared" si="61"/>
        <v>45679</v>
      </c>
      <c r="AU25" s="29" t="str">
        <f t="shared" si="13"/>
        <v>M</v>
      </c>
      <c r="AV25" s="13"/>
      <c r="AW25" s="12">
        <f t="shared" si="62"/>
        <v>45710</v>
      </c>
      <c r="AX25" s="29">
        <f t="shared" si="15"/>
        <v>0</v>
      </c>
      <c r="AY25" s="28"/>
      <c r="AZ25" s="12">
        <f t="shared" si="63"/>
        <v>45738</v>
      </c>
      <c r="BA25" s="29">
        <f t="shared" si="17"/>
        <v>0</v>
      </c>
      <c r="BB25" s="28"/>
      <c r="BC25" s="12">
        <f t="shared" si="64"/>
        <v>45769</v>
      </c>
      <c r="BD25" s="29" t="str">
        <f t="shared" si="19"/>
        <v>J</v>
      </c>
      <c r="BE25" s="28"/>
      <c r="BF25" s="12">
        <f t="shared" si="50"/>
        <v>45799</v>
      </c>
      <c r="BG25" s="29" t="str">
        <f t="shared" si="21"/>
        <v>M</v>
      </c>
      <c r="BH25" s="28"/>
      <c r="BI25" s="12">
        <f t="shared" si="65"/>
        <v>45830</v>
      </c>
      <c r="BJ25" s="29">
        <f t="shared" si="23"/>
        <v>0</v>
      </c>
      <c r="BK25" s="28"/>
      <c r="BL25" s="12">
        <f t="shared" si="66"/>
        <v>45860</v>
      </c>
      <c r="BM25" s="29" t="str">
        <f t="shared" si="25"/>
        <v>J</v>
      </c>
      <c r="BN25" s="28"/>
      <c r="BO25" s="12">
        <f t="shared" si="67"/>
        <v>45891</v>
      </c>
      <c r="BP25" s="29" t="str">
        <f t="shared" si="27"/>
        <v>M</v>
      </c>
      <c r="BQ25" s="28"/>
      <c r="BR25" s="12">
        <f t="shared" si="68"/>
        <v>45922</v>
      </c>
      <c r="BS25" s="29" t="str">
        <f t="shared" si="29"/>
        <v>J</v>
      </c>
      <c r="BT25" s="13"/>
      <c r="BU25" s="14">
        <f t="shared" si="69"/>
        <v>45952</v>
      </c>
      <c r="BV25" s="8" t="str">
        <f t="shared" si="31"/>
        <v>M</v>
      </c>
      <c r="BW25" s="28"/>
      <c r="BX25" s="12">
        <f t="shared" si="70"/>
        <v>45983</v>
      </c>
      <c r="BY25" s="29">
        <f t="shared" si="33"/>
        <v>0</v>
      </c>
      <c r="BZ25" s="28"/>
      <c r="CA25" s="12">
        <f t="shared" si="71"/>
        <v>46013</v>
      </c>
      <c r="CB25" s="29" t="str">
        <f t="shared" si="35"/>
        <v>J</v>
      </c>
      <c r="CC25" s="13"/>
      <c r="CD25" s="30"/>
      <c r="CE25" s="37"/>
      <c r="CF25" s="31"/>
      <c r="CG25" s="30"/>
      <c r="CH25" s="37"/>
      <c r="CI25" s="31"/>
      <c r="CJ25" s="30"/>
      <c r="CK25" s="37"/>
      <c r="CL25" s="31"/>
      <c r="CM25" s="30"/>
      <c r="CN25" s="37"/>
      <c r="CO25" s="31"/>
      <c r="CP25" s="30"/>
      <c r="CQ25" s="37"/>
      <c r="CR25" s="31"/>
      <c r="CS25" s="30"/>
      <c r="CT25" s="37"/>
      <c r="CU25" s="31"/>
      <c r="CV25" s="30"/>
      <c r="CW25" s="37"/>
      <c r="CX25" s="31"/>
      <c r="CY25" s="30"/>
      <c r="CZ25" s="37"/>
      <c r="DA25" s="31"/>
      <c r="DB25" s="30"/>
      <c r="DC25" s="37"/>
      <c r="DD25" s="31"/>
      <c r="DE25" s="30"/>
      <c r="DF25" s="37"/>
      <c r="DG25" s="31"/>
      <c r="DH25" s="30"/>
      <c r="DI25" s="37"/>
      <c r="DJ25" s="31"/>
      <c r="DK25" s="30"/>
      <c r="DL25" s="37"/>
      <c r="DM25" s="31"/>
      <c r="DN25" s="30"/>
      <c r="DO25" s="37"/>
      <c r="DP25" s="31"/>
      <c r="DQ25" s="30"/>
      <c r="DR25" s="37"/>
      <c r="DS25" s="31"/>
      <c r="DT25" s="30"/>
      <c r="DU25" s="37"/>
      <c r="DV25" s="31"/>
      <c r="DW25" s="30"/>
      <c r="DX25" s="37"/>
      <c r="DY25" s="31"/>
      <c r="DZ25" s="30"/>
      <c r="EA25" s="37"/>
      <c r="EB25" s="31"/>
      <c r="EC25" s="30"/>
      <c r="ED25" s="37"/>
      <c r="EE25" s="31"/>
      <c r="EF25" s="30"/>
      <c r="EG25" s="37"/>
      <c r="EH25" s="31"/>
      <c r="EI25" s="30"/>
      <c r="EJ25" s="37"/>
      <c r="EK25" s="31"/>
      <c r="EL25" s="30"/>
      <c r="EM25" s="37"/>
      <c r="EN25" s="31"/>
      <c r="EO25" s="30"/>
      <c r="EP25" s="37"/>
      <c r="EQ25" s="31"/>
      <c r="ER25" s="30"/>
      <c r="ES25" s="37"/>
      <c r="ET25" s="31"/>
      <c r="EU25" s="30"/>
      <c r="EV25" s="37"/>
      <c r="EW25" s="31"/>
      <c r="EX25" s="30"/>
      <c r="EY25" s="37"/>
      <c r="EZ25" s="31"/>
      <c r="FA25" s="30"/>
      <c r="FB25" s="37"/>
      <c r="FC25" s="31"/>
      <c r="FD25" s="30"/>
      <c r="FE25" s="37"/>
      <c r="FF25" s="31"/>
      <c r="FG25" s="30"/>
      <c r="FH25" s="37"/>
      <c r="FI25" s="31"/>
      <c r="FJ25" s="30"/>
      <c r="FK25" s="37"/>
      <c r="FL25" s="31"/>
      <c r="FM25" s="30"/>
      <c r="FN25" s="37"/>
      <c r="FO25" s="31"/>
      <c r="FP25" s="30"/>
      <c r="FQ25" s="37"/>
      <c r="FR25" s="31"/>
      <c r="FS25" s="30"/>
      <c r="FT25" s="37"/>
      <c r="FU25" s="31"/>
      <c r="FV25" s="30"/>
      <c r="FW25" s="37"/>
      <c r="FX25" s="31"/>
      <c r="FY25" s="30"/>
      <c r="FZ25" s="37"/>
      <c r="GA25" s="31"/>
      <c r="GB25" s="30"/>
      <c r="GC25" s="37"/>
      <c r="GD25" s="31"/>
      <c r="GE25" s="30"/>
      <c r="GF25" s="37"/>
      <c r="GG25" s="31"/>
      <c r="GH25" s="30"/>
      <c r="GI25" s="37"/>
      <c r="GJ25" s="31"/>
      <c r="GK25" s="30"/>
      <c r="GL25" s="37"/>
      <c r="GM25" s="31"/>
      <c r="GN25" s="30"/>
      <c r="GO25" s="37"/>
      <c r="GP25" s="31"/>
      <c r="GQ25" s="30"/>
      <c r="GR25" s="37"/>
      <c r="GS25" s="31"/>
      <c r="GT25" s="30"/>
      <c r="GU25" s="37"/>
      <c r="GV25" s="31"/>
      <c r="GW25" s="30"/>
      <c r="GX25" s="37"/>
      <c r="GY25" s="31"/>
      <c r="GZ25" s="30"/>
      <c r="HA25" s="37"/>
      <c r="HB25" s="31"/>
      <c r="HC25" s="30"/>
      <c r="HD25" s="37"/>
      <c r="HE25" s="31"/>
      <c r="HF25" s="30"/>
      <c r="HG25" s="37"/>
      <c r="HH25" s="31"/>
      <c r="HI25" s="30"/>
      <c r="HJ25" s="37"/>
      <c r="HK25" s="31"/>
      <c r="HL25" s="30"/>
      <c r="HM25" s="37"/>
      <c r="HN25" s="31"/>
      <c r="HO25" s="30"/>
      <c r="HP25" s="37"/>
      <c r="HQ25" s="31"/>
      <c r="HR25" s="30"/>
      <c r="HS25" s="37"/>
      <c r="HT25" s="31"/>
      <c r="HU25" s="30"/>
      <c r="HV25" s="37"/>
      <c r="HW25" s="31"/>
      <c r="HX25" s="30"/>
      <c r="HY25" s="37"/>
      <c r="HZ25" s="31"/>
      <c r="IA25" s="30"/>
      <c r="IB25" s="37"/>
      <c r="IC25" s="31"/>
      <c r="ID25" s="30"/>
      <c r="IE25" s="37"/>
      <c r="IF25" s="31"/>
      <c r="IG25" s="30"/>
      <c r="IH25" s="37"/>
      <c r="II25" s="31"/>
      <c r="IJ25" s="30"/>
      <c r="IK25" s="37"/>
      <c r="IL25" s="31"/>
      <c r="IM25" s="30"/>
      <c r="IN25" s="37"/>
      <c r="IO25" s="31"/>
      <c r="IP25" s="30"/>
      <c r="IQ25" s="37"/>
      <c r="IR25" s="31"/>
      <c r="IS25" s="30"/>
      <c r="IT25" s="37"/>
      <c r="IU25" s="31"/>
      <c r="IV25" s="30"/>
      <c r="IW25" s="37"/>
      <c r="IX25" s="31"/>
      <c r="IY25" s="30"/>
      <c r="IZ25" s="37"/>
      <c r="JA25" s="31"/>
      <c r="JB25" s="30"/>
      <c r="JC25" s="37"/>
      <c r="JD25" s="31"/>
      <c r="JE25" s="30"/>
      <c r="JF25" s="37"/>
      <c r="JG25" s="31"/>
      <c r="JH25" s="30"/>
      <c r="JI25" s="37"/>
      <c r="JJ25" s="31"/>
      <c r="JK25" s="30"/>
      <c r="JL25" s="37"/>
      <c r="JM25" s="31"/>
      <c r="JN25" s="30"/>
      <c r="JO25" s="37"/>
      <c r="JP25" s="31"/>
      <c r="JQ25" s="30"/>
      <c r="JR25" s="37"/>
      <c r="JS25" s="31"/>
      <c r="JT25" s="30"/>
      <c r="JU25" s="37"/>
      <c r="JV25" s="31"/>
      <c r="JW25" s="30"/>
      <c r="JX25" s="37"/>
      <c r="JY25" s="31"/>
      <c r="JZ25" s="30"/>
      <c r="KA25" s="37"/>
      <c r="KB25" s="31"/>
      <c r="KC25" s="30"/>
      <c r="KD25" s="37"/>
      <c r="KE25" s="31"/>
      <c r="KF25" s="30"/>
      <c r="KG25" s="37"/>
      <c r="KH25" s="31"/>
      <c r="KI25" s="30"/>
      <c r="KJ25" s="37"/>
      <c r="KK25" s="31"/>
      <c r="KL25" s="30"/>
      <c r="KM25" s="37"/>
      <c r="KN25" s="31"/>
      <c r="KO25" s="30"/>
      <c r="KP25" s="37"/>
      <c r="KQ25" s="31"/>
      <c r="KR25" s="30"/>
      <c r="KS25" s="37"/>
      <c r="KT25" s="31"/>
      <c r="KU25" s="30"/>
      <c r="KV25" s="37"/>
      <c r="KW25" s="31"/>
      <c r="KX25" s="30"/>
      <c r="KY25" s="37"/>
      <c r="KZ25" s="31"/>
      <c r="LA25" s="30"/>
      <c r="LB25" s="37"/>
      <c r="LC25" s="31"/>
      <c r="LD25" s="30"/>
      <c r="LE25" s="37"/>
      <c r="LF25" s="31"/>
      <c r="LG25" s="30"/>
      <c r="LH25" s="37"/>
      <c r="LI25" s="31"/>
      <c r="LJ25" s="30"/>
      <c r="LK25" s="37"/>
      <c r="LL25" s="31"/>
      <c r="LM25" s="30"/>
      <c r="LN25" s="37"/>
      <c r="LO25" s="31"/>
      <c r="LP25" s="30"/>
      <c r="LQ25" s="37"/>
      <c r="LR25" s="31"/>
      <c r="LS25" s="30"/>
      <c r="LT25" s="37"/>
      <c r="LU25" s="31"/>
      <c r="LV25" s="30"/>
      <c r="LW25" s="37"/>
      <c r="LX25" s="31"/>
      <c r="LY25" s="30"/>
      <c r="LZ25" s="37"/>
      <c r="MA25" s="31"/>
      <c r="MB25" s="30"/>
      <c r="MC25" s="37"/>
      <c r="MD25" s="31"/>
      <c r="ME25" s="30"/>
      <c r="MF25" s="37"/>
      <c r="MG25" s="31"/>
      <c r="MH25" s="30"/>
      <c r="MI25" s="37"/>
      <c r="MJ25" s="31"/>
      <c r="MK25" s="30"/>
      <c r="ML25" s="37"/>
      <c r="MM25" s="31"/>
      <c r="MN25" s="30"/>
      <c r="MO25" s="37"/>
      <c r="MP25" s="31"/>
      <c r="MQ25" s="30"/>
      <c r="MR25" s="37"/>
      <c r="MS25" s="31"/>
      <c r="MT25" s="30"/>
      <c r="MU25" s="37"/>
      <c r="MV25" s="31"/>
      <c r="MW25" s="30"/>
      <c r="MX25" s="37"/>
      <c r="MY25" s="31"/>
      <c r="MZ25" s="30"/>
      <c r="NA25" s="37"/>
      <c r="NB25" s="31"/>
      <c r="NC25" s="30"/>
      <c r="ND25" s="37"/>
      <c r="NE25" s="31"/>
      <c r="NF25" s="30"/>
      <c r="NG25" s="37"/>
      <c r="NH25" s="31"/>
      <c r="NI25" s="30"/>
      <c r="NJ25" s="37"/>
      <c r="NK25" s="31"/>
      <c r="NL25" s="30"/>
      <c r="NM25" s="37"/>
      <c r="NN25" s="31"/>
      <c r="NO25" s="30"/>
      <c r="NP25" s="37"/>
      <c r="NQ25" s="31"/>
      <c r="NR25" s="30"/>
      <c r="NS25" s="37"/>
      <c r="NT25" s="31"/>
      <c r="NU25" s="30"/>
      <c r="NV25" s="37"/>
      <c r="NW25" s="31"/>
      <c r="NX25" s="30"/>
      <c r="NY25" s="37"/>
      <c r="NZ25" s="31"/>
      <c r="OA25" s="30"/>
      <c r="OB25" s="37"/>
      <c r="OC25" s="31"/>
      <c r="OD25" s="30"/>
      <c r="OE25" s="37"/>
      <c r="OF25" s="31"/>
      <c r="OG25" s="30"/>
      <c r="OH25" s="37"/>
      <c r="OI25" s="31"/>
      <c r="OJ25" s="30"/>
      <c r="OK25" s="37"/>
      <c r="OL25" s="31"/>
      <c r="OM25" s="30"/>
      <c r="ON25" s="37"/>
      <c r="OO25" s="31"/>
      <c r="OP25" s="30"/>
      <c r="OQ25" s="37"/>
      <c r="OR25" s="31"/>
      <c r="OS25" s="30"/>
      <c r="OT25" s="37"/>
      <c r="OU25" s="31"/>
      <c r="OV25" s="30"/>
      <c r="OW25" s="37"/>
      <c r="OX25" s="31"/>
      <c r="OY25" s="30"/>
      <c r="OZ25" s="37"/>
      <c r="PA25" s="31"/>
      <c r="PB25" s="30"/>
      <c r="PC25" s="37"/>
      <c r="PD25" s="31"/>
      <c r="PE25" s="30"/>
      <c r="PF25" s="37"/>
      <c r="PG25" s="31"/>
      <c r="PH25" s="30"/>
      <c r="PI25" s="37"/>
      <c r="PJ25" s="31"/>
      <c r="PK25" s="30"/>
      <c r="PL25" s="37"/>
      <c r="PM25" s="31"/>
      <c r="PN25" s="30"/>
      <c r="PO25" s="37"/>
      <c r="PP25" s="31"/>
      <c r="PQ25" s="30"/>
      <c r="PR25" s="37"/>
      <c r="PS25" s="31"/>
      <c r="PT25" s="30"/>
      <c r="PU25" s="37"/>
      <c r="PV25" s="31"/>
      <c r="PW25" s="30"/>
      <c r="PX25" s="37"/>
      <c r="PY25" s="31"/>
      <c r="PZ25" s="30"/>
      <c r="QA25" s="37"/>
      <c r="QB25" s="31"/>
      <c r="QC25" s="30"/>
      <c r="QD25" s="37"/>
      <c r="QE25" s="31"/>
      <c r="QF25" s="30"/>
      <c r="QG25" s="37"/>
      <c r="QH25" s="31"/>
      <c r="QI25" s="30"/>
      <c r="QJ25" s="37"/>
      <c r="QK25" s="31"/>
      <c r="QL25" s="30"/>
      <c r="QM25" s="37"/>
      <c r="QN25" s="31"/>
      <c r="QO25" s="30"/>
      <c r="QP25" s="37"/>
      <c r="QQ25" s="31"/>
      <c r="QR25" s="30"/>
      <c r="QS25" s="37"/>
      <c r="QT25" s="31"/>
      <c r="QU25" s="30"/>
      <c r="QV25" s="37"/>
      <c r="QW25" s="31"/>
      <c r="QX25" s="30"/>
      <c r="QY25" s="37"/>
      <c r="QZ25" s="31"/>
      <c r="RA25" s="30"/>
      <c r="RB25" s="37"/>
      <c r="RC25" s="31"/>
      <c r="RD25" s="30"/>
      <c r="RE25" s="37"/>
      <c r="RF25" s="31"/>
      <c r="RG25" s="30"/>
      <c r="RH25" s="37"/>
      <c r="RI25" s="31"/>
      <c r="RJ25" s="30"/>
      <c r="RK25" s="37"/>
      <c r="RL25" s="31"/>
      <c r="RM25" s="30"/>
      <c r="RN25" s="37"/>
      <c r="RO25" s="31"/>
      <c r="RP25" s="30"/>
      <c r="RQ25" s="37"/>
      <c r="RR25" s="31"/>
      <c r="RS25" s="30"/>
      <c r="RT25" s="37"/>
      <c r="RU25" s="31"/>
      <c r="RV25" s="30"/>
      <c r="RW25" s="37"/>
      <c r="RX25" s="31"/>
      <c r="RY25" s="30"/>
      <c r="RZ25" s="37"/>
      <c r="SA25" s="31"/>
      <c r="SB25" s="30"/>
      <c r="SC25" s="37"/>
      <c r="SD25" s="31"/>
      <c r="SE25" s="30"/>
      <c r="SF25" s="37"/>
      <c r="SG25" s="31"/>
      <c r="SH25" s="30"/>
      <c r="SI25" s="37"/>
      <c r="SJ25" s="31"/>
      <c r="SK25" s="30"/>
      <c r="SL25" s="37"/>
      <c r="SM25" s="31"/>
      <c r="SN25" s="30"/>
      <c r="SO25" s="37"/>
      <c r="SP25" s="31"/>
      <c r="SQ25" s="30"/>
      <c r="SR25" s="37"/>
      <c r="SS25" s="31"/>
      <c r="ST25" s="30"/>
      <c r="SU25" s="37"/>
      <c r="SV25" s="31"/>
      <c r="SW25" s="30"/>
      <c r="SX25" s="37"/>
      <c r="SY25" s="31"/>
      <c r="SZ25" s="30"/>
      <c r="TA25" s="37"/>
      <c r="TB25" s="31"/>
      <c r="TC25" s="30"/>
      <c r="TD25" s="37"/>
      <c r="TE25" s="31"/>
      <c r="TF25" s="30"/>
      <c r="TG25" s="37"/>
      <c r="TH25" s="31"/>
      <c r="TI25" s="30"/>
      <c r="TJ25" s="37"/>
      <c r="TK25" s="31"/>
      <c r="TL25" s="30"/>
      <c r="TM25" s="37"/>
      <c r="TN25" s="31"/>
      <c r="TO25" s="30"/>
      <c r="TP25" s="37"/>
      <c r="TQ25" s="31"/>
      <c r="TR25" s="30"/>
      <c r="TS25" s="37"/>
      <c r="TT25" s="31"/>
      <c r="TU25" s="30"/>
      <c r="TV25" s="37"/>
      <c r="TW25" s="31"/>
      <c r="TX25" s="30"/>
      <c r="TY25" s="37"/>
      <c r="TZ25" s="31"/>
      <c r="UA25" s="30"/>
      <c r="UB25" s="37"/>
      <c r="UC25" s="31"/>
      <c r="UD25" s="30"/>
      <c r="UE25" s="37"/>
      <c r="UF25" s="31"/>
      <c r="UG25" s="30"/>
      <c r="UH25" s="37"/>
      <c r="UI25" s="31"/>
      <c r="UJ25" s="30"/>
      <c r="UK25" s="37"/>
      <c r="UL25" s="31"/>
      <c r="UM25" s="30"/>
      <c r="UN25" s="37"/>
      <c r="UO25" s="31"/>
      <c r="UP25" s="30"/>
      <c r="UQ25" s="37"/>
      <c r="UR25" s="31"/>
      <c r="US25" s="30"/>
      <c r="UT25" s="37"/>
      <c r="UU25" s="31"/>
      <c r="UV25" s="30"/>
      <c r="UW25" s="37"/>
      <c r="UX25" s="31"/>
      <c r="UY25" s="30"/>
      <c r="UZ25" s="37"/>
      <c r="VA25" s="31"/>
      <c r="VB25" s="30"/>
      <c r="VC25" s="37"/>
      <c r="VD25" s="31"/>
      <c r="VE25" s="30"/>
      <c r="VF25" s="37"/>
      <c r="VG25" s="31"/>
      <c r="VH25" s="30"/>
      <c r="VI25" s="37"/>
      <c r="VJ25" s="31"/>
      <c r="VK25" s="30"/>
      <c r="VL25" s="37"/>
      <c r="VM25" s="31"/>
      <c r="VN25" s="30"/>
      <c r="VO25" s="37"/>
      <c r="VP25" s="31"/>
      <c r="VQ25" s="30"/>
      <c r="VR25" s="37"/>
      <c r="VS25" s="31"/>
      <c r="VT25" s="30"/>
      <c r="VU25" s="37"/>
      <c r="VV25" s="31"/>
      <c r="VW25" s="30"/>
      <c r="VX25" s="37"/>
      <c r="VY25" s="31"/>
      <c r="VZ25" s="30"/>
      <c r="WA25" s="37"/>
      <c r="WB25" s="31"/>
      <c r="WC25" s="30"/>
      <c r="WD25" s="37"/>
      <c r="WE25" s="31"/>
      <c r="WF25" s="30"/>
      <c r="WG25" s="37"/>
      <c r="WH25" s="31"/>
      <c r="WI25" s="30"/>
      <c r="WJ25" s="37"/>
      <c r="WK25" s="31"/>
      <c r="WL25" s="30"/>
      <c r="WM25" s="37"/>
      <c r="WN25" s="31"/>
      <c r="WO25" s="30"/>
      <c r="WP25" s="37"/>
      <c r="WQ25" s="31"/>
      <c r="WR25" s="30"/>
      <c r="WS25" s="37"/>
      <c r="WT25" s="31"/>
      <c r="WU25" s="30"/>
      <c r="WV25" s="37"/>
      <c r="WW25" s="31"/>
      <c r="WX25" s="30"/>
      <c r="WY25" s="37"/>
      <c r="WZ25" s="31"/>
      <c r="XA25" s="30"/>
      <c r="XB25" s="37"/>
      <c r="XC25" s="31"/>
      <c r="XD25" s="30"/>
      <c r="XE25" s="37"/>
      <c r="XF25" s="31"/>
      <c r="XG25" s="30"/>
      <c r="XH25" s="37"/>
      <c r="XI25" s="31"/>
      <c r="XJ25" s="30"/>
      <c r="XK25" s="37"/>
      <c r="XL25" s="31"/>
      <c r="XM25" s="30"/>
      <c r="XN25" s="37"/>
      <c r="XO25" s="31"/>
      <c r="XP25" s="30"/>
      <c r="XQ25" s="37"/>
      <c r="XR25" s="31"/>
      <c r="XS25" s="30"/>
      <c r="XT25" s="37"/>
      <c r="XU25" s="31"/>
      <c r="XV25" s="30"/>
      <c r="XW25" s="37"/>
      <c r="XX25" s="31"/>
      <c r="XY25" s="30"/>
      <c r="XZ25" s="37"/>
      <c r="YA25" s="31"/>
      <c r="YB25" s="30"/>
      <c r="YC25" s="37"/>
      <c r="YD25" s="31"/>
      <c r="YE25" s="30"/>
      <c r="YF25" s="37"/>
      <c r="YG25" s="31"/>
      <c r="YH25" s="30"/>
      <c r="YI25" s="37"/>
      <c r="YJ25" s="31"/>
      <c r="YK25" s="30"/>
      <c r="YL25" s="37"/>
      <c r="YM25" s="31"/>
      <c r="YN25" s="30"/>
      <c r="YO25" s="37"/>
      <c r="YP25" s="31"/>
      <c r="YQ25" s="30"/>
      <c r="YR25" s="37"/>
      <c r="YS25" s="31"/>
      <c r="YT25" s="30"/>
      <c r="YU25" s="37"/>
      <c r="YV25" s="31"/>
      <c r="YW25" s="30"/>
      <c r="YX25" s="37"/>
      <c r="YY25" s="31"/>
      <c r="YZ25" s="30"/>
      <c r="ZA25" s="37"/>
      <c r="ZB25" s="31"/>
      <c r="ZC25" s="30"/>
      <c r="ZD25" s="37"/>
      <c r="ZE25" s="31"/>
      <c r="ZF25" s="30"/>
      <c r="ZG25" s="37"/>
      <c r="ZH25" s="31"/>
      <c r="ZI25" s="30"/>
      <c r="ZJ25" s="37"/>
      <c r="ZK25" s="31"/>
      <c r="ZL25" s="30"/>
      <c r="ZM25" s="37"/>
      <c r="ZN25" s="31"/>
      <c r="ZO25" s="30"/>
      <c r="ZP25" s="37"/>
      <c r="ZQ25" s="31"/>
      <c r="ZR25" s="30"/>
      <c r="ZS25" s="37"/>
      <c r="ZT25" s="31"/>
      <c r="ZU25" s="30"/>
      <c r="ZV25" s="37"/>
      <c r="ZW25" s="31"/>
      <c r="ZX25" s="30"/>
      <c r="ZY25" s="37"/>
      <c r="ZZ25" s="31"/>
      <c r="AAA25" s="30"/>
      <c r="AAB25" s="37"/>
      <c r="AAC25" s="31"/>
      <c r="AAD25" s="30"/>
      <c r="AAE25" s="37"/>
      <c r="AAF25" s="31"/>
      <c r="AAG25" s="30"/>
      <c r="AAH25" s="37"/>
      <c r="AAI25" s="31"/>
      <c r="AAJ25" s="30"/>
      <c r="AAK25" s="37"/>
      <c r="AAL25" s="31"/>
      <c r="AAM25" s="30"/>
      <c r="AAN25" s="37"/>
      <c r="AAO25" s="31"/>
      <c r="AAP25" s="30"/>
      <c r="AAQ25" s="37"/>
      <c r="AAR25" s="31"/>
      <c r="AAS25" s="30"/>
      <c r="AAT25" s="37"/>
      <c r="AAU25" s="31"/>
      <c r="AAV25" s="30"/>
      <c r="AAW25" s="37"/>
      <c r="AAX25" s="31"/>
      <c r="AAY25" s="30"/>
      <c r="AAZ25" s="37"/>
      <c r="ABA25" s="31"/>
      <c r="ABB25" s="30"/>
      <c r="ABC25" s="37"/>
      <c r="ABD25" s="31"/>
      <c r="ABE25" s="30"/>
      <c r="ABF25" s="37"/>
      <c r="ABG25" s="31"/>
      <c r="ABH25" s="30"/>
      <c r="ABI25" s="37"/>
      <c r="ABJ25" s="31"/>
      <c r="ABK25" s="30"/>
      <c r="ABL25" s="37"/>
      <c r="ABM25" s="31"/>
      <c r="ABN25" s="30"/>
      <c r="ABO25" s="37"/>
      <c r="ABP25" s="31"/>
      <c r="ABQ25" s="30"/>
      <c r="ABR25" s="37"/>
      <c r="ABS25" s="31"/>
      <c r="ABT25" s="30"/>
      <c r="ABU25" s="37"/>
      <c r="ABV25" s="31"/>
      <c r="ABW25" s="30"/>
      <c r="ABX25" s="37"/>
      <c r="ABY25" s="31"/>
      <c r="ABZ25" s="30"/>
      <c r="ACA25" s="37"/>
      <c r="ACB25" s="31"/>
      <c r="ACC25" s="30"/>
      <c r="ACD25" s="37"/>
      <c r="ACE25" s="31"/>
      <c r="ACF25" s="30"/>
      <c r="ACG25" s="37"/>
      <c r="ACH25" s="31"/>
      <c r="ACI25" s="30"/>
      <c r="ACJ25" s="37"/>
      <c r="ACK25" s="31"/>
      <c r="ACL25" s="30"/>
      <c r="ACM25" s="37"/>
      <c r="ACN25" s="38"/>
      <c r="ACO25" s="30"/>
      <c r="ACP25" s="37"/>
      <c r="ACQ25" s="38"/>
      <c r="ACR25" s="30"/>
      <c r="ACS25" s="37"/>
      <c r="ACT25" s="38"/>
      <c r="ACU25" s="30"/>
      <c r="ACV25" s="37"/>
      <c r="ACW25" s="38"/>
      <c r="ACX25" s="30"/>
      <c r="ACY25" s="37"/>
      <c r="ACZ25" s="38"/>
      <c r="ADA25" s="30"/>
      <c r="ADB25" s="37"/>
      <c r="ADC25" s="38"/>
      <c r="ADD25" s="30"/>
      <c r="ADE25" s="37"/>
      <c r="ADF25" s="38"/>
      <c r="ADG25" s="30"/>
      <c r="ADH25" s="37"/>
      <c r="ADI25" s="38"/>
      <c r="ADJ25" s="30"/>
      <c r="ADK25" s="37"/>
      <c r="ADL25" s="38"/>
      <c r="ADM25" s="30"/>
      <c r="ADN25" s="37"/>
      <c r="ADO25" s="38"/>
      <c r="ADP25" s="30"/>
      <c r="ADQ25" s="37"/>
      <c r="ADR25" s="38"/>
      <c r="ADS25" s="30"/>
      <c r="ADT25" s="37"/>
      <c r="ADU25" s="38"/>
      <c r="ADV25" s="30"/>
      <c r="ADW25" s="37"/>
      <c r="ADX25" s="38"/>
      <c r="ADY25" s="30"/>
      <c r="ADZ25" s="37"/>
      <c r="AEA25" s="38"/>
      <c r="AEB25" s="30"/>
      <c r="AEC25" s="37"/>
      <c r="AED25" s="38"/>
      <c r="AEE25" s="30"/>
      <c r="AEF25" s="37"/>
      <c r="AEG25" s="38"/>
      <c r="AEH25" s="30"/>
      <c r="AEI25" s="37"/>
      <c r="AEJ25" s="38"/>
      <c r="AEK25" s="30"/>
      <c r="AEL25" s="37"/>
      <c r="AEM25" s="38"/>
      <c r="AEN25" s="30"/>
      <c r="AEO25" s="37"/>
      <c r="AEP25" s="38"/>
      <c r="AEQ25" s="30"/>
      <c r="AER25" s="37"/>
      <c r="AES25" s="38"/>
      <c r="AET25" s="30"/>
      <c r="AEU25" s="37"/>
      <c r="AEV25" s="38"/>
      <c r="AEW25" s="30"/>
      <c r="AEX25" s="37"/>
      <c r="AEY25" s="38"/>
      <c r="AEZ25" s="30"/>
      <c r="AFA25" s="37"/>
      <c r="AFB25" s="38"/>
      <c r="AFC25" s="30"/>
      <c r="AFD25" s="37"/>
      <c r="AFE25" s="38"/>
    </row>
    <row r="26" spans="1:837" ht="14.45" customHeight="1" x14ac:dyDescent="0.25">
      <c r="B26" s="106">
        <f>AQ34</f>
        <v>45657</v>
      </c>
      <c r="C26" s="107"/>
      <c r="D26" s="107"/>
      <c r="E26" s="107"/>
      <c r="F26" s="107"/>
      <c r="G26" s="91"/>
      <c r="H26" s="88">
        <v>2024</v>
      </c>
      <c r="J26" s="14">
        <f t="shared" si="60"/>
        <v>45314</v>
      </c>
      <c r="K26" s="29" t="str">
        <f t="shared" si="0"/>
        <v>J</v>
      </c>
      <c r="L26" s="13"/>
      <c r="M26" s="12">
        <f t="shared" si="36"/>
        <v>45345</v>
      </c>
      <c r="N26" s="29" t="str">
        <f t="shared" si="1"/>
        <v>M</v>
      </c>
      <c r="O26" s="28"/>
      <c r="P26" s="12">
        <f t="shared" si="37"/>
        <v>45374</v>
      </c>
      <c r="Q26" s="29">
        <f t="shared" si="2"/>
        <v>0</v>
      </c>
      <c r="R26" s="28"/>
      <c r="S26" s="12">
        <f t="shared" si="38"/>
        <v>45405</v>
      </c>
      <c r="T26" s="29" t="str">
        <f t="shared" si="3"/>
        <v>J</v>
      </c>
      <c r="U26" s="28"/>
      <c r="V26" s="12">
        <f t="shared" si="58"/>
        <v>45435</v>
      </c>
      <c r="W26" s="29" t="str">
        <f t="shared" si="4"/>
        <v>M</v>
      </c>
      <c r="X26" s="28"/>
      <c r="Y26" s="12">
        <f t="shared" si="39"/>
        <v>45466</v>
      </c>
      <c r="Z26" s="29">
        <f t="shared" si="5"/>
        <v>0</v>
      </c>
      <c r="AA26" s="28"/>
      <c r="AB26" s="12">
        <f t="shared" si="40"/>
        <v>45496</v>
      </c>
      <c r="AC26" s="29" t="str">
        <f t="shared" si="6"/>
        <v>J</v>
      </c>
      <c r="AD26" s="28"/>
      <c r="AE26" s="12">
        <f t="shared" si="41"/>
        <v>45527</v>
      </c>
      <c r="AF26" s="29" t="str">
        <f t="shared" si="7"/>
        <v>M</v>
      </c>
      <c r="AG26" s="28"/>
      <c r="AH26" s="12">
        <f t="shared" si="42"/>
        <v>45558</v>
      </c>
      <c r="AI26" s="29" t="str">
        <f t="shared" si="8"/>
        <v>J</v>
      </c>
      <c r="AJ26" s="13"/>
      <c r="AK26" s="14">
        <f t="shared" si="43"/>
        <v>45588</v>
      </c>
      <c r="AL26" s="8" t="str">
        <f t="shared" si="9"/>
        <v>M</v>
      </c>
      <c r="AM26" s="28"/>
      <c r="AN26" s="12">
        <f t="shared" si="44"/>
        <v>45619</v>
      </c>
      <c r="AO26" s="29">
        <f t="shared" si="10"/>
        <v>0</v>
      </c>
      <c r="AP26" s="28"/>
      <c r="AQ26" s="12">
        <f t="shared" si="45"/>
        <v>45649</v>
      </c>
      <c r="AR26" s="29" t="str">
        <f t="shared" si="11"/>
        <v>J</v>
      </c>
      <c r="AS26" s="13"/>
      <c r="AT26" s="14">
        <f t="shared" si="61"/>
        <v>45680</v>
      </c>
      <c r="AU26" s="29" t="str">
        <f t="shared" si="13"/>
        <v>M</v>
      </c>
      <c r="AV26" s="13"/>
      <c r="AW26" s="12">
        <f t="shared" si="62"/>
        <v>45711</v>
      </c>
      <c r="AX26" s="29">
        <f t="shared" si="15"/>
        <v>0</v>
      </c>
      <c r="AY26" s="28"/>
      <c r="AZ26" s="12">
        <f t="shared" si="63"/>
        <v>45739</v>
      </c>
      <c r="BA26" s="29">
        <f t="shared" si="17"/>
        <v>0</v>
      </c>
      <c r="BB26" s="28"/>
      <c r="BC26" s="12">
        <f t="shared" si="64"/>
        <v>45770</v>
      </c>
      <c r="BD26" s="29" t="str">
        <f t="shared" si="19"/>
        <v>M</v>
      </c>
      <c r="BE26" s="28"/>
      <c r="BF26" s="12">
        <f t="shared" si="50"/>
        <v>45800</v>
      </c>
      <c r="BG26" s="29" t="str">
        <f t="shared" si="21"/>
        <v>M</v>
      </c>
      <c r="BH26" s="28"/>
      <c r="BI26" s="12">
        <f t="shared" si="65"/>
        <v>45831</v>
      </c>
      <c r="BJ26" s="29" t="str">
        <f t="shared" si="23"/>
        <v>J</v>
      </c>
      <c r="BK26" s="28"/>
      <c r="BL26" s="12">
        <f t="shared" si="66"/>
        <v>45861</v>
      </c>
      <c r="BM26" s="29" t="str">
        <f t="shared" si="25"/>
        <v>M</v>
      </c>
      <c r="BN26" s="28"/>
      <c r="BO26" s="12">
        <f t="shared" si="67"/>
        <v>45892</v>
      </c>
      <c r="BP26" s="29">
        <f t="shared" si="27"/>
        <v>0</v>
      </c>
      <c r="BQ26" s="28"/>
      <c r="BR26" s="12">
        <f t="shared" si="68"/>
        <v>45923</v>
      </c>
      <c r="BS26" s="29" t="str">
        <f t="shared" si="29"/>
        <v>J</v>
      </c>
      <c r="BT26" s="13"/>
      <c r="BU26" s="14">
        <f t="shared" si="69"/>
        <v>45953</v>
      </c>
      <c r="BV26" s="8" t="str">
        <f t="shared" si="31"/>
        <v>M</v>
      </c>
      <c r="BW26" s="28"/>
      <c r="BX26" s="12">
        <f t="shared" si="70"/>
        <v>45984</v>
      </c>
      <c r="BY26" s="29">
        <f t="shared" si="33"/>
        <v>0</v>
      </c>
      <c r="BZ26" s="28"/>
      <c r="CA26" s="12">
        <f t="shared" si="71"/>
        <v>46014</v>
      </c>
      <c r="CB26" s="29" t="str">
        <f t="shared" si="35"/>
        <v>J</v>
      </c>
      <c r="CC26" s="13"/>
      <c r="CD26" s="30"/>
      <c r="CE26" s="37"/>
      <c r="CF26" s="31"/>
      <c r="CG26" s="30"/>
      <c r="CH26" s="37"/>
      <c r="CI26" s="31"/>
      <c r="CJ26" s="30"/>
      <c r="CK26" s="37"/>
      <c r="CL26" s="31"/>
      <c r="CM26" s="30"/>
      <c r="CN26" s="37"/>
      <c r="CO26" s="31"/>
      <c r="CP26" s="30"/>
      <c r="CQ26" s="37"/>
      <c r="CR26" s="31"/>
      <c r="CS26" s="30"/>
      <c r="CT26" s="37"/>
      <c r="CU26" s="31"/>
      <c r="CV26" s="30"/>
      <c r="CW26" s="37"/>
      <c r="CX26" s="31"/>
      <c r="CY26" s="30"/>
      <c r="CZ26" s="37"/>
      <c r="DA26" s="31"/>
      <c r="DB26" s="30"/>
      <c r="DC26" s="37"/>
      <c r="DD26" s="31"/>
      <c r="DE26" s="30"/>
      <c r="DF26" s="37"/>
      <c r="DG26" s="31"/>
      <c r="DH26" s="30"/>
      <c r="DI26" s="37"/>
      <c r="DJ26" s="31"/>
      <c r="DK26" s="30"/>
      <c r="DL26" s="37"/>
      <c r="DM26" s="31"/>
      <c r="DN26" s="30"/>
      <c r="DO26" s="37"/>
      <c r="DP26" s="31"/>
      <c r="DQ26" s="30"/>
      <c r="DR26" s="37"/>
      <c r="DS26" s="31"/>
      <c r="DT26" s="30"/>
      <c r="DU26" s="37"/>
      <c r="DV26" s="31"/>
      <c r="DW26" s="30"/>
      <c r="DX26" s="37"/>
      <c r="DY26" s="31"/>
      <c r="DZ26" s="30"/>
      <c r="EA26" s="37"/>
      <c r="EB26" s="31"/>
      <c r="EC26" s="30"/>
      <c r="ED26" s="37"/>
      <c r="EE26" s="31"/>
      <c r="EF26" s="30"/>
      <c r="EG26" s="37"/>
      <c r="EH26" s="31"/>
      <c r="EI26" s="30"/>
      <c r="EJ26" s="37"/>
      <c r="EK26" s="31"/>
      <c r="EL26" s="30"/>
      <c r="EM26" s="37"/>
      <c r="EN26" s="31"/>
      <c r="EO26" s="30"/>
      <c r="EP26" s="37"/>
      <c r="EQ26" s="31"/>
      <c r="ER26" s="30"/>
      <c r="ES26" s="37"/>
      <c r="ET26" s="31"/>
      <c r="EU26" s="30"/>
      <c r="EV26" s="37"/>
      <c r="EW26" s="31"/>
      <c r="EX26" s="30"/>
      <c r="EY26" s="37"/>
      <c r="EZ26" s="31"/>
      <c r="FA26" s="30"/>
      <c r="FB26" s="37"/>
      <c r="FC26" s="31"/>
      <c r="FD26" s="30"/>
      <c r="FE26" s="37"/>
      <c r="FF26" s="31"/>
      <c r="FG26" s="30"/>
      <c r="FH26" s="37"/>
      <c r="FI26" s="31"/>
      <c r="FJ26" s="30"/>
      <c r="FK26" s="37"/>
      <c r="FL26" s="31"/>
      <c r="FM26" s="30"/>
      <c r="FN26" s="37"/>
      <c r="FO26" s="31"/>
      <c r="FP26" s="30"/>
      <c r="FQ26" s="37"/>
      <c r="FR26" s="31"/>
      <c r="FS26" s="30"/>
      <c r="FT26" s="37"/>
      <c r="FU26" s="31"/>
      <c r="FV26" s="30"/>
      <c r="FW26" s="37"/>
      <c r="FX26" s="31"/>
      <c r="FY26" s="30"/>
      <c r="FZ26" s="37"/>
      <c r="GA26" s="31"/>
      <c r="GB26" s="30"/>
      <c r="GC26" s="37"/>
      <c r="GD26" s="31"/>
      <c r="GE26" s="30"/>
      <c r="GF26" s="37"/>
      <c r="GG26" s="31"/>
      <c r="GH26" s="30"/>
      <c r="GI26" s="37"/>
      <c r="GJ26" s="31"/>
      <c r="GK26" s="30"/>
      <c r="GL26" s="37"/>
      <c r="GM26" s="31"/>
      <c r="GN26" s="30"/>
      <c r="GO26" s="37"/>
      <c r="GP26" s="31"/>
      <c r="GQ26" s="30"/>
      <c r="GR26" s="37"/>
      <c r="GS26" s="31"/>
      <c r="GT26" s="30"/>
      <c r="GU26" s="37"/>
      <c r="GV26" s="31"/>
      <c r="GW26" s="30"/>
      <c r="GX26" s="37"/>
      <c r="GY26" s="31"/>
      <c r="GZ26" s="30"/>
      <c r="HA26" s="37"/>
      <c r="HB26" s="31"/>
      <c r="HC26" s="30"/>
      <c r="HD26" s="37"/>
      <c r="HE26" s="31"/>
      <c r="HF26" s="30"/>
      <c r="HG26" s="37"/>
      <c r="HH26" s="31"/>
      <c r="HI26" s="30"/>
      <c r="HJ26" s="37"/>
      <c r="HK26" s="31"/>
      <c r="HL26" s="30"/>
      <c r="HM26" s="37"/>
      <c r="HN26" s="31"/>
      <c r="HO26" s="30"/>
      <c r="HP26" s="37"/>
      <c r="HQ26" s="31"/>
      <c r="HR26" s="30"/>
      <c r="HS26" s="37"/>
      <c r="HT26" s="31"/>
      <c r="HU26" s="30"/>
      <c r="HV26" s="37"/>
      <c r="HW26" s="31"/>
      <c r="HX26" s="30"/>
      <c r="HY26" s="37"/>
      <c r="HZ26" s="31"/>
      <c r="IA26" s="30"/>
      <c r="IB26" s="37"/>
      <c r="IC26" s="31"/>
      <c r="ID26" s="30"/>
      <c r="IE26" s="37"/>
      <c r="IF26" s="31"/>
      <c r="IG26" s="30"/>
      <c r="IH26" s="37"/>
      <c r="II26" s="31"/>
      <c r="IJ26" s="30"/>
      <c r="IK26" s="37"/>
      <c r="IL26" s="31"/>
      <c r="IM26" s="30"/>
      <c r="IN26" s="37"/>
      <c r="IO26" s="31"/>
      <c r="IP26" s="30"/>
      <c r="IQ26" s="37"/>
      <c r="IR26" s="31"/>
      <c r="IS26" s="30"/>
      <c r="IT26" s="37"/>
      <c r="IU26" s="31"/>
      <c r="IV26" s="30"/>
      <c r="IW26" s="37"/>
      <c r="IX26" s="31"/>
      <c r="IY26" s="30"/>
      <c r="IZ26" s="37"/>
      <c r="JA26" s="31"/>
      <c r="JB26" s="30"/>
      <c r="JC26" s="37"/>
      <c r="JD26" s="31"/>
      <c r="JE26" s="30"/>
      <c r="JF26" s="37"/>
      <c r="JG26" s="31"/>
      <c r="JH26" s="30"/>
      <c r="JI26" s="37"/>
      <c r="JJ26" s="31"/>
      <c r="JK26" s="30"/>
      <c r="JL26" s="37"/>
      <c r="JM26" s="31"/>
      <c r="JN26" s="30"/>
      <c r="JO26" s="37"/>
      <c r="JP26" s="31"/>
      <c r="JQ26" s="30"/>
      <c r="JR26" s="37"/>
      <c r="JS26" s="31"/>
      <c r="JT26" s="30"/>
      <c r="JU26" s="37"/>
      <c r="JV26" s="31"/>
      <c r="JW26" s="30"/>
      <c r="JX26" s="37"/>
      <c r="JY26" s="31"/>
      <c r="JZ26" s="30"/>
      <c r="KA26" s="37"/>
      <c r="KB26" s="31"/>
      <c r="KC26" s="30"/>
      <c r="KD26" s="37"/>
      <c r="KE26" s="31"/>
      <c r="KF26" s="30"/>
      <c r="KG26" s="37"/>
      <c r="KH26" s="31"/>
      <c r="KI26" s="30"/>
      <c r="KJ26" s="37"/>
      <c r="KK26" s="31"/>
      <c r="KL26" s="30"/>
      <c r="KM26" s="37"/>
      <c r="KN26" s="31"/>
      <c r="KO26" s="30"/>
      <c r="KP26" s="37"/>
      <c r="KQ26" s="31"/>
      <c r="KR26" s="30"/>
      <c r="KS26" s="37"/>
      <c r="KT26" s="31"/>
      <c r="KU26" s="30"/>
      <c r="KV26" s="37"/>
      <c r="KW26" s="31"/>
      <c r="KX26" s="30"/>
      <c r="KY26" s="37"/>
      <c r="KZ26" s="31"/>
      <c r="LA26" s="30"/>
      <c r="LB26" s="37"/>
      <c r="LC26" s="31"/>
      <c r="LD26" s="30"/>
      <c r="LE26" s="37"/>
      <c r="LF26" s="31"/>
      <c r="LG26" s="30"/>
      <c r="LH26" s="37"/>
      <c r="LI26" s="31"/>
      <c r="LJ26" s="30"/>
      <c r="LK26" s="37"/>
      <c r="LL26" s="31"/>
      <c r="LM26" s="30"/>
      <c r="LN26" s="37"/>
      <c r="LO26" s="31"/>
      <c r="LP26" s="30"/>
      <c r="LQ26" s="37"/>
      <c r="LR26" s="31"/>
      <c r="LS26" s="30"/>
      <c r="LT26" s="37"/>
      <c r="LU26" s="31"/>
      <c r="LV26" s="30"/>
      <c r="LW26" s="37"/>
      <c r="LX26" s="31"/>
      <c r="LY26" s="30"/>
      <c r="LZ26" s="37"/>
      <c r="MA26" s="31"/>
      <c r="MB26" s="30"/>
      <c r="MC26" s="37"/>
      <c r="MD26" s="31"/>
      <c r="ME26" s="30"/>
      <c r="MF26" s="37"/>
      <c r="MG26" s="31"/>
      <c r="MH26" s="30"/>
      <c r="MI26" s="37"/>
      <c r="MJ26" s="31"/>
      <c r="MK26" s="30"/>
      <c r="ML26" s="37"/>
      <c r="MM26" s="31"/>
      <c r="MN26" s="30"/>
      <c r="MO26" s="37"/>
      <c r="MP26" s="31"/>
      <c r="MQ26" s="30"/>
      <c r="MR26" s="37"/>
      <c r="MS26" s="31"/>
      <c r="MT26" s="30"/>
      <c r="MU26" s="37"/>
      <c r="MV26" s="31"/>
      <c r="MW26" s="30"/>
      <c r="MX26" s="37"/>
      <c r="MY26" s="31"/>
      <c r="MZ26" s="30"/>
      <c r="NA26" s="37"/>
      <c r="NB26" s="31"/>
      <c r="NC26" s="30"/>
      <c r="ND26" s="37"/>
      <c r="NE26" s="31"/>
      <c r="NF26" s="30"/>
      <c r="NG26" s="37"/>
      <c r="NH26" s="31"/>
      <c r="NI26" s="30"/>
      <c r="NJ26" s="37"/>
      <c r="NK26" s="31"/>
      <c r="NL26" s="30"/>
      <c r="NM26" s="37"/>
      <c r="NN26" s="31"/>
      <c r="NO26" s="30"/>
      <c r="NP26" s="37"/>
      <c r="NQ26" s="31"/>
      <c r="NR26" s="30"/>
      <c r="NS26" s="37"/>
      <c r="NT26" s="31"/>
      <c r="NU26" s="30"/>
      <c r="NV26" s="37"/>
      <c r="NW26" s="31"/>
      <c r="NX26" s="30"/>
      <c r="NY26" s="37"/>
      <c r="NZ26" s="31"/>
      <c r="OA26" s="30"/>
      <c r="OB26" s="37"/>
      <c r="OC26" s="31"/>
      <c r="OD26" s="30"/>
      <c r="OE26" s="37"/>
      <c r="OF26" s="31"/>
      <c r="OG26" s="30"/>
      <c r="OH26" s="37"/>
      <c r="OI26" s="31"/>
      <c r="OJ26" s="30"/>
      <c r="OK26" s="37"/>
      <c r="OL26" s="31"/>
      <c r="OM26" s="30"/>
      <c r="ON26" s="37"/>
      <c r="OO26" s="31"/>
      <c r="OP26" s="30"/>
      <c r="OQ26" s="37"/>
      <c r="OR26" s="31"/>
      <c r="OS26" s="30"/>
      <c r="OT26" s="37"/>
      <c r="OU26" s="31"/>
      <c r="OV26" s="30"/>
      <c r="OW26" s="37"/>
      <c r="OX26" s="31"/>
      <c r="OY26" s="30"/>
      <c r="OZ26" s="37"/>
      <c r="PA26" s="31"/>
      <c r="PB26" s="30"/>
      <c r="PC26" s="37"/>
      <c r="PD26" s="31"/>
      <c r="PE26" s="30"/>
      <c r="PF26" s="37"/>
      <c r="PG26" s="31"/>
      <c r="PH26" s="30"/>
      <c r="PI26" s="37"/>
      <c r="PJ26" s="31"/>
      <c r="PK26" s="30"/>
      <c r="PL26" s="37"/>
      <c r="PM26" s="31"/>
      <c r="PN26" s="30"/>
      <c r="PO26" s="37"/>
      <c r="PP26" s="31"/>
      <c r="PQ26" s="30"/>
      <c r="PR26" s="37"/>
      <c r="PS26" s="31"/>
      <c r="PT26" s="30"/>
      <c r="PU26" s="37"/>
      <c r="PV26" s="31"/>
      <c r="PW26" s="30"/>
      <c r="PX26" s="37"/>
      <c r="PY26" s="31"/>
      <c r="PZ26" s="30"/>
      <c r="QA26" s="37"/>
      <c r="QB26" s="31"/>
      <c r="QC26" s="30"/>
      <c r="QD26" s="37"/>
      <c r="QE26" s="31"/>
      <c r="QF26" s="30"/>
      <c r="QG26" s="37"/>
      <c r="QH26" s="31"/>
      <c r="QI26" s="30"/>
      <c r="QJ26" s="37"/>
      <c r="QK26" s="31"/>
      <c r="QL26" s="30"/>
      <c r="QM26" s="37"/>
      <c r="QN26" s="31"/>
      <c r="QO26" s="30"/>
      <c r="QP26" s="37"/>
      <c r="QQ26" s="31"/>
      <c r="QR26" s="30"/>
      <c r="QS26" s="37"/>
      <c r="QT26" s="31"/>
      <c r="QU26" s="30"/>
      <c r="QV26" s="37"/>
      <c r="QW26" s="31"/>
      <c r="QX26" s="30"/>
      <c r="QY26" s="37"/>
      <c r="QZ26" s="31"/>
      <c r="RA26" s="30"/>
      <c r="RB26" s="37"/>
      <c r="RC26" s="31"/>
      <c r="RD26" s="30"/>
      <c r="RE26" s="37"/>
      <c r="RF26" s="31"/>
      <c r="RG26" s="30"/>
      <c r="RH26" s="37"/>
      <c r="RI26" s="31"/>
      <c r="RJ26" s="30"/>
      <c r="RK26" s="37"/>
      <c r="RL26" s="31"/>
      <c r="RM26" s="30"/>
      <c r="RN26" s="37"/>
      <c r="RO26" s="31"/>
      <c r="RP26" s="30"/>
      <c r="RQ26" s="37"/>
      <c r="RR26" s="31"/>
      <c r="RS26" s="30"/>
      <c r="RT26" s="37"/>
      <c r="RU26" s="31"/>
      <c r="RV26" s="30"/>
      <c r="RW26" s="37"/>
      <c r="RX26" s="31"/>
      <c r="RY26" s="30"/>
      <c r="RZ26" s="37"/>
      <c r="SA26" s="31"/>
      <c r="SB26" s="30"/>
      <c r="SC26" s="37"/>
      <c r="SD26" s="31"/>
      <c r="SE26" s="30"/>
      <c r="SF26" s="37"/>
      <c r="SG26" s="31"/>
      <c r="SH26" s="30"/>
      <c r="SI26" s="37"/>
      <c r="SJ26" s="31"/>
      <c r="SK26" s="30"/>
      <c r="SL26" s="37"/>
      <c r="SM26" s="31"/>
      <c r="SN26" s="30"/>
      <c r="SO26" s="37"/>
      <c r="SP26" s="31"/>
      <c r="SQ26" s="30"/>
      <c r="SR26" s="37"/>
      <c r="SS26" s="31"/>
      <c r="ST26" s="30"/>
      <c r="SU26" s="37"/>
      <c r="SV26" s="31"/>
      <c r="SW26" s="30"/>
      <c r="SX26" s="37"/>
      <c r="SY26" s="31"/>
      <c r="SZ26" s="30"/>
      <c r="TA26" s="37"/>
      <c r="TB26" s="31"/>
      <c r="TC26" s="30"/>
      <c r="TD26" s="37"/>
      <c r="TE26" s="31"/>
      <c r="TF26" s="30"/>
      <c r="TG26" s="37"/>
      <c r="TH26" s="31"/>
      <c r="TI26" s="30"/>
      <c r="TJ26" s="37"/>
      <c r="TK26" s="31"/>
      <c r="TL26" s="30"/>
      <c r="TM26" s="37"/>
      <c r="TN26" s="31"/>
      <c r="TO26" s="30"/>
      <c r="TP26" s="37"/>
      <c r="TQ26" s="31"/>
      <c r="TR26" s="30"/>
      <c r="TS26" s="37"/>
      <c r="TT26" s="31"/>
      <c r="TU26" s="30"/>
      <c r="TV26" s="37"/>
      <c r="TW26" s="31"/>
      <c r="TX26" s="30"/>
      <c r="TY26" s="37"/>
      <c r="TZ26" s="31"/>
      <c r="UA26" s="30"/>
      <c r="UB26" s="37"/>
      <c r="UC26" s="31"/>
      <c r="UD26" s="30"/>
      <c r="UE26" s="37"/>
      <c r="UF26" s="31"/>
      <c r="UG26" s="30"/>
      <c r="UH26" s="37"/>
      <c r="UI26" s="31"/>
      <c r="UJ26" s="30"/>
      <c r="UK26" s="37"/>
      <c r="UL26" s="31"/>
      <c r="UM26" s="30"/>
      <c r="UN26" s="37"/>
      <c r="UO26" s="31"/>
      <c r="UP26" s="30"/>
      <c r="UQ26" s="37"/>
      <c r="UR26" s="31"/>
      <c r="US26" s="30"/>
      <c r="UT26" s="37"/>
      <c r="UU26" s="31"/>
      <c r="UV26" s="30"/>
      <c r="UW26" s="37"/>
      <c r="UX26" s="31"/>
      <c r="UY26" s="30"/>
      <c r="UZ26" s="37"/>
      <c r="VA26" s="31"/>
      <c r="VB26" s="30"/>
      <c r="VC26" s="37"/>
      <c r="VD26" s="31"/>
      <c r="VE26" s="30"/>
      <c r="VF26" s="37"/>
      <c r="VG26" s="31"/>
      <c r="VH26" s="30"/>
      <c r="VI26" s="37"/>
      <c r="VJ26" s="31"/>
      <c r="VK26" s="30"/>
      <c r="VL26" s="37"/>
      <c r="VM26" s="31"/>
      <c r="VN26" s="30"/>
      <c r="VO26" s="37"/>
      <c r="VP26" s="31"/>
      <c r="VQ26" s="30"/>
      <c r="VR26" s="37"/>
      <c r="VS26" s="31"/>
      <c r="VT26" s="30"/>
      <c r="VU26" s="37"/>
      <c r="VV26" s="31"/>
      <c r="VW26" s="30"/>
      <c r="VX26" s="37"/>
      <c r="VY26" s="31"/>
      <c r="VZ26" s="30"/>
      <c r="WA26" s="37"/>
      <c r="WB26" s="31"/>
      <c r="WC26" s="30"/>
      <c r="WD26" s="37"/>
      <c r="WE26" s="31"/>
      <c r="WF26" s="30"/>
      <c r="WG26" s="37"/>
      <c r="WH26" s="31"/>
      <c r="WI26" s="30"/>
      <c r="WJ26" s="37"/>
      <c r="WK26" s="31"/>
      <c r="WL26" s="30"/>
      <c r="WM26" s="37"/>
      <c r="WN26" s="31"/>
      <c r="WO26" s="30"/>
      <c r="WP26" s="37"/>
      <c r="WQ26" s="31"/>
      <c r="WR26" s="30"/>
      <c r="WS26" s="37"/>
      <c r="WT26" s="31"/>
      <c r="WU26" s="30"/>
      <c r="WV26" s="37"/>
      <c r="WW26" s="31"/>
      <c r="WX26" s="30"/>
      <c r="WY26" s="37"/>
      <c r="WZ26" s="31"/>
      <c r="XA26" s="30"/>
      <c r="XB26" s="37"/>
      <c r="XC26" s="31"/>
      <c r="XD26" s="30"/>
      <c r="XE26" s="37"/>
      <c r="XF26" s="31"/>
      <c r="XG26" s="30"/>
      <c r="XH26" s="37"/>
      <c r="XI26" s="31"/>
      <c r="XJ26" s="30"/>
      <c r="XK26" s="37"/>
      <c r="XL26" s="31"/>
      <c r="XM26" s="30"/>
      <c r="XN26" s="37"/>
      <c r="XO26" s="31"/>
      <c r="XP26" s="30"/>
      <c r="XQ26" s="37"/>
      <c r="XR26" s="31"/>
      <c r="XS26" s="30"/>
      <c r="XT26" s="37"/>
      <c r="XU26" s="31"/>
      <c r="XV26" s="30"/>
      <c r="XW26" s="37"/>
      <c r="XX26" s="31"/>
      <c r="XY26" s="30"/>
      <c r="XZ26" s="37"/>
      <c r="YA26" s="31"/>
      <c r="YB26" s="30"/>
      <c r="YC26" s="37"/>
      <c r="YD26" s="31"/>
      <c r="YE26" s="30"/>
      <c r="YF26" s="37"/>
      <c r="YG26" s="31"/>
      <c r="YH26" s="30"/>
      <c r="YI26" s="37"/>
      <c r="YJ26" s="31"/>
      <c r="YK26" s="30"/>
      <c r="YL26" s="37"/>
      <c r="YM26" s="31"/>
      <c r="YN26" s="30"/>
      <c r="YO26" s="37"/>
      <c r="YP26" s="31"/>
      <c r="YQ26" s="30"/>
      <c r="YR26" s="37"/>
      <c r="YS26" s="31"/>
      <c r="YT26" s="30"/>
      <c r="YU26" s="37"/>
      <c r="YV26" s="31"/>
      <c r="YW26" s="30"/>
      <c r="YX26" s="37"/>
      <c r="YY26" s="31"/>
      <c r="YZ26" s="30"/>
      <c r="ZA26" s="37"/>
      <c r="ZB26" s="31"/>
      <c r="ZC26" s="30"/>
      <c r="ZD26" s="37"/>
      <c r="ZE26" s="31"/>
      <c r="ZF26" s="30"/>
      <c r="ZG26" s="37"/>
      <c r="ZH26" s="31"/>
      <c r="ZI26" s="30"/>
      <c r="ZJ26" s="37"/>
      <c r="ZK26" s="31"/>
      <c r="ZL26" s="30"/>
      <c r="ZM26" s="37"/>
      <c r="ZN26" s="31"/>
      <c r="ZO26" s="30"/>
      <c r="ZP26" s="37"/>
      <c r="ZQ26" s="31"/>
      <c r="ZR26" s="30"/>
      <c r="ZS26" s="37"/>
      <c r="ZT26" s="31"/>
      <c r="ZU26" s="30"/>
      <c r="ZV26" s="37"/>
      <c r="ZW26" s="31"/>
      <c r="ZX26" s="30"/>
      <c r="ZY26" s="37"/>
      <c r="ZZ26" s="31"/>
      <c r="AAA26" s="30"/>
      <c r="AAB26" s="37"/>
      <c r="AAC26" s="31"/>
      <c r="AAD26" s="30"/>
      <c r="AAE26" s="37"/>
      <c r="AAF26" s="31"/>
      <c r="AAG26" s="30"/>
      <c r="AAH26" s="37"/>
      <c r="AAI26" s="31"/>
      <c r="AAJ26" s="30"/>
      <c r="AAK26" s="37"/>
      <c r="AAL26" s="31"/>
      <c r="AAM26" s="30"/>
      <c r="AAN26" s="37"/>
      <c r="AAO26" s="31"/>
      <c r="AAP26" s="30"/>
      <c r="AAQ26" s="37"/>
      <c r="AAR26" s="31"/>
      <c r="AAS26" s="30"/>
      <c r="AAT26" s="37"/>
      <c r="AAU26" s="31"/>
      <c r="AAV26" s="30"/>
      <c r="AAW26" s="37"/>
      <c r="AAX26" s="31"/>
      <c r="AAY26" s="30"/>
      <c r="AAZ26" s="37"/>
      <c r="ABA26" s="31"/>
      <c r="ABB26" s="30"/>
      <c r="ABC26" s="37"/>
      <c r="ABD26" s="31"/>
      <c r="ABE26" s="30"/>
      <c r="ABF26" s="37"/>
      <c r="ABG26" s="31"/>
      <c r="ABH26" s="30"/>
      <c r="ABI26" s="37"/>
      <c r="ABJ26" s="31"/>
      <c r="ABK26" s="30"/>
      <c r="ABL26" s="37"/>
      <c r="ABM26" s="31"/>
      <c r="ABN26" s="30"/>
      <c r="ABO26" s="37"/>
      <c r="ABP26" s="31"/>
      <c r="ABQ26" s="30"/>
      <c r="ABR26" s="37"/>
      <c r="ABS26" s="31"/>
      <c r="ABT26" s="30"/>
      <c r="ABU26" s="37"/>
      <c r="ABV26" s="31"/>
      <c r="ABW26" s="30"/>
      <c r="ABX26" s="37"/>
      <c r="ABY26" s="31"/>
      <c r="ABZ26" s="30"/>
      <c r="ACA26" s="37"/>
      <c r="ACB26" s="31"/>
      <c r="ACC26" s="30"/>
      <c r="ACD26" s="37"/>
      <c r="ACE26" s="31"/>
      <c r="ACF26" s="30"/>
      <c r="ACG26" s="37"/>
      <c r="ACH26" s="31"/>
      <c r="ACI26" s="30"/>
      <c r="ACJ26" s="37"/>
      <c r="ACK26" s="31"/>
      <c r="ACL26" s="30"/>
      <c r="ACM26" s="37"/>
      <c r="ACN26" s="38"/>
      <c r="ACO26" s="30"/>
      <c r="ACP26" s="37"/>
      <c r="ACQ26" s="38"/>
      <c r="ACR26" s="30"/>
      <c r="ACS26" s="37"/>
      <c r="ACT26" s="38"/>
      <c r="ACU26" s="30"/>
      <c r="ACV26" s="37"/>
      <c r="ACW26" s="38"/>
      <c r="ACX26" s="30"/>
      <c r="ACY26" s="37"/>
      <c r="ACZ26" s="38"/>
      <c r="ADA26" s="30"/>
      <c r="ADB26" s="37"/>
      <c r="ADC26" s="38"/>
      <c r="ADD26" s="30"/>
      <c r="ADE26" s="37"/>
      <c r="ADF26" s="38"/>
      <c r="ADG26" s="30"/>
      <c r="ADH26" s="37"/>
      <c r="ADI26" s="38"/>
      <c r="ADJ26" s="30"/>
      <c r="ADK26" s="37"/>
      <c r="ADL26" s="38"/>
      <c r="ADM26" s="30"/>
      <c r="ADN26" s="37"/>
      <c r="ADO26" s="38"/>
      <c r="ADP26" s="30"/>
      <c r="ADQ26" s="37"/>
      <c r="ADR26" s="38"/>
      <c r="ADS26" s="30"/>
      <c r="ADT26" s="37"/>
      <c r="ADU26" s="38"/>
      <c r="ADV26" s="30"/>
      <c r="ADW26" s="37"/>
      <c r="ADX26" s="38"/>
      <c r="ADY26" s="30"/>
      <c r="ADZ26" s="37"/>
      <c r="AEA26" s="38"/>
      <c r="AEB26" s="30"/>
      <c r="AEC26" s="37"/>
      <c r="AED26" s="38"/>
      <c r="AEE26" s="30"/>
      <c r="AEF26" s="37"/>
      <c r="AEG26" s="38"/>
      <c r="AEH26" s="30"/>
      <c r="AEI26" s="37"/>
      <c r="AEJ26" s="38"/>
      <c r="AEK26" s="30"/>
      <c r="AEL26" s="37"/>
      <c r="AEM26" s="38"/>
      <c r="AEN26" s="30"/>
      <c r="AEO26" s="37"/>
      <c r="AEP26" s="38"/>
      <c r="AEQ26" s="30"/>
      <c r="AER26" s="37"/>
      <c r="AES26" s="38"/>
      <c r="AET26" s="30"/>
      <c r="AEU26" s="37"/>
      <c r="AEV26" s="38"/>
      <c r="AEW26" s="30"/>
      <c r="AEX26" s="37"/>
      <c r="AEY26" s="38"/>
      <c r="AEZ26" s="30"/>
      <c r="AFA26" s="37"/>
      <c r="AFB26" s="38"/>
      <c r="AFC26" s="30"/>
      <c r="AFD26" s="37"/>
      <c r="AFE26" s="38"/>
    </row>
    <row r="27" spans="1:837" ht="14.45" customHeight="1" thickBot="1" x14ac:dyDescent="0.3">
      <c r="B27" s="108"/>
      <c r="C27" s="109"/>
      <c r="D27" s="109"/>
      <c r="E27" s="109"/>
      <c r="F27" s="109"/>
      <c r="G27" s="83"/>
      <c r="H27" s="83"/>
      <c r="J27" s="14">
        <f t="shared" si="60"/>
        <v>45315</v>
      </c>
      <c r="K27" s="29" t="str">
        <f t="shared" si="0"/>
        <v>M</v>
      </c>
      <c r="L27" s="13"/>
      <c r="M27" s="12">
        <f t="shared" si="36"/>
        <v>45346</v>
      </c>
      <c r="N27" s="29">
        <f t="shared" si="1"/>
        <v>0</v>
      </c>
      <c r="O27" s="28"/>
      <c r="P27" s="12">
        <f t="shared" si="37"/>
        <v>45375</v>
      </c>
      <c r="Q27" s="29">
        <f t="shared" si="2"/>
        <v>0</v>
      </c>
      <c r="R27" s="28"/>
      <c r="S27" s="12">
        <f t="shared" si="38"/>
        <v>45406</v>
      </c>
      <c r="T27" s="29" t="str">
        <f t="shared" si="3"/>
        <v>M</v>
      </c>
      <c r="U27" s="28"/>
      <c r="V27" s="12">
        <f t="shared" si="58"/>
        <v>45436</v>
      </c>
      <c r="W27" s="29" t="str">
        <f t="shared" si="4"/>
        <v>M</v>
      </c>
      <c r="X27" s="28"/>
      <c r="Y27" s="12">
        <f t="shared" si="39"/>
        <v>45467</v>
      </c>
      <c r="Z27" s="29" t="str">
        <f t="shared" si="5"/>
        <v>J</v>
      </c>
      <c r="AA27" s="28"/>
      <c r="AB27" s="12">
        <f t="shared" si="40"/>
        <v>45497</v>
      </c>
      <c r="AC27" s="29" t="str">
        <f t="shared" si="6"/>
        <v>M</v>
      </c>
      <c r="AD27" s="28"/>
      <c r="AE27" s="12">
        <f t="shared" si="41"/>
        <v>45528</v>
      </c>
      <c r="AF27" s="29">
        <f t="shared" si="7"/>
        <v>0</v>
      </c>
      <c r="AG27" s="28"/>
      <c r="AH27" s="12">
        <f t="shared" si="42"/>
        <v>45559</v>
      </c>
      <c r="AI27" s="29" t="str">
        <f t="shared" si="8"/>
        <v>J</v>
      </c>
      <c r="AJ27" s="13"/>
      <c r="AK27" s="14">
        <f t="shared" si="43"/>
        <v>45589</v>
      </c>
      <c r="AL27" s="8" t="str">
        <f t="shared" si="9"/>
        <v>M</v>
      </c>
      <c r="AM27" s="28"/>
      <c r="AN27" s="12">
        <f t="shared" si="44"/>
        <v>45620</v>
      </c>
      <c r="AO27" s="29">
        <f t="shared" si="10"/>
        <v>0</v>
      </c>
      <c r="AP27" s="28"/>
      <c r="AQ27" s="12">
        <f t="shared" si="45"/>
        <v>45650</v>
      </c>
      <c r="AR27" s="29" t="str">
        <f t="shared" si="11"/>
        <v>J</v>
      </c>
      <c r="AS27" s="13"/>
      <c r="AT27" s="14">
        <f t="shared" si="61"/>
        <v>45681</v>
      </c>
      <c r="AU27" s="29" t="str">
        <f t="shared" si="13"/>
        <v>M</v>
      </c>
      <c r="AV27" s="13"/>
      <c r="AW27" s="12">
        <f t="shared" si="62"/>
        <v>45712</v>
      </c>
      <c r="AX27" s="29" t="str">
        <f t="shared" si="15"/>
        <v>J</v>
      </c>
      <c r="AY27" s="28"/>
      <c r="AZ27" s="12">
        <f t="shared" si="63"/>
        <v>45740</v>
      </c>
      <c r="BA27" s="29" t="str">
        <f t="shared" si="17"/>
        <v>J</v>
      </c>
      <c r="BB27" s="28"/>
      <c r="BC27" s="12">
        <f t="shared" si="64"/>
        <v>45771</v>
      </c>
      <c r="BD27" s="29" t="str">
        <f t="shared" si="19"/>
        <v>M</v>
      </c>
      <c r="BE27" s="28"/>
      <c r="BF27" s="12">
        <f t="shared" si="50"/>
        <v>45801</v>
      </c>
      <c r="BG27" s="29">
        <f t="shared" si="21"/>
        <v>0</v>
      </c>
      <c r="BH27" s="28"/>
      <c r="BI27" s="12">
        <f t="shared" si="65"/>
        <v>45832</v>
      </c>
      <c r="BJ27" s="29" t="str">
        <f t="shared" si="23"/>
        <v>J</v>
      </c>
      <c r="BK27" s="28"/>
      <c r="BL27" s="12">
        <f t="shared" si="66"/>
        <v>45862</v>
      </c>
      <c r="BM27" s="29" t="str">
        <f t="shared" si="25"/>
        <v>M</v>
      </c>
      <c r="BN27" s="28"/>
      <c r="BO27" s="12">
        <f t="shared" si="67"/>
        <v>45893</v>
      </c>
      <c r="BP27" s="29">
        <f t="shared" si="27"/>
        <v>0</v>
      </c>
      <c r="BQ27" s="28"/>
      <c r="BR27" s="12">
        <f t="shared" si="68"/>
        <v>45924</v>
      </c>
      <c r="BS27" s="29" t="str">
        <f t="shared" si="29"/>
        <v>M</v>
      </c>
      <c r="BT27" s="13"/>
      <c r="BU27" s="14">
        <f t="shared" si="69"/>
        <v>45954</v>
      </c>
      <c r="BV27" s="8" t="str">
        <f t="shared" si="31"/>
        <v>M</v>
      </c>
      <c r="BW27" s="28"/>
      <c r="BX27" s="12">
        <f t="shared" si="70"/>
        <v>45985</v>
      </c>
      <c r="BY27" s="29" t="str">
        <f t="shared" si="33"/>
        <v>J</v>
      </c>
      <c r="BZ27" s="28"/>
      <c r="CA27" s="12">
        <f t="shared" si="71"/>
        <v>46015</v>
      </c>
      <c r="CB27" s="29" t="str">
        <f t="shared" si="35"/>
        <v>M</v>
      </c>
      <c r="CC27" s="13"/>
      <c r="CD27" s="30"/>
      <c r="CE27" s="37"/>
      <c r="CF27" s="31"/>
      <c r="CG27" s="30"/>
      <c r="CH27" s="37"/>
      <c r="CI27" s="31"/>
      <c r="CJ27" s="30"/>
      <c r="CK27" s="37"/>
      <c r="CL27" s="31"/>
      <c r="CM27" s="30"/>
      <c r="CN27" s="37"/>
      <c r="CO27" s="31"/>
      <c r="CP27" s="30"/>
      <c r="CQ27" s="37"/>
      <c r="CR27" s="31"/>
      <c r="CS27" s="30"/>
      <c r="CT27" s="37"/>
      <c r="CU27" s="31"/>
      <c r="CV27" s="30"/>
      <c r="CW27" s="37"/>
      <c r="CX27" s="31"/>
      <c r="CY27" s="30"/>
      <c r="CZ27" s="37"/>
      <c r="DA27" s="31"/>
      <c r="DB27" s="30"/>
      <c r="DC27" s="37"/>
      <c r="DD27" s="31"/>
      <c r="DE27" s="30"/>
      <c r="DF27" s="37"/>
      <c r="DG27" s="31"/>
      <c r="DH27" s="30"/>
      <c r="DI27" s="37"/>
      <c r="DJ27" s="31"/>
      <c r="DK27" s="30"/>
      <c r="DL27" s="37"/>
      <c r="DM27" s="31"/>
      <c r="DN27" s="30"/>
      <c r="DO27" s="37"/>
      <c r="DP27" s="31"/>
      <c r="DQ27" s="30"/>
      <c r="DR27" s="37"/>
      <c r="DS27" s="31"/>
      <c r="DT27" s="30"/>
      <c r="DU27" s="37"/>
      <c r="DV27" s="31"/>
      <c r="DW27" s="30"/>
      <c r="DX27" s="37"/>
      <c r="DY27" s="31"/>
      <c r="DZ27" s="30"/>
      <c r="EA27" s="37"/>
      <c r="EB27" s="31"/>
      <c r="EC27" s="30"/>
      <c r="ED27" s="37"/>
      <c r="EE27" s="31"/>
      <c r="EF27" s="30"/>
      <c r="EG27" s="37"/>
      <c r="EH27" s="31"/>
      <c r="EI27" s="30"/>
      <c r="EJ27" s="37"/>
      <c r="EK27" s="31"/>
      <c r="EL27" s="30"/>
      <c r="EM27" s="37"/>
      <c r="EN27" s="31"/>
      <c r="EO27" s="30"/>
      <c r="EP27" s="37"/>
      <c r="EQ27" s="31"/>
      <c r="ER27" s="30"/>
      <c r="ES27" s="37"/>
      <c r="ET27" s="31"/>
      <c r="EU27" s="30"/>
      <c r="EV27" s="37"/>
      <c r="EW27" s="31"/>
      <c r="EX27" s="30"/>
      <c r="EY27" s="37"/>
      <c r="EZ27" s="31"/>
      <c r="FA27" s="30"/>
      <c r="FB27" s="37"/>
      <c r="FC27" s="31"/>
      <c r="FD27" s="30"/>
      <c r="FE27" s="37"/>
      <c r="FF27" s="31"/>
      <c r="FG27" s="30"/>
      <c r="FH27" s="37"/>
      <c r="FI27" s="31"/>
      <c r="FJ27" s="30"/>
      <c r="FK27" s="37"/>
      <c r="FL27" s="31"/>
      <c r="FM27" s="30"/>
      <c r="FN27" s="37"/>
      <c r="FO27" s="31"/>
      <c r="FP27" s="30"/>
      <c r="FQ27" s="37"/>
      <c r="FR27" s="31"/>
      <c r="FS27" s="30"/>
      <c r="FT27" s="37"/>
      <c r="FU27" s="31"/>
      <c r="FV27" s="30"/>
      <c r="FW27" s="37"/>
      <c r="FX27" s="31"/>
      <c r="FY27" s="30"/>
      <c r="FZ27" s="37"/>
      <c r="GA27" s="31"/>
      <c r="GB27" s="30"/>
      <c r="GC27" s="37"/>
      <c r="GD27" s="31"/>
      <c r="GE27" s="30"/>
      <c r="GF27" s="37"/>
      <c r="GG27" s="31"/>
      <c r="GH27" s="30"/>
      <c r="GI27" s="37"/>
      <c r="GJ27" s="31"/>
      <c r="GK27" s="30"/>
      <c r="GL27" s="37"/>
      <c r="GM27" s="31"/>
      <c r="GN27" s="30"/>
      <c r="GO27" s="37"/>
      <c r="GP27" s="31"/>
      <c r="GQ27" s="30"/>
      <c r="GR27" s="37"/>
      <c r="GS27" s="31"/>
      <c r="GT27" s="30"/>
      <c r="GU27" s="37"/>
      <c r="GV27" s="31"/>
      <c r="GW27" s="30"/>
      <c r="GX27" s="37"/>
      <c r="GY27" s="31"/>
      <c r="GZ27" s="30"/>
      <c r="HA27" s="37"/>
      <c r="HB27" s="31"/>
      <c r="HC27" s="30"/>
      <c r="HD27" s="37"/>
      <c r="HE27" s="31"/>
      <c r="HF27" s="30"/>
      <c r="HG27" s="37"/>
      <c r="HH27" s="31"/>
      <c r="HI27" s="30"/>
      <c r="HJ27" s="37"/>
      <c r="HK27" s="31"/>
      <c r="HL27" s="30"/>
      <c r="HM27" s="37"/>
      <c r="HN27" s="31"/>
      <c r="HO27" s="30"/>
      <c r="HP27" s="37"/>
      <c r="HQ27" s="31"/>
      <c r="HR27" s="30"/>
      <c r="HS27" s="37"/>
      <c r="HT27" s="31"/>
      <c r="HU27" s="30"/>
      <c r="HV27" s="37"/>
      <c r="HW27" s="31"/>
      <c r="HX27" s="30"/>
      <c r="HY27" s="37"/>
      <c r="HZ27" s="31"/>
      <c r="IA27" s="30"/>
      <c r="IB27" s="37"/>
      <c r="IC27" s="31"/>
      <c r="ID27" s="30"/>
      <c r="IE27" s="37"/>
      <c r="IF27" s="31"/>
      <c r="IG27" s="30"/>
      <c r="IH27" s="37"/>
      <c r="II27" s="31"/>
      <c r="IJ27" s="30"/>
      <c r="IK27" s="37"/>
      <c r="IL27" s="31"/>
      <c r="IM27" s="30"/>
      <c r="IN27" s="37"/>
      <c r="IO27" s="31"/>
      <c r="IP27" s="30"/>
      <c r="IQ27" s="37"/>
      <c r="IR27" s="31"/>
      <c r="IS27" s="30"/>
      <c r="IT27" s="37"/>
      <c r="IU27" s="31"/>
      <c r="IV27" s="30"/>
      <c r="IW27" s="37"/>
      <c r="IX27" s="31"/>
      <c r="IY27" s="30"/>
      <c r="IZ27" s="37"/>
      <c r="JA27" s="31"/>
      <c r="JB27" s="30"/>
      <c r="JC27" s="37"/>
      <c r="JD27" s="31"/>
      <c r="JE27" s="30"/>
      <c r="JF27" s="37"/>
      <c r="JG27" s="31"/>
      <c r="JH27" s="30"/>
      <c r="JI27" s="37"/>
      <c r="JJ27" s="31"/>
      <c r="JK27" s="30"/>
      <c r="JL27" s="37"/>
      <c r="JM27" s="31"/>
      <c r="JN27" s="30"/>
      <c r="JO27" s="37"/>
      <c r="JP27" s="31"/>
      <c r="JQ27" s="30"/>
      <c r="JR27" s="37"/>
      <c r="JS27" s="31"/>
      <c r="JT27" s="30"/>
      <c r="JU27" s="37"/>
      <c r="JV27" s="31"/>
      <c r="JW27" s="30"/>
      <c r="JX27" s="37"/>
      <c r="JY27" s="31"/>
      <c r="JZ27" s="30"/>
      <c r="KA27" s="37"/>
      <c r="KB27" s="31"/>
      <c r="KC27" s="30"/>
      <c r="KD27" s="37"/>
      <c r="KE27" s="31"/>
      <c r="KF27" s="30"/>
      <c r="KG27" s="37"/>
      <c r="KH27" s="31"/>
      <c r="KI27" s="30"/>
      <c r="KJ27" s="37"/>
      <c r="KK27" s="31"/>
      <c r="KL27" s="30"/>
      <c r="KM27" s="37"/>
      <c r="KN27" s="31"/>
      <c r="KO27" s="30"/>
      <c r="KP27" s="37"/>
      <c r="KQ27" s="31"/>
      <c r="KR27" s="30"/>
      <c r="KS27" s="37"/>
      <c r="KT27" s="31"/>
      <c r="KU27" s="30"/>
      <c r="KV27" s="37"/>
      <c r="KW27" s="31"/>
      <c r="KX27" s="30"/>
      <c r="KY27" s="37"/>
      <c r="KZ27" s="31"/>
      <c r="LA27" s="30"/>
      <c r="LB27" s="37"/>
      <c r="LC27" s="31"/>
      <c r="LD27" s="30"/>
      <c r="LE27" s="37"/>
      <c r="LF27" s="31"/>
      <c r="LG27" s="30"/>
      <c r="LH27" s="37"/>
      <c r="LI27" s="31"/>
      <c r="LJ27" s="30"/>
      <c r="LK27" s="37"/>
      <c r="LL27" s="31"/>
      <c r="LM27" s="30"/>
      <c r="LN27" s="37"/>
      <c r="LO27" s="31"/>
      <c r="LP27" s="30"/>
      <c r="LQ27" s="37"/>
      <c r="LR27" s="31"/>
      <c r="LS27" s="30"/>
      <c r="LT27" s="37"/>
      <c r="LU27" s="31"/>
      <c r="LV27" s="30"/>
      <c r="LW27" s="37"/>
      <c r="LX27" s="31"/>
      <c r="LY27" s="30"/>
      <c r="LZ27" s="37"/>
      <c r="MA27" s="31"/>
      <c r="MB27" s="30"/>
      <c r="MC27" s="37"/>
      <c r="MD27" s="31"/>
      <c r="ME27" s="30"/>
      <c r="MF27" s="37"/>
      <c r="MG27" s="31"/>
      <c r="MH27" s="30"/>
      <c r="MI27" s="37"/>
      <c r="MJ27" s="31"/>
      <c r="MK27" s="30"/>
      <c r="ML27" s="37"/>
      <c r="MM27" s="31"/>
      <c r="MN27" s="30"/>
      <c r="MO27" s="37"/>
      <c r="MP27" s="31"/>
      <c r="MQ27" s="30"/>
      <c r="MR27" s="37"/>
      <c r="MS27" s="31"/>
      <c r="MT27" s="30"/>
      <c r="MU27" s="37"/>
      <c r="MV27" s="31"/>
      <c r="MW27" s="30"/>
      <c r="MX27" s="37"/>
      <c r="MY27" s="31"/>
      <c r="MZ27" s="30"/>
      <c r="NA27" s="37"/>
      <c r="NB27" s="31"/>
      <c r="NC27" s="30"/>
      <c r="ND27" s="37"/>
      <c r="NE27" s="31"/>
      <c r="NF27" s="30"/>
      <c r="NG27" s="37"/>
      <c r="NH27" s="31"/>
      <c r="NI27" s="30"/>
      <c r="NJ27" s="37"/>
      <c r="NK27" s="31"/>
      <c r="NL27" s="30"/>
      <c r="NM27" s="37"/>
      <c r="NN27" s="31"/>
      <c r="NO27" s="30"/>
      <c r="NP27" s="37"/>
      <c r="NQ27" s="31"/>
      <c r="NR27" s="30"/>
      <c r="NS27" s="37"/>
      <c r="NT27" s="31"/>
      <c r="NU27" s="30"/>
      <c r="NV27" s="37"/>
      <c r="NW27" s="31"/>
      <c r="NX27" s="30"/>
      <c r="NY27" s="37"/>
      <c r="NZ27" s="31"/>
      <c r="OA27" s="30"/>
      <c r="OB27" s="37"/>
      <c r="OC27" s="31"/>
      <c r="OD27" s="30"/>
      <c r="OE27" s="37"/>
      <c r="OF27" s="31"/>
      <c r="OG27" s="30"/>
      <c r="OH27" s="37"/>
      <c r="OI27" s="31"/>
      <c r="OJ27" s="30"/>
      <c r="OK27" s="37"/>
      <c r="OL27" s="31"/>
      <c r="OM27" s="30"/>
      <c r="ON27" s="37"/>
      <c r="OO27" s="31"/>
      <c r="OP27" s="30"/>
      <c r="OQ27" s="37"/>
      <c r="OR27" s="31"/>
      <c r="OS27" s="30"/>
      <c r="OT27" s="37"/>
      <c r="OU27" s="31"/>
      <c r="OV27" s="30"/>
      <c r="OW27" s="37"/>
      <c r="OX27" s="31"/>
      <c r="OY27" s="30"/>
      <c r="OZ27" s="37"/>
      <c r="PA27" s="31"/>
      <c r="PB27" s="30"/>
      <c r="PC27" s="37"/>
      <c r="PD27" s="31"/>
      <c r="PE27" s="30"/>
      <c r="PF27" s="37"/>
      <c r="PG27" s="31"/>
      <c r="PH27" s="30"/>
      <c r="PI27" s="37"/>
      <c r="PJ27" s="31"/>
      <c r="PK27" s="30"/>
      <c r="PL27" s="37"/>
      <c r="PM27" s="31"/>
      <c r="PN27" s="30"/>
      <c r="PO27" s="37"/>
      <c r="PP27" s="31"/>
      <c r="PQ27" s="30"/>
      <c r="PR27" s="37"/>
      <c r="PS27" s="31"/>
      <c r="PT27" s="30"/>
      <c r="PU27" s="37"/>
      <c r="PV27" s="31"/>
      <c r="PW27" s="30"/>
      <c r="PX27" s="37"/>
      <c r="PY27" s="31"/>
      <c r="PZ27" s="30"/>
      <c r="QA27" s="37"/>
      <c r="QB27" s="31"/>
      <c r="QC27" s="30"/>
      <c r="QD27" s="37"/>
      <c r="QE27" s="31"/>
      <c r="QF27" s="30"/>
      <c r="QG27" s="37"/>
      <c r="QH27" s="31"/>
      <c r="QI27" s="30"/>
      <c r="QJ27" s="37"/>
      <c r="QK27" s="31"/>
      <c r="QL27" s="30"/>
      <c r="QM27" s="37"/>
      <c r="QN27" s="31"/>
      <c r="QO27" s="30"/>
      <c r="QP27" s="37"/>
      <c r="QQ27" s="31"/>
      <c r="QR27" s="30"/>
      <c r="QS27" s="37"/>
      <c r="QT27" s="31"/>
      <c r="QU27" s="30"/>
      <c r="QV27" s="37"/>
      <c r="QW27" s="31"/>
      <c r="QX27" s="30"/>
      <c r="QY27" s="37"/>
      <c r="QZ27" s="31"/>
      <c r="RA27" s="30"/>
      <c r="RB27" s="37"/>
      <c r="RC27" s="31"/>
      <c r="RD27" s="30"/>
      <c r="RE27" s="37"/>
      <c r="RF27" s="31"/>
      <c r="RG27" s="30"/>
      <c r="RH27" s="37"/>
      <c r="RI27" s="31"/>
      <c r="RJ27" s="30"/>
      <c r="RK27" s="37"/>
      <c r="RL27" s="31"/>
      <c r="RM27" s="30"/>
      <c r="RN27" s="37"/>
      <c r="RO27" s="31"/>
      <c r="RP27" s="30"/>
      <c r="RQ27" s="37"/>
      <c r="RR27" s="31"/>
      <c r="RS27" s="30"/>
      <c r="RT27" s="37"/>
      <c r="RU27" s="31"/>
      <c r="RV27" s="30"/>
      <c r="RW27" s="37"/>
      <c r="RX27" s="31"/>
      <c r="RY27" s="30"/>
      <c r="RZ27" s="37"/>
      <c r="SA27" s="31"/>
      <c r="SB27" s="30"/>
      <c r="SC27" s="37"/>
      <c r="SD27" s="31"/>
      <c r="SE27" s="30"/>
      <c r="SF27" s="37"/>
      <c r="SG27" s="31"/>
      <c r="SH27" s="30"/>
      <c r="SI27" s="37"/>
      <c r="SJ27" s="31"/>
      <c r="SK27" s="30"/>
      <c r="SL27" s="37"/>
      <c r="SM27" s="31"/>
      <c r="SN27" s="30"/>
      <c r="SO27" s="37"/>
      <c r="SP27" s="31"/>
      <c r="SQ27" s="30"/>
      <c r="SR27" s="37"/>
      <c r="SS27" s="31"/>
      <c r="ST27" s="30"/>
      <c r="SU27" s="37"/>
      <c r="SV27" s="31"/>
      <c r="SW27" s="30"/>
      <c r="SX27" s="37"/>
      <c r="SY27" s="31"/>
      <c r="SZ27" s="30"/>
      <c r="TA27" s="37"/>
      <c r="TB27" s="31"/>
      <c r="TC27" s="30"/>
      <c r="TD27" s="37"/>
      <c r="TE27" s="31"/>
      <c r="TF27" s="30"/>
      <c r="TG27" s="37"/>
      <c r="TH27" s="31"/>
      <c r="TI27" s="30"/>
      <c r="TJ27" s="37"/>
      <c r="TK27" s="31"/>
      <c r="TL27" s="30"/>
      <c r="TM27" s="37"/>
      <c r="TN27" s="31"/>
      <c r="TO27" s="30"/>
      <c r="TP27" s="37"/>
      <c r="TQ27" s="31"/>
      <c r="TR27" s="30"/>
      <c r="TS27" s="37"/>
      <c r="TT27" s="31"/>
      <c r="TU27" s="30"/>
      <c r="TV27" s="37"/>
      <c r="TW27" s="31"/>
      <c r="TX27" s="30"/>
      <c r="TY27" s="37"/>
      <c r="TZ27" s="31"/>
      <c r="UA27" s="30"/>
      <c r="UB27" s="37"/>
      <c r="UC27" s="31"/>
      <c r="UD27" s="30"/>
      <c r="UE27" s="37"/>
      <c r="UF27" s="31"/>
      <c r="UG27" s="30"/>
      <c r="UH27" s="37"/>
      <c r="UI27" s="31"/>
      <c r="UJ27" s="30"/>
      <c r="UK27" s="37"/>
      <c r="UL27" s="31"/>
      <c r="UM27" s="30"/>
      <c r="UN27" s="37"/>
      <c r="UO27" s="31"/>
      <c r="UP27" s="30"/>
      <c r="UQ27" s="37"/>
      <c r="UR27" s="31"/>
      <c r="US27" s="30"/>
      <c r="UT27" s="37"/>
      <c r="UU27" s="31"/>
      <c r="UV27" s="30"/>
      <c r="UW27" s="37"/>
      <c r="UX27" s="31"/>
      <c r="UY27" s="30"/>
      <c r="UZ27" s="37"/>
      <c r="VA27" s="31"/>
      <c r="VB27" s="30"/>
      <c r="VC27" s="37"/>
      <c r="VD27" s="31"/>
      <c r="VE27" s="30"/>
      <c r="VF27" s="37"/>
      <c r="VG27" s="31"/>
      <c r="VH27" s="30"/>
      <c r="VI27" s="37"/>
      <c r="VJ27" s="31"/>
      <c r="VK27" s="30"/>
      <c r="VL27" s="37"/>
      <c r="VM27" s="31"/>
      <c r="VN27" s="30"/>
      <c r="VO27" s="37"/>
      <c r="VP27" s="31"/>
      <c r="VQ27" s="30"/>
      <c r="VR27" s="37"/>
      <c r="VS27" s="31"/>
      <c r="VT27" s="30"/>
      <c r="VU27" s="37"/>
      <c r="VV27" s="31"/>
      <c r="VW27" s="30"/>
      <c r="VX27" s="37"/>
      <c r="VY27" s="31"/>
      <c r="VZ27" s="30"/>
      <c r="WA27" s="37"/>
      <c r="WB27" s="31"/>
      <c r="WC27" s="30"/>
      <c r="WD27" s="37"/>
      <c r="WE27" s="31"/>
      <c r="WF27" s="30"/>
      <c r="WG27" s="37"/>
      <c r="WH27" s="31"/>
      <c r="WI27" s="30"/>
      <c r="WJ27" s="37"/>
      <c r="WK27" s="31"/>
      <c r="WL27" s="30"/>
      <c r="WM27" s="37"/>
      <c r="WN27" s="31"/>
      <c r="WO27" s="30"/>
      <c r="WP27" s="37"/>
      <c r="WQ27" s="31"/>
      <c r="WR27" s="30"/>
      <c r="WS27" s="37"/>
      <c r="WT27" s="31"/>
      <c r="WU27" s="30"/>
      <c r="WV27" s="37"/>
      <c r="WW27" s="31"/>
      <c r="WX27" s="30"/>
      <c r="WY27" s="37"/>
      <c r="WZ27" s="31"/>
      <c r="XA27" s="30"/>
      <c r="XB27" s="37"/>
      <c r="XC27" s="31"/>
      <c r="XD27" s="30"/>
      <c r="XE27" s="37"/>
      <c r="XF27" s="31"/>
      <c r="XG27" s="30"/>
      <c r="XH27" s="37"/>
      <c r="XI27" s="31"/>
      <c r="XJ27" s="30"/>
      <c r="XK27" s="37"/>
      <c r="XL27" s="31"/>
      <c r="XM27" s="30"/>
      <c r="XN27" s="37"/>
      <c r="XO27" s="31"/>
      <c r="XP27" s="30"/>
      <c r="XQ27" s="37"/>
      <c r="XR27" s="31"/>
      <c r="XS27" s="30"/>
      <c r="XT27" s="37"/>
      <c r="XU27" s="31"/>
      <c r="XV27" s="30"/>
      <c r="XW27" s="37"/>
      <c r="XX27" s="31"/>
      <c r="XY27" s="30"/>
      <c r="XZ27" s="37"/>
      <c r="YA27" s="31"/>
      <c r="YB27" s="30"/>
      <c r="YC27" s="37"/>
      <c r="YD27" s="31"/>
      <c r="YE27" s="30"/>
      <c r="YF27" s="37"/>
      <c r="YG27" s="31"/>
      <c r="YH27" s="30"/>
      <c r="YI27" s="37"/>
      <c r="YJ27" s="31"/>
      <c r="YK27" s="30"/>
      <c r="YL27" s="37"/>
      <c r="YM27" s="31"/>
      <c r="YN27" s="30"/>
      <c r="YO27" s="37"/>
      <c r="YP27" s="31"/>
      <c r="YQ27" s="30"/>
      <c r="YR27" s="37"/>
      <c r="YS27" s="31"/>
      <c r="YT27" s="30"/>
      <c r="YU27" s="37"/>
      <c r="YV27" s="31"/>
      <c r="YW27" s="30"/>
      <c r="YX27" s="37"/>
      <c r="YY27" s="31"/>
      <c r="YZ27" s="30"/>
      <c r="ZA27" s="37"/>
      <c r="ZB27" s="31"/>
      <c r="ZC27" s="30"/>
      <c r="ZD27" s="37"/>
      <c r="ZE27" s="31"/>
      <c r="ZF27" s="30"/>
      <c r="ZG27" s="37"/>
      <c r="ZH27" s="31"/>
      <c r="ZI27" s="30"/>
      <c r="ZJ27" s="37"/>
      <c r="ZK27" s="31"/>
      <c r="ZL27" s="30"/>
      <c r="ZM27" s="37"/>
      <c r="ZN27" s="31"/>
      <c r="ZO27" s="30"/>
      <c r="ZP27" s="37"/>
      <c r="ZQ27" s="31"/>
      <c r="ZR27" s="30"/>
      <c r="ZS27" s="37"/>
      <c r="ZT27" s="31"/>
      <c r="ZU27" s="30"/>
      <c r="ZV27" s="37"/>
      <c r="ZW27" s="31"/>
      <c r="ZX27" s="30"/>
      <c r="ZY27" s="37"/>
      <c r="ZZ27" s="31"/>
      <c r="AAA27" s="30"/>
      <c r="AAB27" s="37"/>
      <c r="AAC27" s="31"/>
      <c r="AAD27" s="30"/>
      <c r="AAE27" s="37"/>
      <c r="AAF27" s="31"/>
      <c r="AAG27" s="30"/>
      <c r="AAH27" s="37"/>
      <c r="AAI27" s="31"/>
      <c r="AAJ27" s="30"/>
      <c r="AAK27" s="37"/>
      <c r="AAL27" s="31"/>
      <c r="AAM27" s="30"/>
      <c r="AAN27" s="37"/>
      <c r="AAO27" s="31"/>
      <c r="AAP27" s="30"/>
      <c r="AAQ27" s="37"/>
      <c r="AAR27" s="31"/>
      <c r="AAS27" s="30"/>
      <c r="AAT27" s="37"/>
      <c r="AAU27" s="31"/>
      <c r="AAV27" s="30"/>
      <c r="AAW27" s="37"/>
      <c r="AAX27" s="31"/>
      <c r="AAY27" s="30"/>
      <c r="AAZ27" s="37"/>
      <c r="ABA27" s="31"/>
      <c r="ABB27" s="30"/>
      <c r="ABC27" s="37"/>
      <c r="ABD27" s="31"/>
      <c r="ABE27" s="30"/>
      <c r="ABF27" s="37"/>
      <c r="ABG27" s="31"/>
      <c r="ABH27" s="30"/>
      <c r="ABI27" s="37"/>
      <c r="ABJ27" s="31"/>
      <c r="ABK27" s="30"/>
      <c r="ABL27" s="37"/>
      <c r="ABM27" s="31"/>
      <c r="ABN27" s="30"/>
      <c r="ABO27" s="37"/>
      <c r="ABP27" s="31"/>
      <c r="ABQ27" s="30"/>
      <c r="ABR27" s="37"/>
      <c r="ABS27" s="31"/>
      <c r="ABT27" s="30"/>
      <c r="ABU27" s="37"/>
      <c r="ABV27" s="31"/>
      <c r="ABW27" s="30"/>
      <c r="ABX27" s="37"/>
      <c r="ABY27" s="31"/>
      <c r="ABZ27" s="30"/>
      <c r="ACA27" s="37"/>
      <c r="ACB27" s="31"/>
      <c r="ACC27" s="30"/>
      <c r="ACD27" s="37"/>
      <c r="ACE27" s="31"/>
      <c r="ACF27" s="30"/>
      <c r="ACG27" s="37"/>
      <c r="ACH27" s="31"/>
      <c r="ACI27" s="30"/>
      <c r="ACJ27" s="37"/>
      <c r="ACK27" s="31"/>
      <c r="ACL27" s="30"/>
      <c r="ACM27" s="37"/>
      <c r="ACN27" s="38"/>
      <c r="ACO27" s="30"/>
      <c r="ACP27" s="37"/>
      <c r="ACQ27" s="38"/>
      <c r="ACR27" s="30"/>
      <c r="ACS27" s="37"/>
      <c r="ACT27" s="38"/>
      <c r="ACU27" s="30"/>
      <c r="ACV27" s="37"/>
      <c r="ACW27" s="38"/>
      <c r="ACX27" s="30"/>
      <c r="ACY27" s="37"/>
      <c r="ACZ27" s="38"/>
      <c r="ADA27" s="30"/>
      <c r="ADB27" s="37"/>
      <c r="ADC27" s="38"/>
      <c r="ADD27" s="30"/>
      <c r="ADE27" s="37"/>
      <c r="ADF27" s="38"/>
      <c r="ADG27" s="30"/>
      <c r="ADH27" s="37"/>
      <c r="ADI27" s="38"/>
      <c r="ADJ27" s="30"/>
      <c r="ADK27" s="37"/>
      <c r="ADL27" s="38"/>
      <c r="ADM27" s="30"/>
      <c r="ADN27" s="37"/>
      <c r="ADO27" s="38"/>
      <c r="ADP27" s="30"/>
      <c r="ADQ27" s="37"/>
      <c r="ADR27" s="38"/>
      <c r="ADS27" s="30"/>
      <c r="ADT27" s="37"/>
      <c r="ADU27" s="38"/>
      <c r="ADV27" s="30"/>
      <c r="ADW27" s="37"/>
      <c r="ADX27" s="38"/>
      <c r="ADY27" s="30"/>
      <c r="ADZ27" s="37"/>
      <c r="AEA27" s="38"/>
      <c r="AEB27" s="30"/>
      <c r="AEC27" s="37"/>
      <c r="AED27" s="38"/>
      <c r="AEE27" s="30"/>
      <c r="AEF27" s="37"/>
      <c r="AEG27" s="38"/>
      <c r="AEH27" s="30"/>
      <c r="AEI27" s="37"/>
      <c r="AEJ27" s="38"/>
      <c r="AEK27" s="30"/>
      <c r="AEL27" s="37"/>
      <c r="AEM27" s="38"/>
      <c r="AEN27" s="30"/>
      <c r="AEO27" s="37"/>
      <c r="AEP27" s="38"/>
      <c r="AEQ27" s="30"/>
      <c r="AER27" s="37"/>
      <c r="AES27" s="38"/>
      <c r="AET27" s="30"/>
      <c r="AEU27" s="37"/>
      <c r="AEV27" s="38"/>
      <c r="AEW27" s="30"/>
      <c r="AEX27" s="37"/>
      <c r="AEY27" s="38"/>
      <c r="AEZ27" s="30"/>
      <c r="AFA27" s="37"/>
      <c r="AFB27" s="38"/>
      <c r="AFC27" s="30"/>
      <c r="AFD27" s="37"/>
      <c r="AFE27" s="38"/>
    </row>
    <row r="28" spans="1:837" ht="14.45" customHeight="1" x14ac:dyDescent="0.25">
      <c r="C28" s="5"/>
      <c r="D28" s="6"/>
      <c r="J28" s="14">
        <f t="shared" si="60"/>
        <v>45316</v>
      </c>
      <c r="K28" s="29" t="str">
        <f t="shared" si="0"/>
        <v>M</v>
      </c>
      <c r="L28" s="13"/>
      <c r="M28" s="12">
        <f t="shared" si="36"/>
        <v>45347</v>
      </c>
      <c r="N28" s="29">
        <f t="shared" si="1"/>
        <v>0</v>
      </c>
      <c r="O28" s="28"/>
      <c r="P28" s="12">
        <f t="shared" si="37"/>
        <v>45376</v>
      </c>
      <c r="Q28" s="29" t="str">
        <f t="shared" si="2"/>
        <v>J</v>
      </c>
      <c r="R28" s="28"/>
      <c r="S28" s="12">
        <f t="shared" si="38"/>
        <v>45407</v>
      </c>
      <c r="T28" s="29" t="str">
        <f t="shared" si="3"/>
        <v>M</v>
      </c>
      <c r="U28" s="28"/>
      <c r="V28" s="12">
        <f t="shared" si="58"/>
        <v>45437</v>
      </c>
      <c r="W28" s="29">
        <f t="shared" si="4"/>
        <v>0</v>
      </c>
      <c r="X28" s="28"/>
      <c r="Y28" s="12">
        <f t="shared" si="39"/>
        <v>45468</v>
      </c>
      <c r="Z28" s="29" t="str">
        <f t="shared" si="5"/>
        <v>J</v>
      </c>
      <c r="AA28" s="28"/>
      <c r="AB28" s="12">
        <f t="shared" si="40"/>
        <v>45498</v>
      </c>
      <c r="AC28" s="29" t="str">
        <f t="shared" si="6"/>
        <v>M</v>
      </c>
      <c r="AD28" s="28"/>
      <c r="AE28" s="12">
        <f t="shared" si="41"/>
        <v>45529</v>
      </c>
      <c r="AF28" s="29">
        <f t="shared" si="7"/>
        <v>0</v>
      </c>
      <c r="AG28" s="28"/>
      <c r="AH28" s="12">
        <f t="shared" si="42"/>
        <v>45560</v>
      </c>
      <c r="AI28" s="29" t="str">
        <f t="shared" si="8"/>
        <v>M</v>
      </c>
      <c r="AJ28" s="13"/>
      <c r="AK28" s="14">
        <f t="shared" si="43"/>
        <v>45590</v>
      </c>
      <c r="AL28" s="8" t="str">
        <f t="shared" si="9"/>
        <v>M</v>
      </c>
      <c r="AM28" s="28"/>
      <c r="AN28" s="12">
        <f t="shared" si="44"/>
        <v>45621</v>
      </c>
      <c r="AO28" s="29" t="str">
        <f t="shared" si="10"/>
        <v>J</v>
      </c>
      <c r="AP28" s="28"/>
      <c r="AQ28" s="12">
        <f t="shared" si="45"/>
        <v>45651</v>
      </c>
      <c r="AR28" s="29" t="str">
        <f t="shared" si="11"/>
        <v>M</v>
      </c>
      <c r="AS28" s="13"/>
      <c r="AT28" s="14">
        <f t="shared" si="61"/>
        <v>45682</v>
      </c>
      <c r="AU28" s="29">
        <f t="shared" si="13"/>
        <v>0</v>
      </c>
      <c r="AV28" s="13"/>
      <c r="AW28" s="12">
        <f t="shared" si="62"/>
        <v>45713</v>
      </c>
      <c r="AX28" s="29" t="str">
        <f t="shared" si="15"/>
        <v>J</v>
      </c>
      <c r="AY28" s="28"/>
      <c r="AZ28" s="12">
        <f t="shared" si="63"/>
        <v>45741</v>
      </c>
      <c r="BA28" s="29" t="str">
        <f t="shared" si="17"/>
        <v>J</v>
      </c>
      <c r="BB28" s="28"/>
      <c r="BC28" s="12">
        <f t="shared" si="64"/>
        <v>45772</v>
      </c>
      <c r="BD28" s="29" t="str">
        <f t="shared" si="19"/>
        <v>M</v>
      </c>
      <c r="BE28" s="28"/>
      <c r="BF28" s="12">
        <f t="shared" si="50"/>
        <v>45802</v>
      </c>
      <c r="BG28" s="29">
        <f t="shared" si="21"/>
        <v>0</v>
      </c>
      <c r="BH28" s="28"/>
      <c r="BI28" s="12">
        <f t="shared" si="65"/>
        <v>45833</v>
      </c>
      <c r="BJ28" s="29" t="str">
        <f t="shared" si="23"/>
        <v>M</v>
      </c>
      <c r="BK28" s="28"/>
      <c r="BL28" s="12">
        <f t="shared" si="66"/>
        <v>45863</v>
      </c>
      <c r="BM28" s="29" t="str">
        <f t="shared" si="25"/>
        <v>M</v>
      </c>
      <c r="BN28" s="28"/>
      <c r="BO28" s="12">
        <f t="shared" si="67"/>
        <v>45894</v>
      </c>
      <c r="BP28" s="29" t="str">
        <f t="shared" si="27"/>
        <v>J</v>
      </c>
      <c r="BQ28" s="28"/>
      <c r="BR28" s="12">
        <f t="shared" si="68"/>
        <v>45925</v>
      </c>
      <c r="BS28" s="29" t="str">
        <f t="shared" si="29"/>
        <v>M</v>
      </c>
      <c r="BT28" s="13"/>
      <c r="BU28" s="14">
        <f t="shared" si="69"/>
        <v>45955</v>
      </c>
      <c r="BV28" s="8">
        <f t="shared" si="31"/>
        <v>0</v>
      </c>
      <c r="BW28" s="28"/>
      <c r="BX28" s="12">
        <f t="shared" si="70"/>
        <v>45986</v>
      </c>
      <c r="BY28" s="29" t="str">
        <f t="shared" si="33"/>
        <v>J</v>
      </c>
      <c r="BZ28" s="28"/>
      <c r="CA28" s="12">
        <f t="shared" si="71"/>
        <v>46016</v>
      </c>
      <c r="CB28" s="29" t="str">
        <f t="shared" si="35"/>
        <v>M</v>
      </c>
      <c r="CC28" s="13"/>
      <c r="CD28" s="30"/>
      <c r="CE28" s="37"/>
      <c r="CF28" s="31"/>
      <c r="CG28" s="30"/>
      <c r="CH28" s="37"/>
      <c r="CI28" s="31"/>
      <c r="CJ28" s="30"/>
      <c r="CK28" s="37"/>
      <c r="CL28" s="31"/>
      <c r="CM28" s="30"/>
      <c r="CN28" s="37"/>
      <c r="CO28" s="31"/>
      <c r="CP28" s="30"/>
      <c r="CQ28" s="37"/>
      <c r="CR28" s="31"/>
      <c r="CS28" s="30"/>
      <c r="CT28" s="37"/>
      <c r="CU28" s="31"/>
      <c r="CV28" s="30"/>
      <c r="CW28" s="37"/>
      <c r="CX28" s="31"/>
      <c r="CY28" s="30"/>
      <c r="CZ28" s="37"/>
      <c r="DA28" s="31"/>
      <c r="DB28" s="30"/>
      <c r="DC28" s="37"/>
      <c r="DD28" s="31"/>
      <c r="DE28" s="30"/>
      <c r="DF28" s="37"/>
      <c r="DG28" s="31"/>
      <c r="DH28" s="30"/>
      <c r="DI28" s="37"/>
      <c r="DJ28" s="31"/>
      <c r="DK28" s="30"/>
      <c r="DL28" s="37"/>
      <c r="DM28" s="31"/>
      <c r="DN28" s="30"/>
      <c r="DO28" s="37"/>
      <c r="DP28" s="31"/>
      <c r="DQ28" s="30"/>
      <c r="DR28" s="37"/>
      <c r="DS28" s="31"/>
      <c r="DT28" s="30"/>
      <c r="DU28" s="37"/>
      <c r="DV28" s="31"/>
      <c r="DW28" s="30"/>
      <c r="DX28" s="37"/>
      <c r="DY28" s="31"/>
      <c r="DZ28" s="30"/>
      <c r="EA28" s="37"/>
      <c r="EB28" s="31"/>
      <c r="EC28" s="30"/>
      <c r="ED28" s="37"/>
      <c r="EE28" s="31"/>
      <c r="EF28" s="30"/>
      <c r="EG28" s="37"/>
      <c r="EH28" s="31"/>
      <c r="EI28" s="30"/>
      <c r="EJ28" s="37"/>
      <c r="EK28" s="31"/>
      <c r="EL28" s="30"/>
      <c r="EM28" s="37"/>
      <c r="EN28" s="31"/>
      <c r="EO28" s="30"/>
      <c r="EP28" s="37"/>
      <c r="EQ28" s="31"/>
      <c r="ER28" s="30"/>
      <c r="ES28" s="37"/>
      <c r="ET28" s="31"/>
      <c r="EU28" s="30"/>
      <c r="EV28" s="37"/>
      <c r="EW28" s="31"/>
      <c r="EX28" s="30"/>
      <c r="EY28" s="37"/>
      <c r="EZ28" s="31"/>
      <c r="FA28" s="30"/>
      <c r="FB28" s="37"/>
      <c r="FC28" s="31"/>
      <c r="FD28" s="30"/>
      <c r="FE28" s="37"/>
      <c r="FF28" s="31"/>
      <c r="FG28" s="30"/>
      <c r="FH28" s="37"/>
      <c r="FI28" s="31"/>
      <c r="FJ28" s="30"/>
      <c r="FK28" s="37"/>
      <c r="FL28" s="31"/>
      <c r="FM28" s="30"/>
      <c r="FN28" s="37"/>
      <c r="FO28" s="31"/>
      <c r="FP28" s="30"/>
      <c r="FQ28" s="37"/>
      <c r="FR28" s="31"/>
      <c r="FS28" s="30"/>
      <c r="FT28" s="37"/>
      <c r="FU28" s="31"/>
      <c r="FV28" s="30"/>
      <c r="FW28" s="37"/>
      <c r="FX28" s="31"/>
      <c r="FY28" s="30"/>
      <c r="FZ28" s="37"/>
      <c r="GA28" s="31"/>
      <c r="GB28" s="30"/>
      <c r="GC28" s="37"/>
      <c r="GD28" s="31"/>
      <c r="GE28" s="30"/>
      <c r="GF28" s="37"/>
      <c r="GG28" s="31"/>
      <c r="GH28" s="30"/>
      <c r="GI28" s="37"/>
      <c r="GJ28" s="31"/>
      <c r="GK28" s="30"/>
      <c r="GL28" s="37"/>
      <c r="GM28" s="31"/>
      <c r="GN28" s="30"/>
      <c r="GO28" s="37"/>
      <c r="GP28" s="31"/>
      <c r="GQ28" s="30"/>
      <c r="GR28" s="37"/>
      <c r="GS28" s="31"/>
      <c r="GT28" s="30"/>
      <c r="GU28" s="37"/>
      <c r="GV28" s="31"/>
      <c r="GW28" s="30"/>
      <c r="GX28" s="37"/>
      <c r="GY28" s="31"/>
      <c r="GZ28" s="30"/>
      <c r="HA28" s="37"/>
      <c r="HB28" s="31"/>
      <c r="HC28" s="30"/>
      <c r="HD28" s="37"/>
      <c r="HE28" s="31"/>
      <c r="HF28" s="30"/>
      <c r="HG28" s="37"/>
      <c r="HH28" s="31"/>
      <c r="HI28" s="30"/>
      <c r="HJ28" s="37"/>
      <c r="HK28" s="31"/>
      <c r="HL28" s="30"/>
      <c r="HM28" s="37"/>
      <c r="HN28" s="31"/>
      <c r="HO28" s="30"/>
      <c r="HP28" s="37"/>
      <c r="HQ28" s="31"/>
      <c r="HR28" s="30"/>
      <c r="HS28" s="37"/>
      <c r="HT28" s="31"/>
      <c r="HU28" s="30"/>
      <c r="HV28" s="37"/>
      <c r="HW28" s="31"/>
      <c r="HX28" s="30"/>
      <c r="HY28" s="37"/>
      <c r="HZ28" s="31"/>
      <c r="IA28" s="30"/>
      <c r="IB28" s="37"/>
      <c r="IC28" s="31"/>
      <c r="ID28" s="30"/>
      <c r="IE28" s="37"/>
      <c r="IF28" s="31"/>
      <c r="IG28" s="30"/>
      <c r="IH28" s="37"/>
      <c r="II28" s="31"/>
      <c r="IJ28" s="30"/>
      <c r="IK28" s="37"/>
      <c r="IL28" s="31"/>
      <c r="IM28" s="30"/>
      <c r="IN28" s="37"/>
      <c r="IO28" s="31"/>
      <c r="IP28" s="30"/>
      <c r="IQ28" s="37"/>
      <c r="IR28" s="31"/>
      <c r="IS28" s="30"/>
      <c r="IT28" s="37"/>
      <c r="IU28" s="31"/>
      <c r="IV28" s="30"/>
      <c r="IW28" s="37"/>
      <c r="IX28" s="31"/>
      <c r="IY28" s="30"/>
      <c r="IZ28" s="37"/>
      <c r="JA28" s="31"/>
      <c r="JB28" s="30"/>
      <c r="JC28" s="37"/>
      <c r="JD28" s="31"/>
      <c r="JE28" s="30"/>
      <c r="JF28" s="37"/>
      <c r="JG28" s="31"/>
      <c r="JH28" s="30"/>
      <c r="JI28" s="37"/>
      <c r="JJ28" s="31"/>
      <c r="JK28" s="30"/>
      <c r="JL28" s="37"/>
      <c r="JM28" s="31"/>
      <c r="JN28" s="30"/>
      <c r="JO28" s="37"/>
      <c r="JP28" s="31"/>
      <c r="JQ28" s="30"/>
      <c r="JR28" s="37"/>
      <c r="JS28" s="31"/>
      <c r="JT28" s="30"/>
      <c r="JU28" s="37"/>
      <c r="JV28" s="31"/>
      <c r="JW28" s="30"/>
      <c r="JX28" s="37"/>
      <c r="JY28" s="31"/>
      <c r="JZ28" s="30"/>
      <c r="KA28" s="37"/>
      <c r="KB28" s="31"/>
      <c r="KC28" s="30"/>
      <c r="KD28" s="37"/>
      <c r="KE28" s="31"/>
      <c r="KF28" s="30"/>
      <c r="KG28" s="37"/>
      <c r="KH28" s="31"/>
      <c r="KI28" s="30"/>
      <c r="KJ28" s="37"/>
      <c r="KK28" s="31"/>
      <c r="KL28" s="30"/>
      <c r="KM28" s="37"/>
      <c r="KN28" s="31"/>
      <c r="KO28" s="30"/>
      <c r="KP28" s="37"/>
      <c r="KQ28" s="31"/>
      <c r="KR28" s="30"/>
      <c r="KS28" s="37"/>
      <c r="KT28" s="31"/>
      <c r="KU28" s="30"/>
      <c r="KV28" s="37"/>
      <c r="KW28" s="31"/>
      <c r="KX28" s="30"/>
      <c r="KY28" s="37"/>
      <c r="KZ28" s="31"/>
      <c r="LA28" s="30"/>
      <c r="LB28" s="37"/>
      <c r="LC28" s="31"/>
      <c r="LD28" s="30"/>
      <c r="LE28" s="37"/>
      <c r="LF28" s="31"/>
      <c r="LG28" s="30"/>
      <c r="LH28" s="37"/>
      <c r="LI28" s="31"/>
      <c r="LJ28" s="30"/>
      <c r="LK28" s="37"/>
      <c r="LL28" s="31"/>
      <c r="LM28" s="30"/>
      <c r="LN28" s="37"/>
      <c r="LO28" s="31"/>
      <c r="LP28" s="30"/>
      <c r="LQ28" s="37"/>
      <c r="LR28" s="31"/>
      <c r="LS28" s="30"/>
      <c r="LT28" s="37"/>
      <c r="LU28" s="31"/>
      <c r="LV28" s="30"/>
      <c r="LW28" s="37"/>
      <c r="LX28" s="31"/>
      <c r="LY28" s="30"/>
      <c r="LZ28" s="37"/>
      <c r="MA28" s="31"/>
      <c r="MB28" s="30"/>
      <c r="MC28" s="37"/>
      <c r="MD28" s="31"/>
      <c r="ME28" s="30"/>
      <c r="MF28" s="37"/>
      <c r="MG28" s="31"/>
      <c r="MH28" s="30"/>
      <c r="MI28" s="37"/>
      <c r="MJ28" s="31"/>
      <c r="MK28" s="30"/>
      <c r="ML28" s="37"/>
      <c r="MM28" s="31"/>
      <c r="MN28" s="30"/>
      <c r="MO28" s="37"/>
      <c r="MP28" s="31"/>
      <c r="MQ28" s="30"/>
      <c r="MR28" s="37"/>
      <c r="MS28" s="31"/>
      <c r="MT28" s="30"/>
      <c r="MU28" s="37"/>
      <c r="MV28" s="31"/>
      <c r="MW28" s="30"/>
      <c r="MX28" s="37"/>
      <c r="MY28" s="31"/>
      <c r="MZ28" s="30"/>
      <c r="NA28" s="37"/>
      <c r="NB28" s="31"/>
      <c r="NC28" s="30"/>
      <c r="ND28" s="37"/>
      <c r="NE28" s="31"/>
      <c r="NF28" s="30"/>
      <c r="NG28" s="37"/>
      <c r="NH28" s="31"/>
      <c r="NI28" s="30"/>
      <c r="NJ28" s="37"/>
      <c r="NK28" s="31"/>
      <c r="NL28" s="30"/>
      <c r="NM28" s="37"/>
      <c r="NN28" s="31"/>
      <c r="NO28" s="30"/>
      <c r="NP28" s="37"/>
      <c r="NQ28" s="31"/>
      <c r="NR28" s="30"/>
      <c r="NS28" s="37"/>
      <c r="NT28" s="31"/>
      <c r="NU28" s="30"/>
      <c r="NV28" s="37"/>
      <c r="NW28" s="31"/>
      <c r="NX28" s="30"/>
      <c r="NY28" s="37"/>
      <c r="NZ28" s="31"/>
      <c r="OA28" s="30"/>
      <c r="OB28" s="37"/>
      <c r="OC28" s="31"/>
      <c r="OD28" s="30"/>
      <c r="OE28" s="37"/>
      <c r="OF28" s="31"/>
      <c r="OG28" s="30"/>
      <c r="OH28" s="37"/>
      <c r="OI28" s="31"/>
      <c r="OJ28" s="30"/>
      <c r="OK28" s="37"/>
      <c r="OL28" s="31"/>
      <c r="OM28" s="30"/>
      <c r="ON28" s="37"/>
      <c r="OO28" s="31"/>
      <c r="OP28" s="30"/>
      <c r="OQ28" s="37"/>
      <c r="OR28" s="31"/>
      <c r="OS28" s="30"/>
      <c r="OT28" s="37"/>
      <c r="OU28" s="31"/>
      <c r="OV28" s="30"/>
      <c r="OW28" s="37"/>
      <c r="OX28" s="31"/>
      <c r="OY28" s="30"/>
      <c r="OZ28" s="37"/>
      <c r="PA28" s="31"/>
      <c r="PB28" s="30"/>
      <c r="PC28" s="37"/>
      <c r="PD28" s="31"/>
      <c r="PE28" s="30"/>
      <c r="PF28" s="37"/>
      <c r="PG28" s="31"/>
      <c r="PH28" s="30"/>
      <c r="PI28" s="37"/>
      <c r="PJ28" s="31"/>
      <c r="PK28" s="30"/>
      <c r="PL28" s="37"/>
      <c r="PM28" s="31"/>
      <c r="PN28" s="30"/>
      <c r="PO28" s="37"/>
      <c r="PP28" s="31"/>
      <c r="PQ28" s="30"/>
      <c r="PR28" s="37"/>
      <c r="PS28" s="31"/>
      <c r="PT28" s="30"/>
      <c r="PU28" s="37"/>
      <c r="PV28" s="31"/>
      <c r="PW28" s="30"/>
      <c r="PX28" s="37"/>
      <c r="PY28" s="31"/>
      <c r="PZ28" s="30"/>
      <c r="QA28" s="37"/>
      <c r="QB28" s="31"/>
      <c r="QC28" s="30"/>
      <c r="QD28" s="37"/>
      <c r="QE28" s="31"/>
      <c r="QF28" s="30"/>
      <c r="QG28" s="37"/>
      <c r="QH28" s="31"/>
      <c r="QI28" s="30"/>
      <c r="QJ28" s="37"/>
      <c r="QK28" s="31"/>
      <c r="QL28" s="30"/>
      <c r="QM28" s="37"/>
      <c r="QN28" s="31"/>
      <c r="QO28" s="30"/>
      <c r="QP28" s="37"/>
      <c r="QQ28" s="31"/>
      <c r="QR28" s="30"/>
      <c r="QS28" s="37"/>
      <c r="QT28" s="31"/>
      <c r="QU28" s="30"/>
      <c r="QV28" s="37"/>
      <c r="QW28" s="31"/>
      <c r="QX28" s="30"/>
      <c r="QY28" s="37"/>
      <c r="QZ28" s="31"/>
      <c r="RA28" s="30"/>
      <c r="RB28" s="37"/>
      <c r="RC28" s="31"/>
      <c r="RD28" s="30"/>
      <c r="RE28" s="37"/>
      <c r="RF28" s="31"/>
      <c r="RG28" s="30"/>
      <c r="RH28" s="37"/>
      <c r="RI28" s="31"/>
      <c r="RJ28" s="30"/>
      <c r="RK28" s="37"/>
      <c r="RL28" s="31"/>
      <c r="RM28" s="30"/>
      <c r="RN28" s="37"/>
      <c r="RO28" s="31"/>
      <c r="RP28" s="30"/>
      <c r="RQ28" s="37"/>
      <c r="RR28" s="31"/>
      <c r="RS28" s="30"/>
      <c r="RT28" s="37"/>
      <c r="RU28" s="31"/>
      <c r="RV28" s="30"/>
      <c r="RW28" s="37"/>
      <c r="RX28" s="31"/>
      <c r="RY28" s="30"/>
      <c r="RZ28" s="37"/>
      <c r="SA28" s="31"/>
      <c r="SB28" s="30"/>
      <c r="SC28" s="37"/>
      <c r="SD28" s="31"/>
      <c r="SE28" s="30"/>
      <c r="SF28" s="37"/>
      <c r="SG28" s="31"/>
      <c r="SH28" s="30"/>
      <c r="SI28" s="37"/>
      <c r="SJ28" s="31"/>
      <c r="SK28" s="30"/>
      <c r="SL28" s="37"/>
      <c r="SM28" s="31"/>
      <c r="SN28" s="30"/>
      <c r="SO28" s="37"/>
      <c r="SP28" s="31"/>
      <c r="SQ28" s="30"/>
      <c r="SR28" s="37"/>
      <c r="SS28" s="31"/>
      <c r="ST28" s="30"/>
      <c r="SU28" s="37"/>
      <c r="SV28" s="31"/>
      <c r="SW28" s="30"/>
      <c r="SX28" s="37"/>
      <c r="SY28" s="31"/>
      <c r="SZ28" s="30"/>
      <c r="TA28" s="37"/>
      <c r="TB28" s="31"/>
      <c r="TC28" s="30"/>
      <c r="TD28" s="37"/>
      <c r="TE28" s="31"/>
      <c r="TF28" s="30"/>
      <c r="TG28" s="37"/>
      <c r="TH28" s="31"/>
      <c r="TI28" s="30"/>
      <c r="TJ28" s="37"/>
      <c r="TK28" s="31"/>
      <c r="TL28" s="30"/>
      <c r="TM28" s="37"/>
      <c r="TN28" s="31"/>
      <c r="TO28" s="30"/>
      <c r="TP28" s="37"/>
      <c r="TQ28" s="31"/>
      <c r="TR28" s="30"/>
      <c r="TS28" s="37"/>
      <c r="TT28" s="31"/>
      <c r="TU28" s="30"/>
      <c r="TV28" s="37"/>
      <c r="TW28" s="31"/>
      <c r="TX28" s="30"/>
      <c r="TY28" s="37"/>
      <c r="TZ28" s="31"/>
      <c r="UA28" s="30"/>
      <c r="UB28" s="37"/>
      <c r="UC28" s="31"/>
      <c r="UD28" s="30"/>
      <c r="UE28" s="37"/>
      <c r="UF28" s="31"/>
      <c r="UG28" s="30"/>
      <c r="UH28" s="37"/>
      <c r="UI28" s="31"/>
      <c r="UJ28" s="30"/>
      <c r="UK28" s="37"/>
      <c r="UL28" s="31"/>
      <c r="UM28" s="30"/>
      <c r="UN28" s="37"/>
      <c r="UO28" s="31"/>
      <c r="UP28" s="30"/>
      <c r="UQ28" s="37"/>
      <c r="UR28" s="31"/>
      <c r="US28" s="30"/>
      <c r="UT28" s="37"/>
      <c r="UU28" s="31"/>
      <c r="UV28" s="30"/>
      <c r="UW28" s="37"/>
      <c r="UX28" s="31"/>
      <c r="UY28" s="30"/>
      <c r="UZ28" s="37"/>
      <c r="VA28" s="31"/>
      <c r="VB28" s="30"/>
      <c r="VC28" s="37"/>
      <c r="VD28" s="31"/>
      <c r="VE28" s="30"/>
      <c r="VF28" s="37"/>
      <c r="VG28" s="31"/>
      <c r="VH28" s="30"/>
      <c r="VI28" s="37"/>
      <c r="VJ28" s="31"/>
      <c r="VK28" s="30"/>
      <c r="VL28" s="37"/>
      <c r="VM28" s="31"/>
      <c r="VN28" s="30"/>
      <c r="VO28" s="37"/>
      <c r="VP28" s="31"/>
      <c r="VQ28" s="30"/>
      <c r="VR28" s="37"/>
      <c r="VS28" s="31"/>
      <c r="VT28" s="30"/>
      <c r="VU28" s="37"/>
      <c r="VV28" s="31"/>
      <c r="VW28" s="30"/>
      <c r="VX28" s="37"/>
      <c r="VY28" s="31"/>
      <c r="VZ28" s="30"/>
      <c r="WA28" s="37"/>
      <c r="WB28" s="31"/>
      <c r="WC28" s="30"/>
      <c r="WD28" s="37"/>
      <c r="WE28" s="31"/>
      <c r="WF28" s="30"/>
      <c r="WG28" s="37"/>
      <c r="WH28" s="31"/>
      <c r="WI28" s="30"/>
      <c r="WJ28" s="37"/>
      <c r="WK28" s="31"/>
      <c r="WL28" s="30"/>
      <c r="WM28" s="37"/>
      <c r="WN28" s="31"/>
      <c r="WO28" s="30"/>
      <c r="WP28" s="37"/>
      <c r="WQ28" s="31"/>
      <c r="WR28" s="30"/>
      <c r="WS28" s="37"/>
      <c r="WT28" s="31"/>
      <c r="WU28" s="30"/>
      <c r="WV28" s="37"/>
      <c r="WW28" s="31"/>
      <c r="WX28" s="30"/>
      <c r="WY28" s="37"/>
      <c r="WZ28" s="31"/>
      <c r="XA28" s="30"/>
      <c r="XB28" s="37"/>
      <c r="XC28" s="31"/>
      <c r="XD28" s="30"/>
      <c r="XE28" s="37"/>
      <c r="XF28" s="31"/>
      <c r="XG28" s="30"/>
      <c r="XH28" s="37"/>
      <c r="XI28" s="31"/>
      <c r="XJ28" s="30"/>
      <c r="XK28" s="37"/>
      <c r="XL28" s="31"/>
      <c r="XM28" s="30"/>
      <c r="XN28" s="37"/>
      <c r="XO28" s="31"/>
      <c r="XP28" s="30"/>
      <c r="XQ28" s="37"/>
      <c r="XR28" s="31"/>
      <c r="XS28" s="30"/>
      <c r="XT28" s="37"/>
      <c r="XU28" s="31"/>
      <c r="XV28" s="30"/>
      <c r="XW28" s="37"/>
      <c r="XX28" s="31"/>
      <c r="XY28" s="30"/>
      <c r="XZ28" s="37"/>
      <c r="YA28" s="31"/>
      <c r="YB28" s="30"/>
      <c r="YC28" s="37"/>
      <c r="YD28" s="31"/>
      <c r="YE28" s="30"/>
      <c r="YF28" s="37"/>
      <c r="YG28" s="31"/>
      <c r="YH28" s="30"/>
      <c r="YI28" s="37"/>
      <c r="YJ28" s="31"/>
      <c r="YK28" s="30"/>
      <c r="YL28" s="37"/>
      <c r="YM28" s="31"/>
      <c r="YN28" s="30"/>
      <c r="YO28" s="37"/>
      <c r="YP28" s="31"/>
      <c r="YQ28" s="30"/>
      <c r="YR28" s="37"/>
      <c r="YS28" s="31"/>
      <c r="YT28" s="30"/>
      <c r="YU28" s="37"/>
      <c r="YV28" s="31"/>
      <c r="YW28" s="30"/>
      <c r="YX28" s="37"/>
      <c r="YY28" s="31"/>
      <c r="YZ28" s="30"/>
      <c r="ZA28" s="37"/>
      <c r="ZB28" s="31"/>
      <c r="ZC28" s="30"/>
      <c r="ZD28" s="37"/>
      <c r="ZE28" s="31"/>
      <c r="ZF28" s="30"/>
      <c r="ZG28" s="37"/>
      <c r="ZH28" s="31"/>
      <c r="ZI28" s="30"/>
      <c r="ZJ28" s="37"/>
      <c r="ZK28" s="31"/>
      <c r="ZL28" s="30"/>
      <c r="ZM28" s="37"/>
      <c r="ZN28" s="31"/>
      <c r="ZO28" s="30"/>
      <c r="ZP28" s="37"/>
      <c r="ZQ28" s="31"/>
      <c r="ZR28" s="30"/>
      <c r="ZS28" s="37"/>
      <c r="ZT28" s="31"/>
      <c r="ZU28" s="30"/>
      <c r="ZV28" s="37"/>
      <c r="ZW28" s="31"/>
      <c r="ZX28" s="30"/>
      <c r="ZY28" s="37"/>
      <c r="ZZ28" s="31"/>
      <c r="AAA28" s="30"/>
      <c r="AAB28" s="37"/>
      <c r="AAC28" s="31"/>
      <c r="AAD28" s="30"/>
      <c r="AAE28" s="37"/>
      <c r="AAF28" s="31"/>
      <c r="AAG28" s="30"/>
      <c r="AAH28" s="37"/>
      <c r="AAI28" s="31"/>
      <c r="AAJ28" s="30"/>
      <c r="AAK28" s="37"/>
      <c r="AAL28" s="31"/>
      <c r="AAM28" s="30"/>
      <c r="AAN28" s="37"/>
      <c r="AAO28" s="31"/>
      <c r="AAP28" s="30"/>
      <c r="AAQ28" s="37"/>
      <c r="AAR28" s="31"/>
      <c r="AAS28" s="30"/>
      <c r="AAT28" s="37"/>
      <c r="AAU28" s="31"/>
      <c r="AAV28" s="30"/>
      <c r="AAW28" s="37"/>
      <c r="AAX28" s="31"/>
      <c r="AAY28" s="30"/>
      <c r="AAZ28" s="37"/>
      <c r="ABA28" s="31"/>
      <c r="ABB28" s="30"/>
      <c r="ABC28" s="37"/>
      <c r="ABD28" s="31"/>
      <c r="ABE28" s="30"/>
      <c r="ABF28" s="37"/>
      <c r="ABG28" s="31"/>
      <c r="ABH28" s="30"/>
      <c r="ABI28" s="37"/>
      <c r="ABJ28" s="31"/>
      <c r="ABK28" s="30"/>
      <c r="ABL28" s="37"/>
      <c r="ABM28" s="31"/>
      <c r="ABN28" s="30"/>
      <c r="ABO28" s="37"/>
      <c r="ABP28" s="31"/>
      <c r="ABQ28" s="30"/>
      <c r="ABR28" s="37"/>
      <c r="ABS28" s="31"/>
      <c r="ABT28" s="30"/>
      <c r="ABU28" s="37"/>
      <c r="ABV28" s="31"/>
      <c r="ABW28" s="30"/>
      <c r="ABX28" s="37"/>
      <c r="ABY28" s="31"/>
      <c r="ABZ28" s="30"/>
      <c r="ACA28" s="37"/>
      <c r="ACB28" s="31"/>
      <c r="ACC28" s="30"/>
      <c r="ACD28" s="37"/>
      <c r="ACE28" s="31"/>
      <c r="ACF28" s="30"/>
      <c r="ACG28" s="37"/>
      <c r="ACH28" s="31"/>
      <c r="ACI28" s="30"/>
      <c r="ACJ28" s="37"/>
      <c r="ACK28" s="31"/>
      <c r="ACL28" s="30"/>
      <c r="ACM28" s="37"/>
      <c r="ACN28" s="38"/>
      <c r="ACO28" s="30"/>
      <c r="ACP28" s="37"/>
      <c r="ACQ28" s="38"/>
      <c r="ACR28" s="30"/>
      <c r="ACS28" s="37"/>
      <c r="ACT28" s="38"/>
      <c r="ACU28" s="30"/>
      <c r="ACV28" s="37"/>
      <c r="ACW28" s="38"/>
      <c r="ACX28" s="30"/>
      <c r="ACY28" s="37"/>
      <c r="ACZ28" s="38"/>
      <c r="ADA28" s="30"/>
      <c r="ADB28" s="37"/>
      <c r="ADC28" s="38"/>
      <c r="ADD28" s="30"/>
      <c r="ADE28" s="37"/>
      <c r="ADF28" s="38"/>
      <c r="ADG28" s="30"/>
      <c r="ADH28" s="37"/>
      <c r="ADI28" s="38"/>
      <c r="ADJ28" s="30"/>
      <c r="ADK28" s="37"/>
      <c r="ADL28" s="38"/>
      <c r="ADM28" s="30"/>
      <c r="ADN28" s="37"/>
      <c r="ADO28" s="38"/>
      <c r="ADP28" s="30"/>
      <c r="ADQ28" s="37"/>
      <c r="ADR28" s="38"/>
      <c r="ADS28" s="30"/>
      <c r="ADT28" s="37"/>
      <c r="ADU28" s="38"/>
      <c r="ADV28" s="30"/>
      <c r="ADW28" s="37"/>
      <c r="ADX28" s="38"/>
      <c r="ADY28" s="30"/>
      <c r="ADZ28" s="37"/>
      <c r="AEA28" s="38"/>
      <c r="AEB28" s="30"/>
      <c r="AEC28" s="37"/>
      <c r="AED28" s="38"/>
      <c r="AEE28" s="30"/>
      <c r="AEF28" s="37"/>
      <c r="AEG28" s="38"/>
      <c r="AEH28" s="30"/>
      <c r="AEI28" s="37"/>
      <c r="AEJ28" s="38"/>
      <c r="AEK28" s="30"/>
      <c r="AEL28" s="37"/>
      <c r="AEM28" s="38"/>
      <c r="AEN28" s="30"/>
      <c r="AEO28" s="37"/>
      <c r="AEP28" s="38"/>
      <c r="AEQ28" s="30"/>
      <c r="AER28" s="37"/>
      <c r="AES28" s="38"/>
      <c r="AET28" s="30"/>
      <c r="AEU28" s="37"/>
      <c r="AEV28" s="38"/>
      <c r="AEW28" s="30"/>
      <c r="AEX28" s="37"/>
      <c r="AEY28" s="38"/>
      <c r="AEZ28" s="30"/>
      <c r="AFA28" s="37"/>
      <c r="AFB28" s="38"/>
      <c r="AFC28" s="30"/>
      <c r="AFD28" s="37"/>
      <c r="AFE28" s="38"/>
    </row>
    <row r="29" spans="1:837" ht="14.45" customHeight="1" x14ac:dyDescent="0.25">
      <c r="C29" s="5"/>
      <c r="D29" s="6"/>
      <c r="J29" s="14">
        <f t="shared" si="60"/>
        <v>45317</v>
      </c>
      <c r="K29" s="29" t="str">
        <f t="shared" si="0"/>
        <v>M</v>
      </c>
      <c r="L29" s="13"/>
      <c r="M29" s="12">
        <f t="shared" si="36"/>
        <v>45348</v>
      </c>
      <c r="N29" s="29" t="str">
        <f t="shared" si="1"/>
        <v>J</v>
      </c>
      <c r="O29" s="28"/>
      <c r="P29" s="12">
        <f t="shared" si="37"/>
        <v>45377</v>
      </c>
      <c r="Q29" s="29" t="str">
        <f t="shared" si="2"/>
        <v>J</v>
      </c>
      <c r="R29" s="28"/>
      <c r="S29" s="12">
        <f t="shared" si="38"/>
        <v>45408</v>
      </c>
      <c r="T29" s="29" t="str">
        <f t="shared" si="3"/>
        <v>M</v>
      </c>
      <c r="U29" s="28"/>
      <c r="V29" s="12">
        <f t="shared" si="58"/>
        <v>45438</v>
      </c>
      <c r="W29" s="29">
        <f t="shared" si="4"/>
        <v>0</v>
      </c>
      <c r="X29" s="28"/>
      <c r="Y29" s="12">
        <f t="shared" si="39"/>
        <v>45469</v>
      </c>
      <c r="Z29" s="29" t="str">
        <f t="shared" si="5"/>
        <v>M</v>
      </c>
      <c r="AA29" s="28"/>
      <c r="AB29" s="12">
        <f t="shared" si="40"/>
        <v>45499</v>
      </c>
      <c r="AC29" s="29" t="str">
        <f t="shared" si="6"/>
        <v>M</v>
      </c>
      <c r="AD29" s="28"/>
      <c r="AE29" s="12">
        <f t="shared" si="41"/>
        <v>45530</v>
      </c>
      <c r="AF29" s="29" t="str">
        <f t="shared" si="7"/>
        <v>J</v>
      </c>
      <c r="AG29" s="28"/>
      <c r="AH29" s="12">
        <f t="shared" si="42"/>
        <v>45561</v>
      </c>
      <c r="AI29" s="29" t="str">
        <f t="shared" si="8"/>
        <v>M</v>
      </c>
      <c r="AJ29" s="13"/>
      <c r="AK29" s="14">
        <f t="shared" si="43"/>
        <v>45591</v>
      </c>
      <c r="AL29" s="8">
        <f t="shared" si="9"/>
        <v>0</v>
      </c>
      <c r="AM29" s="28"/>
      <c r="AN29" s="12">
        <f t="shared" si="44"/>
        <v>45622</v>
      </c>
      <c r="AO29" s="29" t="str">
        <f t="shared" si="10"/>
        <v>J</v>
      </c>
      <c r="AP29" s="28"/>
      <c r="AQ29" s="12">
        <f t="shared" si="45"/>
        <v>45652</v>
      </c>
      <c r="AR29" s="29" t="str">
        <f t="shared" si="11"/>
        <v>M</v>
      </c>
      <c r="AS29" s="13"/>
      <c r="AT29" s="14">
        <f t="shared" si="61"/>
        <v>45683</v>
      </c>
      <c r="AU29" s="29">
        <f t="shared" si="13"/>
        <v>0</v>
      </c>
      <c r="AV29" s="13"/>
      <c r="AW29" s="12">
        <f t="shared" si="62"/>
        <v>45714</v>
      </c>
      <c r="AX29" s="29" t="str">
        <f t="shared" si="15"/>
        <v>M</v>
      </c>
      <c r="AY29" s="28"/>
      <c r="AZ29" s="12">
        <f t="shared" si="63"/>
        <v>45742</v>
      </c>
      <c r="BA29" s="29" t="str">
        <f t="shared" si="17"/>
        <v>M</v>
      </c>
      <c r="BB29" s="28"/>
      <c r="BC29" s="12">
        <f t="shared" si="64"/>
        <v>45773</v>
      </c>
      <c r="BD29" s="29">
        <f t="shared" si="19"/>
        <v>0</v>
      </c>
      <c r="BE29" s="28"/>
      <c r="BF29" s="12">
        <f t="shared" si="50"/>
        <v>45803</v>
      </c>
      <c r="BG29" s="29" t="str">
        <f t="shared" si="21"/>
        <v>J</v>
      </c>
      <c r="BH29" s="28"/>
      <c r="BI29" s="12">
        <f t="shared" si="65"/>
        <v>45834</v>
      </c>
      <c r="BJ29" s="29" t="str">
        <f t="shared" si="23"/>
        <v>M</v>
      </c>
      <c r="BK29" s="28"/>
      <c r="BL29" s="12">
        <f t="shared" si="66"/>
        <v>45864</v>
      </c>
      <c r="BM29" s="29">
        <f t="shared" si="25"/>
        <v>0</v>
      </c>
      <c r="BN29" s="28"/>
      <c r="BO29" s="12">
        <f t="shared" si="67"/>
        <v>45895</v>
      </c>
      <c r="BP29" s="29" t="str">
        <f t="shared" si="27"/>
        <v>J</v>
      </c>
      <c r="BQ29" s="28"/>
      <c r="BR29" s="12">
        <f t="shared" si="68"/>
        <v>45926</v>
      </c>
      <c r="BS29" s="29" t="str">
        <f t="shared" si="29"/>
        <v>M</v>
      </c>
      <c r="BT29" s="13"/>
      <c r="BU29" s="14">
        <f t="shared" si="69"/>
        <v>45956</v>
      </c>
      <c r="BV29" s="8">
        <f t="shared" si="31"/>
        <v>0</v>
      </c>
      <c r="BW29" s="28"/>
      <c r="BX29" s="12">
        <f t="shared" si="70"/>
        <v>45987</v>
      </c>
      <c r="BY29" s="29" t="str">
        <f t="shared" si="33"/>
        <v>M</v>
      </c>
      <c r="BZ29" s="28"/>
      <c r="CA29" s="12">
        <f t="shared" si="71"/>
        <v>46017</v>
      </c>
      <c r="CB29" s="29" t="str">
        <f t="shared" si="35"/>
        <v>M</v>
      </c>
      <c r="CC29" s="13"/>
      <c r="CD29" s="30"/>
      <c r="CE29" s="37"/>
      <c r="CF29" s="31"/>
      <c r="CG29" s="30"/>
      <c r="CH29" s="37"/>
      <c r="CI29" s="31"/>
      <c r="CJ29" s="30"/>
      <c r="CK29" s="37"/>
      <c r="CL29" s="31"/>
      <c r="CM29" s="30"/>
      <c r="CN29" s="37"/>
      <c r="CO29" s="31"/>
      <c r="CP29" s="30"/>
      <c r="CQ29" s="37"/>
      <c r="CR29" s="31"/>
      <c r="CS29" s="30"/>
      <c r="CT29" s="37"/>
      <c r="CU29" s="31"/>
      <c r="CV29" s="30"/>
      <c r="CW29" s="37"/>
      <c r="CX29" s="31"/>
      <c r="CY29" s="30"/>
      <c r="CZ29" s="37"/>
      <c r="DA29" s="31"/>
      <c r="DB29" s="30"/>
      <c r="DC29" s="37"/>
      <c r="DD29" s="31"/>
      <c r="DE29" s="30"/>
      <c r="DF29" s="37"/>
      <c r="DG29" s="31"/>
      <c r="DH29" s="30"/>
      <c r="DI29" s="37"/>
      <c r="DJ29" s="31"/>
      <c r="DK29" s="30"/>
      <c r="DL29" s="37"/>
      <c r="DM29" s="31"/>
      <c r="DN29" s="30"/>
      <c r="DO29" s="37"/>
      <c r="DP29" s="31"/>
      <c r="DQ29" s="30"/>
      <c r="DR29" s="37"/>
      <c r="DS29" s="31"/>
      <c r="DT29" s="30"/>
      <c r="DU29" s="37"/>
      <c r="DV29" s="31"/>
      <c r="DW29" s="30"/>
      <c r="DX29" s="37"/>
      <c r="DY29" s="31"/>
      <c r="DZ29" s="30"/>
      <c r="EA29" s="37"/>
      <c r="EB29" s="31"/>
      <c r="EC29" s="30"/>
      <c r="ED29" s="37"/>
      <c r="EE29" s="31"/>
      <c r="EF29" s="30"/>
      <c r="EG29" s="37"/>
      <c r="EH29" s="31"/>
      <c r="EI29" s="30"/>
      <c r="EJ29" s="37"/>
      <c r="EK29" s="31"/>
      <c r="EL29" s="30"/>
      <c r="EM29" s="37"/>
      <c r="EN29" s="31"/>
      <c r="EO29" s="30"/>
      <c r="EP29" s="37"/>
      <c r="EQ29" s="31"/>
      <c r="ER29" s="30"/>
      <c r="ES29" s="37"/>
      <c r="ET29" s="31"/>
      <c r="EU29" s="30"/>
      <c r="EV29" s="37"/>
      <c r="EW29" s="31"/>
      <c r="EX29" s="30"/>
      <c r="EY29" s="37"/>
      <c r="EZ29" s="31"/>
      <c r="FA29" s="30"/>
      <c r="FB29" s="37"/>
      <c r="FC29" s="31"/>
      <c r="FD29" s="30"/>
      <c r="FE29" s="37"/>
      <c r="FF29" s="31"/>
      <c r="FG29" s="30"/>
      <c r="FH29" s="37"/>
      <c r="FI29" s="31"/>
      <c r="FJ29" s="30"/>
      <c r="FK29" s="37"/>
      <c r="FL29" s="31"/>
      <c r="FM29" s="30"/>
      <c r="FN29" s="37"/>
      <c r="FO29" s="31"/>
      <c r="FP29" s="30"/>
      <c r="FQ29" s="37"/>
      <c r="FR29" s="31"/>
      <c r="FS29" s="30"/>
      <c r="FT29" s="37"/>
      <c r="FU29" s="31"/>
      <c r="FV29" s="30"/>
      <c r="FW29" s="37"/>
      <c r="FX29" s="31"/>
      <c r="FY29" s="30"/>
      <c r="FZ29" s="37"/>
      <c r="GA29" s="31"/>
      <c r="GB29" s="30"/>
      <c r="GC29" s="37"/>
      <c r="GD29" s="31"/>
      <c r="GE29" s="30"/>
      <c r="GF29" s="37"/>
      <c r="GG29" s="31"/>
      <c r="GH29" s="30"/>
      <c r="GI29" s="37"/>
      <c r="GJ29" s="31"/>
      <c r="GK29" s="30"/>
      <c r="GL29" s="37"/>
      <c r="GM29" s="31"/>
      <c r="GN29" s="30"/>
      <c r="GO29" s="37"/>
      <c r="GP29" s="31"/>
      <c r="GQ29" s="30"/>
      <c r="GR29" s="37"/>
      <c r="GS29" s="31"/>
      <c r="GT29" s="30"/>
      <c r="GU29" s="37"/>
      <c r="GV29" s="31"/>
      <c r="GW29" s="30"/>
      <c r="GX29" s="37"/>
      <c r="GY29" s="31"/>
      <c r="GZ29" s="30"/>
      <c r="HA29" s="37"/>
      <c r="HB29" s="31"/>
      <c r="HC29" s="30"/>
      <c r="HD29" s="37"/>
      <c r="HE29" s="31"/>
      <c r="HF29" s="30"/>
      <c r="HG29" s="37"/>
      <c r="HH29" s="31"/>
      <c r="HI29" s="30"/>
      <c r="HJ29" s="37"/>
      <c r="HK29" s="31"/>
      <c r="HL29" s="30"/>
      <c r="HM29" s="37"/>
      <c r="HN29" s="31"/>
      <c r="HO29" s="30"/>
      <c r="HP29" s="37"/>
      <c r="HQ29" s="31"/>
      <c r="HR29" s="30"/>
      <c r="HS29" s="37"/>
      <c r="HT29" s="31"/>
      <c r="HU29" s="30"/>
      <c r="HV29" s="37"/>
      <c r="HW29" s="31"/>
      <c r="HX29" s="30"/>
      <c r="HY29" s="37"/>
      <c r="HZ29" s="31"/>
      <c r="IA29" s="30"/>
      <c r="IB29" s="37"/>
      <c r="IC29" s="31"/>
      <c r="ID29" s="30"/>
      <c r="IE29" s="37"/>
      <c r="IF29" s="31"/>
      <c r="IG29" s="30"/>
      <c r="IH29" s="37"/>
      <c r="II29" s="31"/>
      <c r="IJ29" s="30"/>
      <c r="IK29" s="37"/>
      <c r="IL29" s="31"/>
      <c r="IM29" s="30"/>
      <c r="IN29" s="37"/>
      <c r="IO29" s="31"/>
      <c r="IP29" s="30"/>
      <c r="IQ29" s="37"/>
      <c r="IR29" s="31"/>
      <c r="IS29" s="30"/>
      <c r="IT29" s="37"/>
      <c r="IU29" s="31"/>
      <c r="IV29" s="30"/>
      <c r="IW29" s="37"/>
      <c r="IX29" s="31"/>
      <c r="IY29" s="30"/>
      <c r="IZ29" s="37"/>
      <c r="JA29" s="31"/>
      <c r="JB29" s="30"/>
      <c r="JC29" s="37"/>
      <c r="JD29" s="31"/>
      <c r="JE29" s="30"/>
      <c r="JF29" s="37"/>
      <c r="JG29" s="31"/>
      <c r="JH29" s="30"/>
      <c r="JI29" s="37"/>
      <c r="JJ29" s="31"/>
      <c r="JK29" s="30"/>
      <c r="JL29" s="37"/>
      <c r="JM29" s="31"/>
      <c r="JN29" s="30"/>
      <c r="JO29" s="37"/>
      <c r="JP29" s="31"/>
      <c r="JQ29" s="30"/>
      <c r="JR29" s="37"/>
      <c r="JS29" s="31"/>
      <c r="JT29" s="30"/>
      <c r="JU29" s="37"/>
      <c r="JV29" s="31"/>
      <c r="JW29" s="30"/>
      <c r="JX29" s="37"/>
      <c r="JY29" s="31"/>
      <c r="JZ29" s="30"/>
      <c r="KA29" s="37"/>
      <c r="KB29" s="31"/>
      <c r="KC29" s="30"/>
      <c r="KD29" s="37"/>
      <c r="KE29" s="31"/>
      <c r="KF29" s="30"/>
      <c r="KG29" s="37"/>
      <c r="KH29" s="31"/>
      <c r="KI29" s="30"/>
      <c r="KJ29" s="37"/>
      <c r="KK29" s="31"/>
      <c r="KL29" s="30"/>
      <c r="KM29" s="37"/>
      <c r="KN29" s="31"/>
      <c r="KO29" s="30"/>
      <c r="KP29" s="37"/>
      <c r="KQ29" s="31"/>
      <c r="KR29" s="30"/>
      <c r="KS29" s="37"/>
      <c r="KT29" s="31"/>
      <c r="KU29" s="30"/>
      <c r="KV29" s="37"/>
      <c r="KW29" s="31"/>
      <c r="KX29" s="30"/>
      <c r="KY29" s="37"/>
      <c r="KZ29" s="31"/>
      <c r="LA29" s="30"/>
      <c r="LB29" s="37"/>
      <c r="LC29" s="31"/>
      <c r="LD29" s="30"/>
      <c r="LE29" s="37"/>
      <c r="LF29" s="31"/>
      <c r="LG29" s="30"/>
      <c r="LH29" s="37"/>
      <c r="LI29" s="31"/>
      <c r="LJ29" s="30"/>
      <c r="LK29" s="37"/>
      <c r="LL29" s="31"/>
      <c r="LM29" s="30"/>
      <c r="LN29" s="37"/>
      <c r="LO29" s="31"/>
      <c r="LP29" s="30"/>
      <c r="LQ29" s="37"/>
      <c r="LR29" s="31"/>
      <c r="LS29" s="30"/>
      <c r="LT29" s="37"/>
      <c r="LU29" s="31"/>
      <c r="LV29" s="30"/>
      <c r="LW29" s="37"/>
      <c r="LX29" s="31"/>
      <c r="LY29" s="30"/>
      <c r="LZ29" s="37"/>
      <c r="MA29" s="31"/>
      <c r="MB29" s="30"/>
      <c r="MC29" s="37"/>
      <c r="MD29" s="31"/>
      <c r="ME29" s="30"/>
      <c r="MF29" s="37"/>
      <c r="MG29" s="31"/>
      <c r="MH29" s="30"/>
      <c r="MI29" s="37"/>
      <c r="MJ29" s="31"/>
      <c r="MK29" s="30"/>
      <c r="ML29" s="37"/>
      <c r="MM29" s="31"/>
      <c r="MN29" s="30"/>
      <c r="MO29" s="37"/>
      <c r="MP29" s="31"/>
      <c r="MQ29" s="30"/>
      <c r="MR29" s="37"/>
      <c r="MS29" s="31"/>
      <c r="MT29" s="30"/>
      <c r="MU29" s="37"/>
      <c r="MV29" s="31"/>
      <c r="MW29" s="30"/>
      <c r="MX29" s="37"/>
      <c r="MY29" s="31"/>
      <c r="MZ29" s="30"/>
      <c r="NA29" s="37"/>
      <c r="NB29" s="31"/>
      <c r="NC29" s="30"/>
      <c r="ND29" s="37"/>
      <c r="NE29" s="31"/>
      <c r="NF29" s="30"/>
      <c r="NG29" s="37"/>
      <c r="NH29" s="31"/>
      <c r="NI29" s="30"/>
      <c r="NJ29" s="37"/>
      <c r="NK29" s="31"/>
      <c r="NL29" s="30"/>
      <c r="NM29" s="37"/>
      <c r="NN29" s="31"/>
      <c r="NO29" s="30"/>
      <c r="NP29" s="37"/>
      <c r="NQ29" s="31"/>
      <c r="NR29" s="30"/>
      <c r="NS29" s="37"/>
      <c r="NT29" s="31"/>
      <c r="NU29" s="30"/>
      <c r="NV29" s="37"/>
      <c r="NW29" s="31"/>
      <c r="NX29" s="30"/>
      <c r="NY29" s="37"/>
      <c r="NZ29" s="31"/>
      <c r="OA29" s="30"/>
      <c r="OB29" s="37"/>
      <c r="OC29" s="31"/>
      <c r="OD29" s="30"/>
      <c r="OE29" s="37"/>
      <c r="OF29" s="31"/>
      <c r="OG29" s="30"/>
      <c r="OH29" s="37"/>
      <c r="OI29" s="31"/>
      <c r="OJ29" s="30"/>
      <c r="OK29" s="37"/>
      <c r="OL29" s="31"/>
      <c r="OM29" s="30"/>
      <c r="ON29" s="37"/>
      <c r="OO29" s="31"/>
      <c r="OP29" s="30"/>
      <c r="OQ29" s="37"/>
      <c r="OR29" s="31"/>
      <c r="OS29" s="30"/>
      <c r="OT29" s="37"/>
      <c r="OU29" s="31"/>
      <c r="OV29" s="30"/>
      <c r="OW29" s="37"/>
      <c r="OX29" s="31"/>
      <c r="OY29" s="30"/>
      <c r="OZ29" s="37"/>
      <c r="PA29" s="31"/>
      <c r="PB29" s="30"/>
      <c r="PC29" s="37"/>
      <c r="PD29" s="31"/>
      <c r="PE29" s="30"/>
      <c r="PF29" s="37"/>
      <c r="PG29" s="31"/>
      <c r="PH29" s="30"/>
      <c r="PI29" s="37"/>
      <c r="PJ29" s="31"/>
      <c r="PK29" s="30"/>
      <c r="PL29" s="37"/>
      <c r="PM29" s="31"/>
      <c r="PN29" s="30"/>
      <c r="PO29" s="37"/>
      <c r="PP29" s="31"/>
      <c r="PQ29" s="30"/>
      <c r="PR29" s="37"/>
      <c r="PS29" s="31"/>
      <c r="PT29" s="30"/>
      <c r="PU29" s="37"/>
      <c r="PV29" s="31"/>
      <c r="PW29" s="30"/>
      <c r="PX29" s="37"/>
      <c r="PY29" s="31"/>
      <c r="PZ29" s="30"/>
      <c r="QA29" s="37"/>
      <c r="QB29" s="31"/>
      <c r="QC29" s="30"/>
      <c r="QD29" s="37"/>
      <c r="QE29" s="31"/>
      <c r="QF29" s="30"/>
      <c r="QG29" s="37"/>
      <c r="QH29" s="31"/>
      <c r="QI29" s="30"/>
      <c r="QJ29" s="37"/>
      <c r="QK29" s="31"/>
      <c r="QL29" s="30"/>
      <c r="QM29" s="37"/>
      <c r="QN29" s="31"/>
      <c r="QO29" s="30"/>
      <c r="QP29" s="37"/>
      <c r="QQ29" s="31"/>
      <c r="QR29" s="30"/>
      <c r="QS29" s="37"/>
      <c r="QT29" s="31"/>
      <c r="QU29" s="30"/>
      <c r="QV29" s="37"/>
      <c r="QW29" s="31"/>
      <c r="QX29" s="30"/>
      <c r="QY29" s="37"/>
      <c r="QZ29" s="31"/>
      <c r="RA29" s="30"/>
      <c r="RB29" s="37"/>
      <c r="RC29" s="31"/>
      <c r="RD29" s="30"/>
      <c r="RE29" s="37"/>
      <c r="RF29" s="31"/>
      <c r="RG29" s="30"/>
      <c r="RH29" s="37"/>
      <c r="RI29" s="31"/>
      <c r="RJ29" s="30"/>
      <c r="RK29" s="37"/>
      <c r="RL29" s="31"/>
      <c r="RM29" s="30"/>
      <c r="RN29" s="37"/>
      <c r="RO29" s="31"/>
      <c r="RP29" s="30"/>
      <c r="RQ29" s="37"/>
      <c r="RR29" s="31"/>
      <c r="RS29" s="30"/>
      <c r="RT29" s="37"/>
      <c r="RU29" s="31"/>
      <c r="RV29" s="30"/>
      <c r="RW29" s="37"/>
      <c r="RX29" s="31"/>
      <c r="RY29" s="30"/>
      <c r="RZ29" s="37"/>
      <c r="SA29" s="31"/>
      <c r="SB29" s="30"/>
      <c r="SC29" s="37"/>
      <c r="SD29" s="31"/>
      <c r="SE29" s="30"/>
      <c r="SF29" s="37"/>
      <c r="SG29" s="31"/>
      <c r="SH29" s="30"/>
      <c r="SI29" s="37"/>
      <c r="SJ29" s="31"/>
      <c r="SK29" s="30"/>
      <c r="SL29" s="37"/>
      <c r="SM29" s="31"/>
      <c r="SN29" s="30"/>
      <c r="SO29" s="37"/>
      <c r="SP29" s="31"/>
      <c r="SQ29" s="30"/>
      <c r="SR29" s="37"/>
      <c r="SS29" s="31"/>
      <c r="ST29" s="30"/>
      <c r="SU29" s="37"/>
      <c r="SV29" s="31"/>
      <c r="SW29" s="30"/>
      <c r="SX29" s="37"/>
      <c r="SY29" s="31"/>
      <c r="SZ29" s="30"/>
      <c r="TA29" s="37"/>
      <c r="TB29" s="31"/>
      <c r="TC29" s="30"/>
      <c r="TD29" s="37"/>
      <c r="TE29" s="31"/>
      <c r="TF29" s="30"/>
      <c r="TG29" s="37"/>
      <c r="TH29" s="31"/>
      <c r="TI29" s="30"/>
      <c r="TJ29" s="37"/>
      <c r="TK29" s="31"/>
      <c r="TL29" s="30"/>
      <c r="TM29" s="37"/>
      <c r="TN29" s="31"/>
      <c r="TO29" s="30"/>
      <c r="TP29" s="37"/>
      <c r="TQ29" s="31"/>
      <c r="TR29" s="30"/>
      <c r="TS29" s="37"/>
      <c r="TT29" s="31"/>
      <c r="TU29" s="30"/>
      <c r="TV29" s="37"/>
      <c r="TW29" s="31"/>
      <c r="TX29" s="30"/>
      <c r="TY29" s="37"/>
      <c r="TZ29" s="31"/>
      <c r="UA29" s="30"/>
      <c r="UB29" s="37"/>
      <c r="UC29" s="31"/>
      <c r="UD29" s="30"/>
      <c r="UE29" s="37"/>
      <c r="UF29" s="31"/>
      <c r="UG29" s="30"/>
      <c r="UH29" s="37"/>
      <c r="UI29" s="31"/>
      <c r="UJ29" s="30"/>
      <c r="UK29" s="37"/>
      <c r="UL29" s="31"/>
      <c r="UM29" s="30"/>
      <c r="UN29" s="37"/>
      <c r="UO29" s="31"/>
      <c r="UP29" s="30"/>
      <c r="UQ29" s="37"/>
      <c r="UR29" s="31"/>
      <c r="US29" s="30"/>
      <c r="UT29" s="37"/>
      <c r="UU29" s="31"/>
      <c r="UV29" s="30"/>
      <c r="UW29" s="37"/>
      <c r="UX29" s="31"/>
      <c r="UY29" s="30"/>
      <c r="UZ29" s="37"/>
      <c r="VA29" s="31"/>
      <c r="VB29" s="30"/>
      <c r="VC29" s="37"/>
      <c r="VD29" s="31"/>
      <c r="VE29" s="30"/>
      <c r="VF29" s="37"/>
      <c r="VG29" s="31"/>
      <c r="VH29" s="30"/>
      <c r="VI29" s="37"/>
      <c r="VJ29" s="31"/>
      <c r="VK29" s="30"/>
      <c r="VL29" s="37"/>
      <c r="VM29" s="31"/>
      <c r="VN29" s="30"/>
      <c r="VO29" s="37"/>
      <c r="VP29" s="31"/>
      <c r="VQ29" s="30"/>
      <c r="VR29" s="37"/>
      <c r="VS29" s="31"/>
      <c r="VT29" s="30"/>
      <c r="VU29" s="37"/>
      <c r="VV29" s="31"/>
      <c r="VW29" s="30"/>
      <c r="VX29" s="37"/>
      <c r="VY29" s="31"/>
      <c r="VZ29" s="30"/>
      <c r="WA29" s="37"/>
      <c r="WB29" s="31"/>
      <c r="WC29" s="30"/>
      <c r="WD29" s="37"/>
      <c r="WE29" s="31"/>
      <c r="WF29" s="30"/>
      <c r="WG29" s="37"/>
      <c r="WH29" s="31"/>
      <c r="WI29" s="30"/>
      <c r="WJ29" s="37"/>
      <c r="WK29" s="31"/>
      <c r="WL29" s="30"/>
      <c r="WM29" s="37"/>
      <c r="WN29" s="31"/>
      <c r="WO29" s="30"/>
      <c r="WP29" s="37"/>
      <c r="WQ29" s="31"/>
      <c r="WR29" s="30"/>
      <c r="WS29" s="37"/>
      <c r="WT29" s="31"/>
      <c r="WU29" s="30"/>
      <c r="WV29" s="37"/>
      <c r="WW29" s="31"/>
      <c r="WX29" s="30"/>
      <c r="WY29" s="37"/>
      <c r="WZ29" s="31"/>
      <c r="XA29" s="30"/>
      <c r="XB29" s="37"/>
      <c r="XC29" s="31"/>
      <c r="XD29" s="30"/>
      <c r="XE29" s="37"/>
      <c r="XF29" s="31"/>
      <c r="XG29" s="30"/>
      <c r="XH29" s="37"/>
      <c r="XI29" s="31"/>
      <c r="XJ29" s="30"/>
      <c r="XK29" s="37"/>
      <c r="XL29" s="31"/>
      <c r="XM29" s="30"/>
      <c r="XN29" s="37"/>
      <c r="XO29" s="31"/>
      <c r="XP29" s="30"/>
      <c r="XQ29" s="37"/>
      <c r="XR29" s="31"/>
      <c r="XS29" s="30"/>
      <c r="XT29" s="37"/>
      <c r="XU29" s="31"/>
      <c r="XV29" s="30"/>
      <c r="XW29" s="37"/>
      <c r="XX29" s="31"/>
      <c r="XY29" s="30"/>
      <c r="XZ29" s="37"/>
      <c r="YA29" s="31"/>
      <c r="YB29" s="30"/>
      <c r="YC29" s="37"/>
      <c r="YD29" s="31"/>
      <c r="YE29" s="30"/>
      <c r="YF29" s="37"/>
      <c r="YG29" s="31"/>
      <c r="YH29" s="30"/>
      <c r="YI29" s="37"/>
      <c r="YJ29" s="31"/>
      <c r="YK29" s="30"/>
      <c r="YL29" s="37"/>
      <c r="YM29" s="31"/>
      <c r="YN29" s="30"/>
      <c r="YO29" s="37"/>
      <c r="YP29" s="31"/>
      <c r="YQ29" s="30"/>
      <c r="YR29" s="37"/>
      <c r="YS29" s="31"/>
      <c r="YT29" s="30"/>
      <c r="YU29" s="37"/>
      <c r="YV29" s="31"/>
      <c r="YW29" s="30"/>
      <c r="YX29" s="37"/>
      <c r="YY29" s="31"/>
      <c r="YZ29" s="30"/>
      <c r="ZA29" s="37"/>
      <c r="ZB29" s="31"/>
      <c r="ZC29" s="30"/>
      <c r="ZD29" s="37"/>
      <c r="ZE29" s="31"/>
      <c r="ZF29" s="30"/>
      <c r="ZG29" s="37"/>
      <c r="ZH29" s="31"/>
      <c r="ZI29" s="30"/>
      <c r="ZJ29" s="37"/>
      <c r="ZK29" s="31"/>
      <c r="ZL29" s="30"/>
      <c r="ZM29" s="37"/>
      <c r="ZN29" s="31"/>
      <c r="ZO29" s="30"/>
      <c r="ZP29" s="37"/>
      <c r="ZQ29" s="31"/>
      <c r="ZR29" s="30"/>
      <c r="ZS29" s="37"/>
      <c r="ZT29" s="31"/>
      <c r="ZU29" s="30"/>
      <c r="ZV29" s="37"/>
      <c r="ZW29" s="31"/>
      <c r="ZX29" s="30"/>
      <c r="ZY29" s="37"/>
      <c r="ZZ29" s="31"/>
      <c r="AAA29" s="30"/>
      <c r="AAB29" s="37"/>
      <c r="AAC29" s="31"/>
      <c r="AAD29" s="30"/>
      <c r="AAE29" s="37"/>
      <c r="AAF29" s="31"/>
      <c r="AAG29" s="30"/>
      <c r="AAH29" s="37"/>
      <c r="AAI29" s="31"/>
      <c r="AAJ29" s="30"/>
      <c r="AAK29" s="37"/>
      <c r="AAL29" s="31"/>
      <c r="AAM29" s="30"/>
      <c r="AAN29" s="37"/>
      <c r="AAO29" s="31"/>
      <c r="AAP29" s="30"/>
      <c r="AAQ29" s="37"/>
      <c r="AAR29" s="31"/>
      <c r="AAS29" s="30"/>
      <c r="AAT29" s="37"/>
      <c r="AAU29" s="31"/>
      <c r="AAV29" s="30"/>
      <c r="AAW29" s="37"/>
      <c r="AAX29" s="31"/>
      <c r="AAY29" s="30"/>
      <c r="AAZ29" s="37"/>
      <c r="ABA29" s="31"/>
      <c r="ABB29" s="30"/>
      <c r="ABC29" s="37"/>
      <c r="ABD29" s="31"/>
      <c r="ABE29" s="30"/>
      <c r="ABF29" s="37"/>
      <c r="ABG29" s="31"/>
      <c r="ABH29" s="30"/>
      <c r="ABI29" s="37"/>
      <c r="ABJ29" s="31"/>
      <c r="ABK29" s="30"/>
      <c r="ABL29" s="37"/>
      <c r="ABM29" s="31"/>
      <c r="ABN29" s="30"/>
      <c r="ABO29" s="37"/>
      <c r="ABP29" s="31"/>
      <c r="ABQ29" s="30"/>
      <c r="ABR29" s="37"/>
      <c r="ABS29" s="31"/>
      <c r="ABT29" s="30"/>
      <c r="ABU29" s="37"/>
      <c r="ABV29" s="31"/>
      <c r="ABW29" s="30"/>
      <c r="ABX29" s="37"/>
      <c r="ABY29" s="31"/>
      <c r="ABZ29" s="30"/>
      <c r="ACA29" s="37"/>
      <c r="ACB29" s="31"/>
      <c r="ACC29" s="30"/>
      <c r="ACD29" s="37"/>
      <c r="ACE29" s="31"/>
      <c r="ACF29" s="30"/>
      <c r="ACG29" s="37"/>
      <c r="ACH29" s="31"/>
      <c r="ACI29" s="30"/>
      <c r="ACJ29" s="37"/>
      <c r="ACK29" s="31"/>
      <c r="ACL29" s="30"/>
      <c r="ACM29" s="37"/>
      <c r="ACN29" s="38"/>
      <c r="ACO29" s="30"/>
      <c r="ACP29" s="37"/>
      <c r="ACQ29" s="38"/>
      <c r="ACR29" s="30"/>
      <c r="ACS29" s="37"/>
      <c r="ACT29" s="38"/>
      <c r="ACU29" s="30"/>
      <c r="ACV29" s="37"/>
      <c r="ACW29" s="38"/>
      <c r="ACX29" s="30"/>
      <c r="ACY29" s="37"/>
      <c r="ACZ29" s="38"/>
      <c r="ADA29" s="30"/>
      <c r="ADB29" s="37"/>
      <c r="ADC29" s="38"/>
      <c r="ADD29" s="30"/>
      <c r="ADE29" s="37"/>
      <c r="ADF29" s="38"/>
      <c r="ADG29" s="30"/>
      <c r="ADH29" s="37"/>
      <c r="ADI29" s="38"/>
      <c r="ADJ29" s="30"/>
      <c r="ADK29" s="37"/>
      <c r="ADL29" s="38"/>
      <c r="ADM29" s="30"/>
      <c r="ADN29" s="37"/>
      <c r="ADO29" s="38"/>
      <c r="ADP29" s="30"/>
      <c r="ADQ29" s="37"/>
      <c r="ADR29" s="38"/>
      <c r="ADS29" s="30"/>
      <c r="ADT29" s="37"/>
      <c r="ADU29" s="38"/>
      <c r="ADV29" s="30"/>
      <c r="ADW29" s="37"/>
      <c r="ADX29" s="38"/>
      <c r="ADY29" s="30"/>
      <c r="ADZ29" s="37"/>
      <c r="AEA29" s="38"/>
      <c r="AEB29" s="30"/>
      <c r="AEC29" s="37"/>
      <c r="AED29" s="38"/>
      <c r="AEE29" s="30"/>
      <c r="AEF29" s="37"/>
      <c r="AEG29" s="38"/>
      <c r="AEH29" s="30"/>
      <c r="AEI29" s="37"/>
      <c r="AEJ29" s="38"/>
      <c r="AEK29" s="30"/>
      <c r="AEL29" s="37"/>
      <c r="AEM29" s="38"/>
      <c r="AEN29" s="30"/>
      <c r="AEO29" s="37"/>
      <c r="AEP29" s="38"/>
      <c r="AEQ29" s="30"/>
      <c r="AER29" s="37"/>
      <c r="AES29" s="38"/>
      <c r="AET29" s="30"/>
      <c r="AEU29" s="37"/>
      <c r="AEV29" s="38"/>
      <c r="AEW29" s="30"/>
      <c r="AEX29" s="37"/>
      <c r="AEY29" s="38"/>
      <c r="AEZ29" s="30"/>
      <c r="AFA29" s="37"/>
      <c r="AFB29" s="38"/>
      <c r="AFC29" s="30"/>
      <c r="AFD29" s="37"/>
      <c r="AFE29" s="38"/>
    </row>
    <row r="30" spans="1:837" ht="14.45" customHeight="1" x14ac:dyDescent="0.25">
      <c r="C30" s="5"/>
      <c r="D30" s="6"/>
      <c r="J30" s="14">
        <f t="shared" si="60"/>
        <v>45318</v>
      </c>
      <c r="K30" s="29">
        <f t="shared" si="0"/>
        <v>0</v>
      </c>
      <c r="L30" s="13"/>
      <c r="M30" s="12">
        <f t="shared" si="36"/>
        <v>45349</v>
      </c>
      <c r="N30" s="29" t="str">
        <f t="shared" si="1"/>
        <v>J</v>
      </c>
      <c r="O30" s="28"/>
      <c r="P30" s="12">
        <f t="shared" si="37"/>
        <v>45378</v>
      </c>
      <c r="Q30" s="29" t="str">
        <f t="shared" si="2"/>
        <v>M</v>
      </c>
      <c r="R30" s="28"/>
      <c r="S30" s="12">
        <f t="shared" si="38"/>
        <v>45409</v>
      </c>
      <c r="T30" s="29">
        <f t="shared" si="3"/>
        <v>0</v>
      </c>
      <c r="U30" s="28"/>
      <c r="V30" s="12">
        <f t="shared" si="58"/>
        <v>45439</v>
      </c>
      <c r="W30" s="29" t="str">
        <f t="shared" si="4"/>
        <v>J</v>
      </c>
      <c r="X30" s="28"/>
      <c r="Y30" s="12">
        <f t="shared" si="39"/>
        <v>45470</v>
      </c>
      <c r="Z30" s="29" t="str">
        <f t="shared" si="5"/>
        <v>M</v>
      </c>
      <c r="AA30" s="28"/>
      <c r="AB30" s="12">
        <f t="shared" si="40"/>
        <v>45500</v>
      </c>
      <c r="AC30" s="29">
        <f t="shared" si="6"/>
        <v>0</v>
      </c>
      <c r="AD30" s="28"/>
      <c r="AE30" s="12">
        <f t="shared" si="41"/>
        <v>45531</v>
      </c>
      <c r="AF30" s="29" t="str">
        <f t="shared" si="7"/>
        <v>J</v>
      </c>
      <c r="AG30" s="28"/>
      <c r="AH30" s="12">
        <f t="shared" si="42"/>
        <v>45562</v>
      </c>
      <c r="AI30" s="29" t="str">
        <f t="shared" si="8"/>
        <v>M</v>
      </c>
      <c r="AJ30" s="13"/>
      <c r="AK30" s="14">
        <f t="shared" si="43"/>
        <v>45592</v>
      </c>
      <c r="AL30" s="8">
        <f t="shared" si="9"/>
        <v>0</v>
      </c>
      <c r="AM30" s="28"/>
      <c r="AN30" s="12">
        <f t="shared" si="44"/>
        <v>45623</v>
      </c>
      <c r="AO30" s="29" t="str">
        <f t="shared" si="10"/>
        <v>M</v>
      </c>
      <c r="AP30" s="28"/>
      <c r="AQ30" s="12">
        <f t="shared" si="45"/>
        <v>45653</v>
      </c>
      <c r="AR30" s="29" t="str">
        <f t="shared" si="11"/>
        <v>M</v>
      </c>
      <c r="AS30" s="13"/>
      <c r="AT30" s="14">
        <f t="shared" si="61"/>
        <v>45684</v>
      </c>
      <c r="AU30" s="29" t="str">
        <f t="shared" si="13"/>
        <v>J</v>
      </c>
      <c r="AV30" s="13"/>
      <c r="AW30" s="12">
        <f t="shared" si="62"/>
        <v>45715</v>
      </c>
      <c r="AX30" s="29" t="str">
        <f t="shared" si="15"/>
        <v>M</v>
      </c>
      <c r="AY30" s="28"/>
      <c r="AZ30" s="12">
        <f t="shared" si="63"/>
        <v>45743</v>
      </c>
      <c r="BA30" s="29" t="str">
        <f t="shared" si="17"/>
        <v>M</v>
      </c>
      <c r="BB30" s="28"/>
      <c r="BC30" s="12">
        <f t="shared" si="64"/>
        <v>45774</v>
      </c>
      <c r="BD30" s="29">
        <f t="shared" si="19"/>
        <v>0</v>
      </c>
      <c r="BE30" s="28"/>
      <c r="BF30" s="12">
        <f t="shared" si="50"/>
        <v>45804</v>
      </c>
      <c r="BG30" s="29" t="str">
        <f t="shared" si="21"/>
        <v>J</v>
      </c>
      <c r="BH30" s="28"/>
      <c r="BI30" s="12">
        <f t="shared" si="65"/>
        <v>45835</v>
      </c>
      <c r="BJ30" s="29" t="str">
        <f t="shared" si="23"/>
        <v>M</v>
      </c>
      <c r="BK30" s="28"/>
      <c r="BL30" s="12">
        <f t="shared" si="66"/>
        <v>45865</v>
      </c>
      <c r="BM30" s="29">
        <f t="shared" si="25"/>
        <v>0</v>
      </c>
      <c r="BN30" s="28"/>
      <c r="BO30" s="12">
        <f t="shared" si="67"/>
        <v>45896</v>
      </c>
      <c r="BP30" s="29" t="str">
        <f t="shared" si="27"/>
        <v>M</v>
      </c>
      <c r="BQ30" s="28"/>
      <c r="BR30" s="12">
        <f t="shared" si="68"/>
        <v>45927</v>
      </c>
      <c r="BS30" s="29">
        <f t="shared" si="29"/>
        <v>0</v>
      </c>
      <c r="BT30" s="13"/>
      <c r="BU30" s="14">
        <f t="shared" si="69"/>
        <v>45957</v>
      </c>
      <c r="BV30" s="8" t="str">
        <f t="shared" si="31"/>
        <v>J</v>
      </c>
      <c r="BW30" s="28"/>
      <c r="BX30" s="12">
        <f t="shared" si="70"/>
        <v>45988</v>
      </c>
      <c r="BY30" s="29" t="str">
        <f t="shared" si="33"/>
        <v>M</v>
      </c>
      <c r="BZ30" s="28"/>
      <c r="CA30" s="12">
        <f t="shared" si="71"/>
        <v>46018</v>
      </c>
      <c r="CB30" s="29">
        <f t="shared" si="35"/>
        <v>0</v>
      </c>
      <c r="CC30" s="13"/>
      <c r="CD30" s="30"/>
      <c r="CE30" s="37"/>
      <c r="CF30" s="31"/>
      <c r="CG30" s="30"/>
      <c r="CH30" s="37"/>
      <c r="CI30" s="31"/>
      <c r="CJ30" s="30"/>
      <c r="CK30" s="37"/>
      <c r="CL30" s="31"/>
      <c r="CM30" s="30"/>
      <c r="CN30" s="37"/>
      <c r="CO30" s="31"/>
      <c r="CP30" s="30"/>
      <c r="CQ30" s="37"/>
      <c r="CR30" s="31"/>
      <c r="CS30" s="30"/>
      <c r="CT30" s="37"/>
      <c r="CU30" s="31"/>
      <c r="CV30" s="30"/>
      <c r="CW30" s="37"/>
      <c r="CX30" s="31"/>
      <c r="CY30" s="30"/>
      <c r="CZ30" s="37"/>
      <c r="DA30" s="31"/>
      <c r="DB30" s="30"/>
      <c r="DC30" s="37"/>
      <c r="DD30" s="31"/>
      <c r="DE30" s="30"/>
      <c r="DF30" s="37"/>
      <c r="DG30" s="31"/>
      <c r="DH30" s="30"/>
      <c r="DI30" s="37"/>
      <c r="DJ30" s="31"/>
      <c r="DK30" s="30"/>
      <c r="DL30" s="37"/>
      <c r="DM30" s="31"/>
      <c r="DN30" s="30"/>
      <c r="DO30" s="37"/>
      <c r="DP30" s="31"/>
      <c r="DQ30" s="30"/>
      <c r="DR30" s="37"/>
      <c r="DS30" s="31"/>
      <c r="DT30" s="30"/>
      <c r="DU30" s="37"/>
      <c r="DV30" s="31"/>
      <c r="DW30" s="30"/>
      <c r="DX30" s="37"/>
      <c r="DY30" s="31"/>
      <c r="DZ30" s="30"/>
      <c r="EA30" s="37"/>
      <c r="EB30" s="31"/>
      <c r="EC30" s="30"/>
      <c r="ED30" s="37"/>
      <c r="EE30" s="31"/>
      <c r="EF30" s="30"/>
      <c r="EG30" s="37"/>
      <c r="EH30" s="31"/>
      <c r="EI30" s="30"/>
      <c r="EJ30" s="37"/>
      <c r="EK30" s="31"/>
      <c r="EL30" s="30"/>
      <c r="EM30" s="37"/>
      <c r="EN30" s="31"/>
      <c r="EO30" s="30"/>
      <c r="EP30" s="37"/>
      <c r="EQ30" s="31"/>
      <c r="ER30" s="30"/>
      <c r="ES30" s="37"/>
      <c r="ET30" s="31"/>
      <c r="EU30" s="30"/>
      <c r="EV30" s="37"/>
      <c r="EW30" s="31"/>
      <c r="EX30" s="30"/>
      <c r="EY30" s="37"/>
      <c r="EZ30" s="31"/>
      <c r="FA30" s="30"/>
      <c r="FB30" s="37"/>
      <c r="FC30" s="31"/>
      <c r="FD30" s="30"/>
      <c r="FE30" s="37"/>
      <c r="FF30" s="31"/>
      <c r="FG30" s="30"/>
      <c r="FH30" s="37"/>
      <c r="FI30" s="31"/>
      <c r="FJ30" s="30"/>
      <c r="FK30" s="37"/>
      <c r="FL30" s="31"/>
      <c r="FM30" s="30"/>
      <c r="FN30" s="37"/>
      <c r="FO30" s="31"/>
      <c r="FP30" s="30"/>
      <c r="FQ30" s="37"/>
      <c r="FR30" s="31"/>
      <c r="FS30" s="30"/>
      <c r="FT30" s="37"/>
      <c r="FU30" s="31"/>
      <c r="FV30" s="30"/>
      <c r="FW30" s="37"/>
      <c r="FX30" s="31"/>
      <c r="FY30" s="30"/>
      <c r="FZ30" s="37"/>
      <c r="GA30" s="31"/>
      <c r="GB30" s="30"/>
      <c r="GC30" s="37"/>
      <c r="GD30" s="31"/>
      <c r="GE30" s="30"/>
      <c r="GF30" s="37"/>
      <c r="GG30" s="31"/>
      <c r="GH30" s="30"/>
      <c r="GI30" s="37"/>
      <c r="GJ30" s="31"/>
      <c r="GK30" s="30"/>
      <c r="GL30" s="37"/>
      <c r="GM30" s="31"/>
      <c r="GN30" s="30"/>
      <c r="GO30" s="37"/>
      <c r="GP30" s="31"/>
      <c r="GQ30" s="30"/>
      <c r="GR30" s="37"/>
      <c r="GS30" s="31"/>
      <c r="GT30" s="30"/>
      <c r="GU30" s="37"/>
      <c r="GV30" s="31"/>
      <c r="GW30" s="30"/>
      <c r="GX30" s="37"/>
      <c r="GY30" s="31"/>
      <c r="GZ30" s="30"/>
      <c r="HA30" s="37"/>
      <c r="HB30" s="31"/>
      <c r="HC30" s="30"/>
      <c r="HD30" s="37"/>
      <c r="HE30" s="31"/>
      <c r="HF30" s="30"/>
      <c r="HG30" s="37"/>
      <c r="HH30" s="31"/>
      <c r="HI30" s="30"/>
      <c r="HJ30" s="37"/>
      <c r="HK30" s="31"/>
      <c r="HL30" s="30"/>
      <c r="HM30" s="37"/>
      <c r="HN30" s="31"/>
      <c r="HO30" s="30"/>
      <c r="HP30" s="37"/>
      <c r="HQ30" s="31"/>
      <c r="HR30" s="30"/>
      <c r="HS30" s="37"/>
      <c r="HT30" s="31"/>
      <c r="HU30" s="30"/>
      <c r="HV30" s="37"/>
      <c r="HW30" s="31"/>
      <c r="HX30" s="30"/>
      <c r="HY30" s="37"/>
      <c r="HZ30" s="31"/>
      <c r="IA30" s="30"/>
      <c r="IB30" s="37"/>
      <c r="IC30" s="31"/>
      <c r="ID30" s="30"/>
      <c r="IE30" s="37"/>
      <c r="IF30" s="31"/>
      <c r="IG30" s="30"/>
      <c r="IH30" s="37"/>
      <c r="II30" s="31"/>
      <c r="IJ30" s="30"/>
      <c r="IK30" s="37"/>
      <c r="IL30" s="31"/>
      <c r="IM30" s="30"/>
      <c r="IN30" s="37"/>
      <c r="IO30" s="31"/>
      <c r="IP30" s="30"/>
      <c r="IQ30" s="37"/>
      <c r="IR30" s="31"/>
      <c r="IS30" s="30"/>
      <c r="IT30" s="37"/>
      <c r="IU30" s="31"/>
      <c r="IV30" s="30"/>
      <c r="IW30" s="37"/>
      <c r="IX30" s="31"/>
      <c r="IY30" s="30"/>
      <c r="IZ30" s="37"/>
      <c r="JA30" s="31"/>
      <c r="JB30" s="30"/>
      <c r="JC30" s="37"/>
      <c r="JD30" s="31"/>
      <c r="JE30" s="30"/>
      <c r="JF30" s="37"/>
      <c r="JG30" s="31"/>
      <c r="JH30" s="30"/>
      <c r="JI30" s="37"/>
      <c r="JJ30" s="31"/>
      <c r="JK30" s="30"/>
      <c r="JL30" s="37"/>
      <c r="JM30" s="31"/>
      <c r="JN30" s="30"/>
      <c r="JO30" s="37"/>
      <c r="JP30" s="31"/>
      <c r="JQ30" s="30"/>
      <c r="JR30" s="37"/>
      <c r="JS30" s="31"/>
      <c r="JT30" s="30"/>
      <c r="JU30" s="37"/>
      <c r="JV30" s="31"/>
      <c r="JW30" s="30"/>
      <c r="JX30" s="37"/>
      <c r="JY30" s="31"/>
      <c r="JZ30" s="30"/>
      <c r="KA30" s="37"/>
      <c r="KB30" s="31"/>
      <c r="KC30" s="30"/>
      <c r="KD30" s="37"/>
      <c r="KE30" s="31"/>
      <c r="KF30" s="30"/>
      <c r="KG30" s="37"/>
      <c r="KH30" s="31"/>
      <c r="KI30" s="30"/>
      <c r="KJ30" s="37"/>
      <c r="KK30" s="31"/>
      <c r="KL30" s="30"/>
      <c r="KM30" s="37"/>
      <c r="KN30" s="31"/>
      <c r="KO30" s="30"/>
      <c r="KP30" s="37"/>
      <c r="KQ30" s="31"/>
      <c r="KR30" s="30"/>
      <c r="KS30" s="37"/>
      <c r="KT30" s="31"/>
      <c r="KU30" s="30"/>
      <c r="KV30" s="37"/>
      <c r="KW30" s="31"/>
      <c r="KX30" s="30"/>
      <c r="KY30" s="37"/>
      <c r="KZ30" s="31"/>
      <c r="LA30" s="30"/>
      <c r="LB30" s="37"/>
      <c r="LC30" s="31"/>
      <c r="LD30" s="30"/>
      <c r="LE30" s="37"/>
      <c r="LF30" s="31"/>
      <c r="LG30" s="30"/>
      <c r="LH30" s="37"/>
      <c r="LI30" s="31"/>
      <c r="LJ30" s="30"/>
      <c r="LK30" s="37"/>
      <c r="LL30" s="31"/>
      <c r="LM30" s="30"/>
      <c r="LN30" s="37"/>
      <c r="LO30" s="31"/>
      <c r="LP30" s="30"/>
      <c r="LQ30" s="37"/>
      <c r="LR30" s="31"/>
      <c r="LS30" s="30"/>
      <c r="LT30" s="37"/>
      <c r="LU30" s="31"/>
      <c r="LV30" s="30"/>
      <c r="LW30" s="37"/>
      <c r="LX30" s="31"/>
      <c r="LY30" s="30"/>
      <c r="LZ30" s="37"/>
      <c r="MA30" s="31"/>
      <c r="MB30" s="30"/>
      <c r="MC30" s="37"/>
      <c r="MD30" s="31"/>
      <c r="ME30" s="30"/>
      <c r="MF30" s="37"/>
      <c r="MG30" s="31"/>
      <c r="MH30" s="30"/>
      <c r="MI30" s="37"/>
      <c r="MJ30" s="31"/>
      <c r="MK30" s="30"/>
      <c r="ML30" s="37"/>
      <c r="MM30" s="31"/>
      <c r="MN30" s="30"/>
      <c r="MO30" s="37"/>
      <c r="MP30" s="31"/>
      <c r="MQ30" s="30"/>
      <c r="MR30" s="37"/>
      <c r="MS30" s="31"/>
      <c r="MT30" s="30"/>
      <c r="MU30" s="37"/>
      <c r="MV30" s="31"/>
      <c r="MW30" s="30"/>
      <c r="MX30" s="37"/>
      <c r="MY30" s="31"/>
      <c r="MZ30" s="30"/>
      <c r="NA30" s="37"/>
      <c r="NB30" s="31"/>
      <c r="NC30" s="30"/>
      <c r="ND30" s="37"/>
      <c r="NE30" s="31"/>
      <c r="NF30" s="30"/>
      <c r="NG30" s="37"/>
      <c r="NH30" s="31"/>
      <c r="NI30" s="30"/>
      <c r="NJ30" s="37"/>
      <c r="NK30" s="31"/>
      <c r="NL30" s="30"/>
      <c r="NM30" s="37"/>
      <c r="NN30" s="31"/>
      <c r="NO30" s="30"/>
      <c r="NP30" s="37"/>
      <c r="NQ30" s="31"/>
      <c r="NR30" s="30"/>
      <c r="NS30" s="37"/>
      <c r="NT30" s="31"/>
      <c r="NU30" s="30"/>
      <c r="NV30" s="37"/>
      <c r="NW30" s="31"/>
      <c r="NX30" s="30"/>
      <c r="NY30" s="37"/>
      <c r="NZ30" s="31"/>
      <c r="OA30" s="30"/>
      <c r="OB30" s="37"/>
      <c r="OC30" s="31"/>
      <c r="OD30" s="30"/>
      <c r="OE30" s="37"/>
      <c r="OF30" s="31"/>
      <c r="OG30" s="30"/>
      <c r="OH30" s="37"/>
      <c r="OI30" s="31"/>
      <c r="OJ30" s="30"/>
      <c r="OK30" s="37"/>
      <c r="OL30" s="31"/>
      <c r="OM30" s="30"/>
      <c r="ON30" s="37"/>
      <c r="OO30" s="31"/>
      <c r="OP30" s="30"/>
      <c r="OQ30" s="37"/>
      <c r="OR30" s="31"/>
      <c r="OS30" s="30"/>
      <c r="OT30" s="37"/>
      <c r="OU30" s="31"/>
      <c r="OV30" s="30"/>
      <c r="OW30" s="37"/>
      <c r="OX30" s="31"/>
      <c r="OY30" s="30"/>
      <c r="OZ30" s="37"/>
      <c r="PA30" s="31"/>
      <c r="PB30" s="30"/>
      <c r="PC30" s="37"/>
      <c r="PD30" s="31"/>
      <c r="PE30" s="30"/>
      <c r="PF30" s="37"/>
      <c r="PG30" s="31"/>
      <c r="PH30" s="30"/>
      <c r="PI30" s="37"/>
      <c r="PJ30" s="31"/>
      <c r="PK30" s="30"/>
      <c r="PL30" s="37"/>
      <c r="PM30" s="31"/>
      <c r="PN30" s="30"/>
      <c r="PO30" s="37"/>
      <c r="PP30" s="31"/>
      <c r="PQ30" s="30"/>
      <c r="PR30" s="37"/>
      <c r="PS30" s="31"/>
      <c r="PT30" s="30"/>
      <c r="PU30" s="37"/>
      <c r="PV30" s="31"/>
      <c r="PW30" s="30"/>
      <c r="PX30" s="37"/>
      <c r="PY30" s="31"/>
      <c r="PZ30" s="30"/>
      <c r="QA30" s="37"/>
      <c r="QB30" s="31"/>
      <c r="QC30" s="30"/>
      <c r="QD30" s="37"/>
      <c r="QE30" s="31"/>
      <c r="QF30" s="30"/>
      <c r="QG30" s="37"/>
      <c r="QH30" s="31"/>
      <c r="QI30" s="30"/>
      <c r="QJ30" s="37"/>
      <c r="QK30" s="31"/>
      <c r="QL30" s="30"/>
      <c r="QM30" s="37"/>
      <c r="QN30" s="31"/>
      <c r="QO30" s="30"/>
      <c r="QP30" s="37"/>
      <c r="QQ30" s="31"/>
      <c r="QR30" s="30"/>
      <c r="QS30" s="37"/>
      <c r="QT30" s="31"/>
      <c r="QU30" s="30"/>
      <c r="QV30" s="37"/>
      <c r="QW30" s="31"/>
      <c r="QX30" s="30"/>
      <c r="QY30" s="37"/>
      <c r="QZ30" s="31"/>
      <c r="RA30" s="30"/>
      <c r="RB30" s="37"/>
      <c r="RC30" s="31"/>
      <c r="RD30" s="30"/>
      <c r="RE30" s="37"/>
      <c r="RF30" s="31"/>
      <c r="RG30" s="30"/>
      <c r="RH30" s="37"/>
      <c r="RI30" s="31"/>
      <c r="RJ30" s="30"/>
      <c r="RK30" s="37"/>
      <c r="RL30" s="31"/>
      <c r="RM30" s="30"/>
      <c r="RN30" s="37"/>
      <c r="RO30" s="31"/>
      <c r="RP30" s="30"/>
      <c r="RQ30" s="37"/>
      <c r="RR30" s="31"/>
      <c r="RS30" s="30"/>
      <c r="RT30" s="37"/>
      <c r="RU30" s="31"/>
      <c r="RV30" s="30"/>
      <c r="RW30" s="37"/>
      <c r="RX30" s="31"/>
      <c r="RY30" s="30"/>
      <c r="RZ30" s="37"/>
      <c r="SA30" s="31"/>
      <c r="SB30" s="30"/>
      <c r="SC30" s="37"/>
      <c r="SD30" s="31"/>
      <c r="SE30" s="30"/>
      <c r="SF30" s="37"/>
      <c r="SG30" s="31"/>
      <c r="SH30" s="30"/>
      <c r="SI30" s="37"/>
      <c r="SJ30" s="31"/>
      <c r="SK30" s="30"/>
      <c r="SL30" s="37"/>
      <c r="SM30" s="31"/>
      <c r="SN30" s="30"/>
      <c r="SO30" s="37"/>
      <c r="SP30" s="31"/>
      <c r="SQ30" s="30"/>
      <c r="SR30" s="37"/>
      <c r="SS30" s="31"/>
      <c r="ST30" s="30"/>
      <c r="SU30" s="37"/>
      <c r="SV30" s="31"/>
      <c r="SW30" s="30"/>
      <c r="SX30" s="37"/>
      <c r="SY30" s="31"/>
      <c r="SZ30" s="30"/>
      <c r="TA30" s="37"/>
      <c r="TB30" s="31"/>
      <c r="TC30" s="30"/>
      <c r="TD30" s="37"/>
      <c r="TE30" s="31"/>
      <c r="TF30" s="30"/>
      <c r="TG30" s="37"/>
      <c r="TH30" s="31"/>
      <c r="TI30" s="30"/>
      <c r="TJ30" s="37"/>
      <c r="TK30" s="31"/>
      <c r="TL30" s="30"/>
      <c r="TM30" s="37"/>
      <c r="TN30" s="31"/>
      <c r="TO30" s="30"/>
      <c r="TP30" s="37"/>
      <c r="TQ30" s="31"/>
      <c r="TR30" s="30"/>
      <c r="TS30" s="37"/>
      <c r="TT30" s="31"/>
      <c r="TU30" s="30"/>
      <c r="TV30" s="37"/>
      <c r="TW30" s="31"/>
      <c r="TX30" s="30"/>
      <c r="TY30" s="37"/>
      <c r="TZ30" s="31"/>
      <c r="UA30" s="30"/>
      <c r="UB30" s="37"/>
      <c r="UC30" s="31"/>
      <c r="UD30" s="30"/>
      <c r="UE30" s="37"/>
      <c r="UF30" s="31"/>
      <c r="UG30" s="30"/>
      <c r="UH30" s="37"/>
      <c r="UI30" s="31"/>
      <c r="UJ30" s="30"/>
      <c r="UK30" s="37"/>
      <c r="UL30" s="31"/>
      <c r="UM30" s="30"/>
      <c r="UN30" s="37"/>
      <c r="UO30" s="31"/>
      <c r="UP30" s="30"/>
      <c r="UQ30" s="37"/>
      <c r="UR30" s="31"/>
      <c r="US30" s="30"/>
      <c r="UT30" s="37"/>
      <c r="UU30" s="31"/>
      <c r="UV30" s="30"/>
      <c r="UW30" s="37"/>
      <c r="UX30" s="31"/>
      <c r="UY30" s="30"/>
      <c r="UZ30" s="37"/>
      <c r="VA30" s="31"/>
      <c r="VB30" s="30"/>
      <c r="VC30" s="37"/>
      <c r="VD30" s="31"/>
      <c r="VE30" s="30"/>
      <c r="VF30" s="37"/>
      <c r="VG30" s="31"/>
      <c r="VH30" s="30"/>
      <c r="VI30" s="37"/>
      <c r="VJ30" s="31"/>
      <c r="VK30" s="30"/>
      <c r="VL30" s="37"/>
      <c r="VM30" s="31"/>
      <c r="VN30" s="30"/>
      <c r="VO30" s="37"/>
      <c r="VP30" s="31"/>
      <c r="VQ30" s="30"/>
      <c r="VR30" s="37"/>
      <c r="VS30" s="31"/>
      <c r="VT30" s="30"/>
      <c r="VU30" s="37"/>
      <c r="VV30" s="31"/>
      <c r="VW30" s="30"/>
      <c r="VX30" s="37"/>
      <c r="VY30" s="31"/>
      <c r="VZ30" s="30"/>
      <c r="WA30" s="37"/>
      <c r="WB30" s="31"/>
      <c r="WC30" s="30"/>
      <c r="WD30" s="37"/>
      <c r="WE30" s="31"/>
      <c r="WF30" s="30"/>
      <c r="WG30" s="37"/>
      <c r="WH30" s="31"/>
      <c r="WI30" s="30"/>
      <c r="WJ30" s="37"/>
      <c r="WK30" s="31"/>
      <c r="WL30" s="30"/>
      <c r="WM30" s="37"/>
      <c r="WN30" s="31"/>
      <c r="WO30" s="30"/>
      <c r="WP30" s="37"/>
      <c r="WQ30" s="31"/>
      <c r="WR30" s="30"/>
      <c r="WS30" s="37"/>
      <c r="WT30" s="31"/>
      <c r="WU30" s="30"/>
      <c r="WV30" s="37"/>
      <c r="WW30" s="31"/>
      <c r="WX30" s="30"/>
      <c r="WY30" s="37"/>
      <c r="WZ30" s="31"/>
      <c r="XA30" s="30"/>
      <c r="XB30" s="37"/>
      <c r="XC30" s="31"/>
      <c r="XD30" s="30"/>
      <c r="XE30" s="37"/>
      <c r="XF30" s="31"/>
      <c r="XG30" s="30"/>
      <c r="XH30" s="37"/>
      <c r="XI30" s="31"/>
      <c r="XJ30" s="30"/>
      <c r="XK30" s="37"/>
      <c r="XL30" s="31"/>
      <c r="XM30" s="30"/>
      <c r="XN30" s="37"/>
      <c r="XO30" s="31"/>
      <c r="XP30" s="30"/>
      <c r="XQ30" s="37"/>
      <c r="XR30" s="31"/>
      <c r="XS30" s="30"/>
      <c r="XT30" s="37"/>
      <c r="XU30" s="31"/>
      <c r="XV30" s="30"/>
      <c r="XW30" s="37"/>
      <c r="XX30" s="31"/>
      <c r="XY30" s="30"/>
      <c r="XZ30" s="37"/>
      <c r="YA30" s="31"/>
      <c r="YB30" s="30"/>
      <c r="YC30" s="37"/>
      <c r="YD30" s="31"/>
      <c r="YE30" s="30"/>
      <c r="YF30" s="37"/>
      <c r="YG30" s="31"/>
      <c r="YH30" s="30"/>
      <c r="YI30" s="37"/>
      <c r="YJ30" s="31"/>
      <c r="YK30" s="30"/>
      <c r="YL30" s="37"/>
      <c r="YM30" s="31"/>
      <c r="YN30" s="30"/>
      <c r="YO30" s="37"/>
      <c r="YP30" s="31"/>
      <c r="YQ30" s="30"/>
      <c r="YR30" s="37"/>
      <c r="YS30" s="31"/>
      <c r="YT30" s="30"/>
      <c r="YU30" s="37"/>
      <c r="YV30" s="31"/>
      <c r="YW30" s="30"/>
      <c r="YX30" s="37"/>
      <c r="YY30" s="31"/>
      <c r="YZ30" s="30"/>
      <c r="ZA30" s="37"/>
      <c r="ZB30" s="31"/>
      <c r="ZC30" s="30"/>
      <c r="ZD30" s="37"/>
      <c r="ZE30" s="31"/>
      <c r="ZF30" s="30"/>
      <c r="ZG30" s="37"/>
      <c r="ZH30" s="31"/>
      <c r="ZI30" s="30"/>
      <c r="ZJ30" s="37"/>
      <c r="ZK30" s="31"/>
      <c r="ZL30" s="30"/>
      <c r="ZM30" s="37"/>
      <c r="ZN30" s="31"/>
      <c r="ZO30" s="30"/>
      <c r="ZP30" s="37"/>
      <c r="ZQ30" s="31"/>
      <c r="ZR30" s="30"/>
      <c r="ZS30" s="37"/>
      <c r="ZT30" s="31"/>
      <c r="ZU30" s="30"/>
      <c r="ZV30" s="37"/>
      <c r="ZW30" s="31"/>
      <c r="ZX30" s="30"/>
      <c r="ZY30" s="37"/>
      <c r="ZZ30" s="31"/>
      <c r="AAA30" s="30"/>
      <c r="AAB30" s="37"/>
      <c r="AAC30" s="31"/>
      <c r="AAD30" s="30"/>
      <c r="AAE30" s="37"/>
      <c r="AAF30" s="31"/>
      <c r="AAG30" s="30"/>
      <c r="AAH30" s="37"/>
      <c r="AAI30" s="31"/>
      <c r="AAJ30" s="30"/>
      <c r="AAK30" s="37"/>
      <c r="AAL30" s="31"/>
      <c r="AAM30" s="30"/>
      <c r="AAN30" s="37"/>
      <c r="AAO30" s="31"/>
      <c r="AAP30" s="30"/>
      <c r="AAQ30" s="37"/>
      <c r="AAR30" s="31"/>
      <c r="AAS30" s="30"/>
      <c r="AAT30" s="37"/>
      <c r="AAU30" s="31"/>
      <c r="AAV30" s="30"/>
      <c r="AAW30" s="37"/>
      <c r="AAX30" s="31"/>
      <c r="AAY30" s="30"/>
      <c r="AAZ30" s="37"/>
      <c r="ABA30" s="31"/>
      <c r="ABB30" s="30"/>
      <c r="ABC30" s="37"/>
      <c r="ABD30" s="31"/>
      <c r="ABE30" s="30"/>
      <c r="ABF30" s="37"/>
      <c r="ABG30" s="31"/>
      <c r="ABH30" s="30"/>
      <c r="ABI30" s="37"/>
      <c r="ABJ30" s="31"/>
      <c r="ABK30" s="30"/>
      <c r="ABL30" s="37"/>
      <c r="ABM30" s="31"/>
      <c r="ABN30" s="30"/>
      <c r="ABO30" s="37"/>
      <c r="ABP30" s="31"/>
      <c r="ABQ30" s="30"/>
      <c r="ABR30" s="37"/>
      <c r="ABS30" s="31"/>
      <c r="ABT30" s="30"/>
      <c r="ABU30" s="37"/>
      <c r="ABV30" s="31"/>
      <c r="ABW30" s="30"/>
      <c r="ABX30" s="37"/>
      <c r="ABY30" s="31"/>
      <c r="ABZ30" s="30"/>
      <c r="ACA30" s="37"/>
      <c r="ACB30" s="31"/>
      <c r="ACC30" s="30"/>
      <c r="ACD30" s="37"/>
      <c r="ACE30" s="31"/>
      <c r="ACF30" s="30"/>
      <c r="ACG30" s="37"/>
      <c r="ACH30" s="31"/>
      <c r="ACI30" s="30"/>
      <c r="ACJ30" s="37"/>
      <c r="ACK30" s="31"/>
      <c r="ACL30" s="30"/>
      <c r="ACM30" s="37"/>
      <c r="ACN30" s="38"/>
      <c r="ACO30" s="30"/>
      <c r="ACP30" s="37"/>
      <c r="ACQ30" s="38"/>
      <c r="ACR30" s="30"/>
      <c r="ACS30" s="37"/>
      <c r="ACT30" s="38"/>
      <c r="ACU30" s="30"/>
      <c r="ACV30" s="37"/>
      <c r="ACW30" s="38"/>
      <c r="ACX30" s="30"/>
      <c r="ACY30" s="37"/>
      <c r="ACZ30" s="38"/>
      <c r="ADA30" s="30"/>
      <c r="ADB30" s="37"/>
      <c r="ADC30" s="38"/>
      <c r="ADD30" s="30"/>
      <c r="ADE30" s="37"/>
      <c r="ADF30" s="38"/>
      <c r="ADG30" s="30"/>
      <c r="ADH30" s="37"/>
      <c r="ADI30" s="38"/>
      <c r="ADJ30" s="30"/>
      <c r="ADK30" s="37"/>
      <c r="ADL30" s="38"/>
      <c r="ADM30" s="30"/>
      <c r="ADN30" s="37"/>
      <c r="ADO30" s="38"/>
      <c r="ADP30" s="30"/>
      <c r="ADQ30" s="37"/>
      <c r="ADR30" s="38"/>
      <c r="ADS30" s="30"/>
      <c r="ADT30" s="37"/>
      <c r="ADU30" s="38"/>
      <c r="ADV30" s="30"/>
      <c r="ADW30" s="37"/>
      <c r="ADX30" s="38"/>
      <c r="ADY30" s="30"/>
      <c r="ADZ30" s="37"/>
      <c r="AEA30" s="38"/>
      <c r="AEB30" s="30"/>
      <c r="AEC30" s="37"/>
      <c r="AED30" s="38"/>
      <c r="AEE30" s="30"/>
      <c r="AEF30" s="37"/>
      <c r="AEG30" s="38"/>
      <c r="AEH30" s="30"/>
      <c r="AEI30" s="37"/>
      <c r="AEJ30" s="38"/>
      <c r="AEK30" s="30"/>
      <c r="AEL30" s="37"/>
      <c r="AEM30" s="38"/>
      <c r="AEN30" s="30"/>
      <c r="AEO30" s="37"/>
      <c r="AEP30" s="38"/>
      <c r="AEQ30" s="30"/>
      <c r="AER30" s="37"/>
      <c r="AES30" s="38"/>
      <c r="AET30" s="30"/>
      <c r="AEU30" s="37"/>
      <c r="AEV30" s="38"/>
      <c r="AEW30" s="30"/>
      <c r="AEX30" s="37"/>
      <c r="AEY30" s="38"/>
      <c r="AEZ30" s="30"/>
      <c r="AFA30" s="37"/>
      <c r="AFB30" s="38"/>
      <c r="AFC30" s="30"/>
      <c r="AFD30" s="37"/>
      <c r="AFE30" s="38"/>
    </row>
    <row r="31" spans="1:837" ht="14.45" customHeight="1" x14ac:dyDescent="0.25">
      <c r="B31" s="110"/>
      <c r="C31" s="110"/>
      <c r="D31" s="110"/>
      <c r="E31" s="110"/>
      <c r="F31" s="110"/>
      <c r="G31" s="110"/>
      <c r="H31" s="100"/>
      <c r="I31" s="100"/>
      <c r="J31" s="14">
        <f t="shared" si="60"/>
        <v>45319</v>
      </c>
      <c r="K31" s="29">
        <f t="shared" si="0"/>
        <v>0</v>
      </c>
      <c r="L31" s="13"/>
      <c r="M31" s="12">
        <f t="shared" si="36"/>
        <v>45350</v>
      </c>
      <c r="N31" s="29" t="str">
        <f t="shared" si="1"/>
        <v>M</v>
      </c>
      <c r="O31" s="28"/>
      <c r="P31" s="12">
        <f t="shared" si="37"/>
        <v>45379</v>
      </c>
      <c r="Q31" s="29" t="str">
        <f t="shared" si="2"/>
        <v>M</v>
      </c>
      <c r="R31" s="28"/>
      <c r="S31" s="12">
        <f t="shared" si="38"/>
        <v>45410</v>
      </c>
      <c r="T31" s="29">
        <f t="shared" si="3"/>
        <v>0</v>
      </c>
      <c r="U31" s="28"/>
      <c r="V31" s="12">
        <f t="shared" si="58"/>
        <v>45440</v>
      </c>
      <c r="W31" s="29" t="str">
        <f t="shared" si="4"/>
        <v>J</v>
      </c>
      <c r="X31" s="28"/>
      <c r="Y31" s="12">
        <f t="shared" si="39"/>
        <v>45471</v>
      </c>
      <c r="Z31" s="29" t="str">
        <f t="shared" si="5"/>
        <v>M</v>
      </c>
      <c r="AA31" s="28"/>
      <c r="AB31" s="12">
        <f t="shared" si="40"/>
        <v>45501</v>
      </c>
      <c r="AC31" s="29">
        <f t="shared" si="6"/>
        <v>0</v>
      </c>
      <c r="AD31" s="28"/>
      <c r="AE31" s="12">
        <f t="shared" si="41"/>
        <v>45532</v>
      </c>
      <c r="AF31" s="29" t="str">
        <f t="shared" si="7"/>
        <v>M</v>
      </c>
      <c r="AG31" s="28"/>
      <c r="AH31" s="12">
        <f t="shared" si="42"/>
        <v>45563</v>
      </c>
      <c r="AI31" s="29">
        <f t="shared" si="8"/>
        <v>0</v>
      </c>
      <c r="AJ31" s="13"/>
      <c r="AK31" s="14">
        <f t="shared" si="43"/>
        <v>45593</v>
      </c>
      <c r="AL31" s="8" t="str">
        <f t="shared" si="9"/>
        <v>J</v>
      </c>
      <c r="AM31" s="28"/>
      <c r="AN31" s="12">
        <f t="shared" si="44"/>
        <v>45624</v>
      </c>
      <c r="AO31" s="29" t="str">
        <f t="shared" si="10"/>
        <v>M</v>
      </c>
      <c r="AP31" s="28"/>
      <c r="AQ31" s="12">
        <f t="shared" si="45"/>
        <v>45654</v>
      </c>
      <c r="AR31" s="29">
        <f t="shared" si="11"/>
        <v>0</v>
      </c>
      <c r="AS31" s="13"/>
      <c r="AT31" s="14">
        <f t="shared" si="61"/>
        <v>45685</v>
      </c>
      <c r="AU31" s="29" t="str">
        <f t="shared" si="13"/>
        <v>J</v>
      </c>
      <c r="AV31" s="13"/>
      <c r="AW31" s="12">
        <f t="shared" si="62"/>
        <v>45716</v>
      </c>
      <c r="AX31" s="29" t="str">
        <f t="shared" si="15"/>
        <v>M</v>
      </c>
      <c r="AY31" s="28"/>
      <c r="AZ31" s="12">
        <f t="shared" si="63"/>
        <v>45744</v>
      </c>
      <c r="BA31" s="29" t="str">
        <f t="shared" si="17"/>
        <v>M</v>
      </c>
      <c r="BB31" s="28"/>
      <c r="BC31" s="12">
        <f t="shared" si="64"/>
        <v>45775</v>
      </c>
      <c r="BD31" s="29" t="str">
        <f t="shared" si="19"/>
        <v>J</v>
      </c>
      <c r="BE31" s="28"/>
      <c r="BF31" s="12">
        <f t="shared" si="50"/>
        <v>45805</v>
      </c>
      <c r="BG31" s="29" t="str">
        <f t="shared" si="21"/>
        <v>M</v>
      </c>
      <c r="BH31" s="28"/>
      <c r="BI31" s="12">
        <f t="shared" si="65"/>
        <v>45836</v>
      </c>
      <c r="BJ31" s="29">
        <f t="shared" si="23"/>
        <v>0</v>
      </c>
      <c r="BK31" s="28"/>
      <c r="BL31" s="12">
        <f t="shared" si="66"/>
        <v>45866</v>
      </c>
      <c r="BM31" s="29" t="str">
        <f t="shared" si="25"/>
        <v>J</v>
      </c>
      <c r="BN31" s="28"/>
      <c r="BO31" s="12">
        <f t="shared" si="67"/>
        <v>45897</v>
      </c>
      <c r="BP31" s="29" t="str">
        <f t="shared" si="27"/>
        <v>M</v>
      </c>
      <c r="BQ31" s="28"/>
      <c r="BR31" s="12">
        <f t="shared" si="68"/>
        <v>45928</v>
      </c>
      <c r="BS31" s="29">
        <f t="shared" si="29"/>
        <v>0</v>
      </c>
      <c r="BT31" s="13"/>
      <c r="BU31" s="14">
        <f t="shared" si="69"/>
        <v>45958</v>
      </c>
      <c r="BV31" s="8" t="str">
        <f t="shared" si="31"/>
        <v>J</v>
      </c>
      <c r="BW31" s="28"/>
      <c r="BX31" s="12">
        <f t="shared" si="70"/>
        <v>45989</v>
      </c>
      <c r="BY31" s="29" t="str">
        <f t="shared" si="33"/>
        <v>M</v>
      </c>
      <c r="BZ31" s="28"/>
      <c r="CA31" s="12">
        <f t="shared" si="71"/>
        <v>46019</v>
      </c>
      <c r="CB31" s="29">
        <f t="shared" si="35"/>
        <v>0</v>
      </c>
      <c r="CC31" s="13"/>
      <c r="CD31" s="30"/>
      <c r="CE31" s="37"/>
      <c r="CF31" s="31"/>
      <c r="CG31" s="30"/>
      <c r="CH31" s="37"/>
      <c r="CI31" s="31"/>
      <c r="CJ31" s="30"/>
      <c r="CK31" s="37"/>
      <c r="CL31" s="31"/>
      <c r="CM31" s="30"/>
      <c r="CN31" s="37"/>
      <c r="CO31" s="31"/>
      <c r="CP31" s="30"/>
      <c r="CQ31" s="37"/>
      <c r="CR31" s="31"/>
      <c r="CS31" s="30"/>
      <c r="CT31" s="37"/>
      <c r="CU31" s="31"/>
      <c r="CV31" s="30"/>
      <c r="CW31" s="37"/>
      <c r="CX31" s="31"/>
      <c r="CY31" s="30"/>
      <c r="CZ31" s="37"/>
      <c r="DA31" s="31"/>
      <c r="DB31" s="30"/>
      <c r="DC31" s="37"/>
      <c r="DD31" s="31"/>
      <c r="DE31" s="30"/>
      <c r="DF31" s="37"/>
      <c r="DG31" s="31"/>
      <c r="DH31" s="30"/>
      <c r="DI31" s="37"/>
      <c r="DJ31" s="31"/>
      <c r="DK31" s="30"/>
      <c r="DL31" s="37"/>
      <c r="DM31" s="31"/>
      <c r="DN31" s="30"/>
      <c r="DO31" s="37"/>
      <c r="DP31" s="31"/>
      <c r="DQ31" s="30"/>
      <c r="DR31" s="37"/>
      <c r="DS31" s="31"/>
      <c r="DT31" s="30"/>
      <c r="DU31" s="37"/>
      <c r="DV31" s="31"/>
      <c r="DW31" s="30"/>
      <c r="DX31" s="37"/>
      <c r="DY31" s="31"/>
      <c r="DZ31" s="30"/>
      <c r="EA31" s="37"/>
      <c r="EB31" s="31"/>
      <c r="EC31" s="30"/>
      <c r="ED31" s="37"/>
      <c r="EE31" s="31"/>
      <c r="EF31" s="30"/>
      <c r="EG31" s="37"/>
      <c r="EH31" s="31"/>
      <c r="EI31" s="30"/>
      <c r="EJ31" s="37"/>
      <c r="EK31" s="31"/>
      <c r="EL31" s="30"/>
      <c r="EM31" s="37"/>
      <c r="EN31" s="31"/>
      <c r="EO31" s="30"/>
      <c r="EP31" s="37"/>
      <c r="EQ31" s="31"/>
      <c r="ER31" s="30"/>
      <c r="ES31" s="37"/>
      <c r="ET31" s="31"/>
      <c r="EU31" s="30"/>
      <c r="EV31" s="37"/>
      <c r="EW31" s="31"/>
      <c r="EX31" s="30"/>
      <c r="EY31" s="37"/>
      <c r="EZ31" s="31"/>
      <c r="FA31" s="30"/>
      <c r="FB31" s="37"/>
      <c r="FC31" s="31"/>
      <c r="FD31" s="30"/>
      <c r="FE31" s="37"/>
      <c r="FF31" s="31"/>
      <c r="FG31" s="30"/>
      <c r="FH31" s="37"/>
      <c r="FI31" s="31"/>
      <c r="FJ31" s="30"/>
      <c r="FK31" s="37"/>
      <c r="FL31" s="31"/>
      <c r="FM31" s="30"/>
      <c r="FN31" s="37"/>
      <c r="FO31" s="31"/>
      <c r="FP31" s="30"/>
      <c r="FQ31" s="37"/>
      <c r="FR31" s="31"/>
      <c r="FS31" s="30"/>
      <c r="FT31" s="37"/>
      <c r="FU31" s="31"/>
      <c r="FV31" s="30"/>
      <c r="FW31" s="37"/>
      <c r="FX31" s="31"/>
      <c r="FY31" s="30"/>
      <c r="FZ31" s="37"/>
      <c r="GA31" s="31"/>
      <c r="GB31" s="30"/>
      <c r="GC31" s="37"/>
      <c r="GD31" s="31"/>
      <c r="GE31" s="30"/>
      <c r="GF31" s="37"/>
      <c r="GG31" s="31"/>
      <c r="GH31" s="30"/>
      <c r="GI31" s="37"/>
      <c r="GJ31" s="31"/>
      <c r="GK31" s="30"/>
      <c r="GL31" s="37"/>
      <c r="GM31" s="31"/>
      <c r="GN31" s="30"/>
      <c r="GO31" s="37"/>
      <c r="GP31" s="31"/>
      <c r="GQ31" s="30"/>
      <c r="GR31" s="37"/>
      <c r="GS31" s="31"/>
      <c r="GT31" s="30"/>
      <c r="GU31" s="37"/>
      <c r="GV31" s="31"/>
      <c r="GW31" s="30"/>
      <c r="GX31" s="37"/>
      <c r="GY31" s="31"/>
      <c r="GZ31" s="30"/>
      <c r="HA31" s="37"/>
      <c r="HB31" s="31"/>
      <c r="HC31" s="30"/>
      <c r="HD31" s="37"/>
      <c r="HE31" s="31"/>
      <c r="HF31" s="30"/>
      <c r="HG31" s="37"/>
      <c r="HH31" s="31"/>
      <c r="HI31" s="30"/>
      <c r="HJ31" s="37"/>
      <c r="HK31" s="31"/>
      <c r="HL31" s="30"/>
      <c r="HM31" s="37"/>
      <c r="HN31" s="31"/>
      <c r="HO31" s="30"/>
      <c r="HP31" s="37"/>
      <c r="HQ31" s="31"/>
      <c r="HR31" s="30"/>
      <c r="HS31" s="37"/>
      <c r="HT31" s="31"/>
      <c r="HU31" s="30"/>
      <c r="HV31" s="37"/>
      <c r="HW31" s="31"/>
      <c r="HX31" s="30"/>
      <c r="HY31" s="37"/>
      <c r="HZ31" s="31"/>
      <c r="IA31" s="30"/>
      <c r="IB31" s="37"/>
      <c r="IC31" s="31"/>
      <c r="ID31" s="30"/>
      <c r="IE31" s="37"/>
      <c r="IF31" s="31"/>
      <c r="IG31" s="30"/>
      <c r="IH31" s="37"/>
      <c r="II31" s="31"/>
      <c r="IJ31" s="30"/>
      <c r="IK31" s="37"/>
      <c r="IL31" s="31"/>
      <c r="IM31" s="30"/>
      <c r="IN31" s="37"/>
      <c r="IO31" s="31"/>
      <c r="IP31" s="30"/>
      <c r="IQ31" s="37"/>
      <c r="IR31" s="31"/>
      <c r="IS31" s="30"/>
      <c r="IT31" s="37"/>
      <c r="IU31" s="31"/>
      <c r="IV31" s="30"/>
      <c r="IW31" s="37"/>
      <c r="IX31" s="31"/>
      <c r="IY31" s="30"/>
      <c r="IZ31" s="37"/>
      <c r="JA31" s="31"/>
      <c r="JB31" s="30"/>
      <c r="JC31" s="37"/>
      <c r="JD31" s="31"/>
      <c r="JE31" s="30"/>
      <c r="JF31" s="37"/>
      <c r="JG31" s="31"/>
      <c r="JH31" s="30"/>
      <c r="JI31" s="37"/>
      <c r="JJ31" s="31"/>
      <c r="JK31" s="30"/>
      <c r="JL31" s="37"/>
      <c r="JM31" s="31"/>
      <c r="JN31" s="30"/>
      <c r="JO31" s="37"/>
      <c r="JP31" s="31"/>
      <c r="JQ31" s="30"/>
      <c r="JR31" s="37"/>
      <c r="JS31" s="31"/>
      <c r="JT31" s="30"/>
      <c r="JU31" s="37"/>
      <c r="JV31" s="31"/>
      <c r="JW31" s="30"/>
      <c r="JX31" s="37"/>
      <c r="JY31" s="31"/>
      <c r="JZ31" s="30"/>
      <c r="KA31" s="37"/>
      <c r="KB31" s="31"/>
      <c r="KC31" s="30"/>
      <c r="KD31" s="37"/>
      <c r="KE31" s="31"/>
      <c r="KF31" s="30"/>
      <c r="KG31" s="37"/>
      <c r="KH31" s="31"/>
      <c r="KI31" s="30"/>
      <c r="KJ31" s="37"/>
      <c r="KK31" s="31"/>
      <c r="KL31" s="30"/>
      <c r="KM31" s="37"/>
      <c r="KN31" s="31"/>
      <c r="KO31" s="30"/>
      <c r="KP31" s="37"/>
      <c r="KQ31" s="31"/>
      <c r="KR31" s="30"/>
      <c r="KS31" s="37"/>
      <c r="KT31" s="31"/>
      <c r="KU31" s="30"/>
      <c r="KV31" s="37"/>
      <c r="KW31" s="31"/>
      <c r="KX31" s="30"/>
      <c r="KY31" s="37"/>
      <c r="KZ31" s="31"/>
      <c r="LA31" s="30"/>
      <c r="LB31" s="37"/>
      <c r="LC31" s="31"/>
      <c r="LD31" s="30"/>
      <c r="LE31" s="37"/>
      <c r="LF31" s="31"/>
      <c r="LG31" s="30"/>
      <c r="LH31" s="37"/>
      <c r="LI31" s="31"/>
      <c r="LJ31" s="30"/>
      <c r="LK31" s="37"/>
      <c r="LL31" s="31"/>
      <c r="LM31" s="30"/>
      <c r="LN31" s="37"/>
      <c r="LO31" s="31"/>
      <c r="LP31" s="30"/>
      <c r="LQ31" s="37"/>
      <c r="LR31" s="31"/>
      <c r="LS31" s="30"/>
      <c r="LT31" s="37"/>
      <c r="LU31" s="31"/>
      <c r="LV31" s="30"/>
      <c r="LW31" s="37"/>
      <c r="LX31" s="31"/>
      <c r="LY31" s="30"/>
      <c r="LZ31" s="37"/>
      <c r="MA31" s="31"/>
      <c r="MB31" s="30"/>
      <c r="MC31" s="37"/>
      <c r="MD31" s="31"/>
      <c r="ME31" s="30"/>
      <c r="MF31" s="37"/>
      <c r="MG31" s="31"/>
      <c r="MH31" s="30"/>
      <c r="MI31" s="37"/>
      <c r="MJ31" s="31"/>
      <c r="MK31" s="30"/>
      <c r="ML31" s="37"/>
      <c r="MM31" s="31"/>
      <c r="MN31" s="30"/>
      <c r="MO31" s="37"/>
      <c r="MP31" s="31"/>
      <c r="MQ31" s="30"/>
      <c r="MR31" s="37"/>
      <c r="MS31" s="31"/>
      <c r="MT31" s="30"/>
      <c r="MU31" s="37"/>
      <c r="MV31" s="31"/>
      <c r="MW31" s="30"/>
      <c r="MX31" s="37"/>
      <c r="MY31" s="31"/>
      <c r="MZ31" s="30"/>
      <c r="NA31" s="37"/>
      <c r="NB31" s="31"/>
      <c r="NC31" s="30"/>
      <c r="ND31" s="37"/>
      <c r="NE31" s="31"/>
      <c r="NF31" s="30"/>
      <c r="NG31" s="37"/>
      <c r="NH31" s="31"/>
      <c r="NI31" s="30"/>
      <c r="NJ31" s="37"/>
      <c r="NK31" s="31"/>
      <c r="NL31" s="30"/>
      <c r="NM31" s="37"/>
      <c r="NN31" s="31"/>
      <c r="NO31" s="30"/>
      <c r="NP31" s="37"/>
      <c r="NQ31" s="31"/>
      <c r="NR31" s="30"/>
      <c r="NS31" s="37"/>
      <c r="NT31" s="31"/>
      <c r="NU31" s="30"/>
      <c r="NV31" s="37"/>
      <c r="NW31" s="31"/>
      <c r="NX31" s="30"/>
      <c r="NY31" s="37"/>
      <c r="NZ31" s="31"/>
      <c r="OA31" s="30"/>
      <c r="OB31" s="37"/>
      <c r="OC31" s="31"/>
      <c r="OD31" s="30"/>
      <c r="OE31" s="37"/>
      <c r="OF31" s="31"/>
      <c r="OG31" s="30"/>
      <c r="OH31" s="37"/>
      <c r="OI31" s="31"/>
      <c r="OJ31" s="30"/>
      <c r="OK31" s="37"/>
      <c r="OL31" s="31"/>
      <c r="OM31" s="30"/>
      <c r="ON31" s="37"/>
      <c r="OO31" s="31"/>
      <c r="OP31" s="30"/>
      <c r="OQ31" s="37"/>
      <c r="OR31" s="31"/>
      <c r="OS31" s="30"/>
      <c r="OT31" s="37"/>
      <c r="OU31" s="31"/>
      <c r="OV31" s="30"/>
      <c r="OW31" s="37"/>
      <c r="OX31" s="31"/>
      <c r="OY31" s="30"/>
      <c r="OZ31" s="37"/>
      <c r="PA31" s="31"/>
      <c r="PB31" s="30"/>
      <c r="PC31" s="37"/>
      <c r="PD31" s="31"/>
      <c r="PE31" s="30"/>
      <c r="PF31" s="37"/>
      <c r="PG31" s="31"/>
      <c r="PH31" s="30"/>
      <c r="PI31" s="37"/>
      <c r="PJ31" s="31"/>
      <c r="PK31" s="30"/>
      <c r="PL31" s="37"/>
      <c r="PM31" s="31"/>
      <c r="PN31" s="30"/>
      <c r="PO31" s="37"/>
      <c r="PP31" s="31"/>
      <c r="PQ31" s="30"/>
      <c r="PR31" s="37"/>
      <c r="PS31" s="31"/>
      <c r="PT31" s="30"/>
      <c r="PU31" s="37"/>
      <c r="PV31" s="31"/>
      <c r="PW31" s="30"/>
      <c r="PX31" s="37"/>
      <c r="PY31" s="31"/>
      <c r="PZ31" s="30"/>
      <c r="QA31" s="37"/>
      <c r="QB31" s="31"/>
      <c r="QC31" s="30"/>
      <c r="QD31" s="37"/>
      <c r="QE31" s="31"/>
      <c r="QF31" s="30"/>
      <c r="QG31" s="37"/>
      <c r="QH31" s="31"/>
      <c r="QI31" s="30"/>
      <c r="QJ31" s="37"/>
      <c r="QK31" s="31"/>
      <c r="QL31" s="30"/>
      <c r="QM31" s="37"/>
      <c r="QN31" s="31"/>
      <c r="QO31" s="30"/>
      <c r="QP31" s="37"/>
      <c r="QQ31" s="31"/>
      <c r="QR31" s="30"/>
      <c r="QS31" s="37"/>
      <c r="QT31" s="31"/>
      <c r="QU31" s="30"/>
      <c r="QV31" s="37"/>
      <c r="QW31" s="31"/>
      <c r="QX31" s="30"/>
      <c r="QY31" s="37"/>
      <c r="QZ31" s="31"/>
      <c r="RA31" s="30"/>
      <c r="RB31" s="37"/>
      <c r="RC31" s="31"/>
      <c r="RD31" s="30"/>
      <c r="RE31" s="37"/>
      <c r="RF31" s="31"/>
      <c r="RG31" s="30"/>
      <c r="RH31" s="37"/>
      <c r="RI31" s="31"/>
      <c r="RJ31" s="30"/>
      <c r="RK31" s="37"/>
      <c r="RL31" s="31"/>
      <c r="RM31" s="30"/>
      <c r="RN31" s="37"/>
      <c r="RO31" s="31"/>
      <c r="RP31" s="30"/>
      <c r="RQ31" s="37"/>
      <c r="RR31" s="31"/>
      <c r="RS31" s="30"/>
      <c r="RT31" s="37"/>
      <c r="RU31" s="31"/>
      <c r="RV31" s="30"/>
      <c r="RW31" s="37"/>
      <c r="RX31" s="31"/>
      <c r="RY31" s="30"/>
      <c r="RZ31" s="37"/>
      <c r="SA31" s="31"/>
      <c r="SB31" s="30"/>
      <c r="SC31" s="37"/>
      <c r="SD31" s="31"/>
      <c r="SE31" s="30"/>
      <c r="SF31" s="37"/>
      <c r="SG31" s="31"/>
      <c r="SH31" s="30"/>
      <c r="SI31" s="37"/>
      <c r="SJ31" s="31"/>
      <c r="SK31" s="30"/>
      <c r="SL31" s="37"/>
      <c r="SM31" s="31"/>
      <c r="SN31" s="30"/>
      <c r="SO31" s="37"/>
      <c r="SP31" s="31"/>
      <c r="SQ31" s="30"/>
      <c r="SR31" s="37"/>
      <c r="SS31" s="31"/>
      <c r="ST31" s="30"/>
      <c r="SU31" s="37"/>
      <c r="SV31" s="31"/>
      <c r="SW31" s="30"/>
      <c r="SX31" s="37"/>
      <c r="SY31" s="31"/>
      <c r="SZ31" s="30"/>
      <c r="TA31" s="37"/>
      <c r="TB31" s="31"/>
      <c r="TC31" s="30"/>
      <c r="TD31" s="37"/>
      <c r="TE31" s="31"/>
      <c r="TF31" s="30"/>
      <c r="TG31" s="37"/>
      <c r="TH31" s="31"/>
      <c r="TI31" s="30"/>
      <c r="TJ31" s="37"/>
      <c r="TK31" s="31"/>
      <c r="TL31" s="30"/>
      <c r="TM31" s="37"/>
      <c r="TN31" s="31"/>
      <c r="TO31" s="30"/>
      <c r="TP31" s="37"/>
      <c r="TQ31" s="31"/>
      <c r="TR31" s="30"/>
      <c r="TS31" s="37"/>
      <c r="TT31" s="31"/>
      <c r="TU31" s="30"/>
      <c r="TV31" s="37"/>
      <c r="TW31" s="31"/>
      <c r="TX31" s="30"/>
      <c r="TY31" s="37"/>
      <c r="TZ31" s="31"/>
      <c r="UA31" s="30"/>
      <c r="UB31" s="37"/>
      <c r="UC31" s="31"/>
      <c r="UD31" s="30"/>
      <c r="UE31" s="37"/>
      <c r="UF31" s="31"/>
      <c r="UG31" s="30"/>
      <c r="UH31" s="37"/>
      <c r="UI31" s="31"/>
      <c r="UJ31" s="30"/>
      <c r="UK31" s="37"/>
      <c r="UL31" s="31"/>
      <c r="UM31" s="30"/>
      <c r="UN31" s="37"/>
      <c r="UO31" s="31"/>
      <c r="UP31" s="30"/>
      <c r="UQ31" s="37"/>
      <c r="UR31" s="31"/>
      <c r="US31" s="30"/>
      <c r="UT31" s="37"/>
      <c r="UU31" s="31"/>
      <c r="UV31" s="30"/>
      <c r="UW31" s="37"/>
      <c r="UX31" s="31"/>
      <c r="UY31" s="30"/>
      <c r="UZ31" s="37"/>
      <c r="VA31" s="31"/>
      <c r="VB31" s="30"/>
      <c r="VC31" s="37"/>
      <c r="VD31" s="31"/>
      <c r="VE31" s="30"/>
      <c r="VF31" s="37"/>
      <c r="VG31" s="31"/>
      <c r="VH31" s="30"/>
      <c r="VI31" s="37"/>
      <c r="VJ31" s="31"/>
      <c r="VK31" s="30"/>
      <c r="VL31" s="37"/>
      <c r="VM31" s="31"/>
      <c r="VN31" s="30"/>
      <c r="VO31" s="37"/>
      <c r="VP31" s="31"/>
      <c r="VQ31" s="30"/>
      <c r="VR31" s="37"/>
      <c r="VS31" s="31"/>
      <c r="VT31" s="30"/>
      <c r="VU31" s="37"/>
      <c r="VV31" s="31"/>
      <c r="VW31" s="30"/>
      <c r="VX31" s="37"/>
      <c r="VY31" s="31"/>
      <c r="VZ31" s="30"/>
      <c r="WA31" s="37"/>
      <c r="WB31" s="31"/>
      <c r="WC31" s="30"/>
      <c r="WD31" s="37"/>
      <c r="WE31" s="31"/>
      <c r="WF31" s="30"/>
      <c r="WG31" s="37"/>
      <c r="WH31" s="31"/>
      <c r="WI31" s="30"/>
      <c r="WJ31" s="37"/>
      <c r="WK31" s="31"/>
      <c r="WL31" s="30"/>
      <c r="WM31" s="37"/>
      <c r="WN31" s="31"/>
      <c r="WO31" s="30"/>
      <c r="WP31" s="37"/>
      <c r="WQ31" s="31"/>
      <c r="WR31" s="30"/>
      <c r="WS31" s="37"/>
      <c r="WT31" s="31"/>
      <c r="WU31" s="30"/>
      <c r="WV31" s="37"/>
      <c r="WW31" s="31"/>
      <c r="WX31" s="30"/>
      <c r="WY31" s="37"/>
      <c r="WZ31" s="31"/>
      <c r="XA31" s="30"/>
      <c r="XB31" s="37"/>
      <c r="XC31" s="31"/>
      <c r="XD31" s="30"/>
      <c r="XE31" s="37"/>
      <c r="XF31" s="31"/>
      <c r="XG31" s="30"/>
      <c r="XH31" s="37"/>
      <c r="XI31" s="31"/>
      <c r="XJ31" s="30"/>
      <c r="XK31" s="37"/>
      <c r="XL31" s="31"/>
      <c r="XM31" s="30"/>
      <c r="XN31" s="37"/>
      <c r="XO31" s="31"/>
      <c r="XP31" s="30"/>
      <c r="XQ31" s="37"/>
      <c r="XR31" s="31"/>
      <c r="XS31" s="30"/>
      <c r="XT31" s="37"/>
      <c r="XU31" s="31"/>
      <c r="XV31" s="30"/>
      <c r="XW31" s="37"/>
      <c r="XX31" s="31"/>
      <c r="XY31" s="30"/>
      <c r="XZ31" s="37"/>
      <c r="YA31" s="31"/>
      <c r="YB31" s="30"/>
      <c r="YC31" s="37"/>
      <c r="YD31" s="31"/>
      <c r="YE31" s="30"/>
      <c r="YF31" s="37"/>
      <c r="YG31" s="31"/>
      <c r="YH31" s="30"/>
      <c r="YI31" s="37"/>
      <c r="YJ31" s="31"/>
      <c r="YK31" s="30"/>
      <c r="YL31" s="37"/>
      <c r="YM31" s="31"/>
      <c r="YN31" s="30"/>
      <c r="YO31" s="37"/>
      <c r="YP31" s="31"/>
      <c r="YQ31" s="30"/>
      <c r="YR31" s="37"/>
      <c r="YS31" s="31"/>
      <c r="YT31" s="30"/>
      <c r="YU31" s="37"/>
      <c r="YV31" s="31"/>
      <c r="YW31" s="30"/>
      <c r="YX31" s="37"/>
      <c r="YY31" s="31"/>
      <c r="YZ31" s="30"/>
      <c r="ZA31" s="37"/>
      <c r="ZB31" s="31"/>
      <c r="ZC31" s="30"/>
      <c r="ZD31" s="37"/>
      <c r="ZE31" s="31"/>
      <c r="ZF31" s="30"/>
      <c r="ZG31" s="37"/>
      <c r="ZH31" s="31"/>
      <c r="ZI31" s="30"/>
      <c r="ZJ31" s="37"/>
      <c r="ZK31" s="31"/>
      <c r="ZL31" s="30"/>
      <c r="ZM31" s="37"/>
      <c r="ZN31" s="31"/>
      <c r="ZO31" s="30"/>
      <c r="ZP31" s="37"/>
      <c r="ZQ31" s="31"/>
      <c r="ZR31" s="30"/>
      <c r="ZS31" s="37"/>
      <c r="ZT31" s="31"/>
      <c r="ZU31" s="30"/>
      <c r="ZV31" s="37"/>
      <c r="ZW31" s="31"/>
      <c r="ZX31" s="30"/>
      <c r="ZY31" s="37"/>
      <c r="ZZ31" s="31"/>
      <c r="AAA31" s="30"/>
      <c r="AAB31" s="37"/>
      <c r="AAC31" s="31"/>
      <c r="AAD31" s="30"/>
      <c r="AAE31" s="37"/>
      <c r="AAF31" s="31"/>
      <c r="AAG31" s="30"/>
      <c r="AAH31" s="37"/>
      <c r="AAI31" s="31"/>
      <c r="AAJ31" s="30"/>
      <c r="AAK31" s="37"/>
      <c r="AAL31" s="31"/>
      <c r="AAM31" s="30"/>
      <c r="AAN31" s="37"/>
      <c r="AAO31" s="31"/>
      <c r="AAP31" s="30"/>
      <c r="AAQ31" s="37"/>
      <c r="AAR31" s="31"/>
      <c r="AAS31" s="30"/>
      <c r="AAT31" s="37"/>
      <c r="AAU31" s="31"/>
      <c r="AAV31" s="30"/>
      <c r="AAW31" s="37"/>
      <c r="AAX31" s="31"/>
      <c r="AAY31" s="30"/>
      <c r="AAZ31" s="37"/>
      <c r="ABA31" s="31"/>
      <c r="ABB31" s="30"/>
      <c r="ABC31" s="37"/>
      <c r="ABD31" s="31"/>
      <c r="ABE31" s="30"/>
      <c r="ABF31" s="37"/>
      <c r="ABG31" s="31"/>
      <c r="ABH31" s="30"/>
      <c r="ABI31" s="37"/>
      <c r="ABJ31" s="31"/>
      <c r="ABK31" s="30"/>
      <c r="ABL31" s="37"/>
      <c r="ABM31" s="31"/>
      <c r="ABN31" s="30"/>
      <c r="ABO31" s="37"/>
      <c r="ABP31" s="31"/>
      <c r="ABQ31" s="30"/>
      <c r="ABR31" s="37"/>
      <c r="ABS31" s="31"/>
      <c r="ABT31" s="30"/>
      <c r="ABU31" s="37"/>
      <c r="ABV31" s="31"/>
      <c r="ABW31" s="30"/>
      <c r="ABX31" s="37"/>
      <c r="ABY31" s="31"/>
      <c r="ABZ31" s="30"/>
      <c r="ACA31" s="37"/>
      <c r="ACB31" s="31"/>
      <c r="ACC31" s="30"/>
      <c r="ACD31" s="37"/>
      <c r="ACE31" s="31"/>
      <c r="ACF31" s="30"/>
      <c r="ACG31" s="37"/>
      <c r="ACH31" s="31"/>
      <c r="ACI31" s="30"/>
      <c r="ACJ31" s="37"/>
      <c r="ACK31" s="31"/>
      <c r="ACL31" s="30"/>
      <c r="ACM31" s="37"/>
      <c r="ACN31" s="38"/>
      <c r="ACO31" s="30"/>
      <c r="ACP31" s="37"/>
      <c r="ACQ31" s="38"/>
      <c r="ACR31" s="30"/>
      <c r="ACS31" s="37"/>
      <c r="ACT31" s="38"/>
      <c r="ACU31" s="30"/>
      <c r="ACV31" s="37"/>
      <c r="ACW31" s="38"/>
      <c r="ACX31" s="30"/>
      <c r="ACY31" s="37"/>
      <c r="ACZ31" s="38"/>
      <c r="ADA31" s="30"/>
      <c r="ADB31" s="37"/>
      <c r="ADC31" s="38"/>
      <c r="ADD31" s="30"/>
      <c r="ADE31" s="37"/>
      <c r="ADF31" s="38"/>
      <c r="ADG31" s="30"/>
      <c r="ADH31" s="37"/>
      <c r="ADI31" s="38"/>
      <c r="ADJ31" s="30"/>
      <c r="ADK31" s="37"/>
      <c r="ADL31" s="38"/>
      <c r="ADM31" s="30"/>
      <c r="ADN31" s="37"/>
      <c r="ADO31" s="38"/>
      <c r="ADP31" s="30"/>
      <c r="ADQ31" s="37"/>
      <c r="ADR31" s="38"/>
      <c r="ADS31" s="30"/>
      <c r="ADT31" s="37"/>
      <c r="ADU31" s="38"/>
      <c r="ADV31" s="30"/>
      <c r="ADW31" s="37"/>
      <c r="ADX31" s="38"/>
      <c r="ADY31" s="30"/>
      <c r="ADZ31" s="37"/>
      <c r="AEA31" s="38"/>
      <c r="AEB31" s="30"/>
      <c r="AEC31" s="37"/>
      <c r="AED31" s="38"/>
      <c r="AEE31" s="30"/>
      <c r="AEF31" s="37"/>
      <c r="AEG31" s="38"/>
      <c r="AEH31" s="30"/>
      <c r="AEI31" s="37"/>
      <c r="AEJ31" s="38"/>
      <c r="AEK31" s="30"/>
      <c r="AEL31" s="37"/>
      <c r="AEM31" s="38"/>
      <c r="AEN31" s="30"/>
      <c r="AEO31" s="37"/>
      <c r="AEP31" s="38"/>
      <c r="AEQ31" s="30"/>
      <c r="AER31" s="37"/>
      <c r="AES31" s="38"/>
      <c r="AET31" s="30"/>
      <c r="AEU31" s="37"/>
      <c r="AEV31" s="38"/>
      <c r="AEW31" s="30"/>
      <c r="AEX31" s="37"/>
      <c r="AEY31" s="38"/>
      <c r="AEZ31" s="30"/>
      <c r="AFA31" s="37"/>
      <c r="AFB31" s="38"/>
      <c r="AFC31" s="30"/>
      <c r="AFD31" s="37"/>
      <c r="AFE31" s="38"/>
    </row>
    <row r="32" spans="1:837" ht="15" customHeight="1" thickBot="1" x14ac:dyDescent="0.3">
      <c r="B32" s="110"/>
      <c r="C32" s="110"/>
      <c r="D32" s="110"/>
      <c r="E32" s="136"/>
      <c r="F32" s="136"/>
      <c r="G32" s="137"/>
      <c r="H32" s="5"/>
      <c r="I32" s="5"/>
      <c r="J32" s="14">
        <f t="shared" si="60"/>
        <v>45320</v>
      </c>
      <c r="K32" s="29" t="str">
        <f t="shared" si="0"/>
        <v>J</v>
      </c>
      <c r="L32" s="13"/>
      <c r="M32" s="15">
        <f t="shared" ref="M32" si="72">IF(MONTH(M31+1)&lt;&gt;MONTH(M31),"",M31+1)</f>
        <v>45351</v>
      </c>
      <c r="N32" s="16" t="str">
        <f>IFERROR(VLOOKUP(MOD(M32-Départ1,7)+1,Cycle1,2,FALSE),"")</f>
        <v>M</v>
      </c>
      <c r="O32" s="23"/>
      <c r="P32" s="12">
        <f t="shared" si="37"/>
        <v>45380</v>
      </c>
      <c r="Q32" s="29" t="str">
        <f t="shared" si="2"/>
        <v>M</v>
      </c>
      <c r="R32" s="28"/>
      <c r="S32" s="12">
        <f t="shared" si="38"/>
        <v>45411</v>
      </c>
      <c r="T32" s="29" t="str">
        <f t="shared" si="3"/>
        <v>J</v>
      </c>
      <c r="U32" s="28"/>
      <c r="V32" s="12">
        <f t="shared" si="58"/>
        <v>45441</v>
      </c>
      <c r="W32" s="29" t="str">
        <f t="shared" si="4"/>
        <v>M</v>
      </c>
      <c r="X32" s="28"/>
      <c r="Y32" s="12">
        <f t="shared" si="39"/>
        <v>45472</v>
      </c>
      <c r="Z32" s="29">
        <f t="shared" si="5"/>
        <v>0</v>
      </c>
      <c r="AA32" s="28"/>
      <c r="AB32" s="12">
        <f t="shared" si="40"/>
        <v>45502</v>
      </c>
      <c r="AC32" s="29" t="str">
        <f t="shared" si="6"/>
        <v>J</v>
      </c>
      <c r="AD32" s="28"/>
      <c r="AE32" s="12">
        <f t="shared" si="41"/>
        <v>45533</v>
      </c>
      <c r="AF32" s="29" t="str">
        <f t="shared" si="7"/>
        <v>M</v>
      </c>
      <c r="AG32" s="28"/>
      <c r="AH32" s="12">
        <f t="shared" si="42"/>
        <v>45564</v>
      </c>
      <c r="AI32" s="29">
        <f t="shared" si="8"/>
        <v>0</v>
      </c>
      <c r="AJ32" s="13"/>
      <c r="AK32" s="14">
        <f t="shared" si="43"/>
        <v>45594</v>
      </c>
      <c r="AL32" s="8" t="str">
        <f t="shared" si="9"/>
        <v>J</v>
      </c>
      <c r="AM32" s="28"/>
      <c r="AN32" s="12">
        <f t="shared" si="44"/>
        <v>45625</v>
      </c>
      <c r="AO32" s="29" t="str">
        <f t="shared" si="10"/>
        <v>M</v>
      </c>
      <c r="AP32" s="28"/>
      <c r="AQ32" s="12">
        <f t="shared" si="45"/>
        <v>45655</v>
      </c>
      <c r="AR32" s="29">
        <f t="shared" si="11"/>
        <v>0</v>
      </c>
      <c r="AS32" s="13"/>
      <c r="AT32" s="14">
        <f t="shared" si="61"/>
        <v>45686</v>
      </c>
      <c r="AU32" s="29" t="str">
        <f t="shared" si="13"/>
        <v>M</v>
      </c>
      <c r="AV32" s="13"/>
      <c r="AW32" s="15" t="str">
        <f t="shared" ref="AW32" si="73">IF(MONTH(AW31+1)&lt;&gt;MONTH(AW31),"",AW31+1)</f>
        <v/>
      </c>
      <c r="AX32" s="16" t="str">
        <f>IFERROR(VLOOKUP(MOD(AW32-Départ1,7)+1,Cycle1,2,FALSE),"")</f>
        <v/>
      </c>
      <c r="AY32" s="23"/>
      <c r="AZ32" s="12">
        <f t="shared" si="63"/>
        <v>45745</v>
      </c>
      <c r="BA32" s="29">
        <f t="shared" si="17"/>
        <v>0</v>
      </c>
      <c r="BB32" s="28"/>
      <c r="BC32" s="12">
        <f t="shared" si="64"/>
        <v>45776</v>
      </c>
      <c r="BD32" s="29" t="str">
        <f t="shared" si="19"/>
        <v>J</v>
      </c>
      <c r="BE32" s="28"/>
      <c r="BF32" s="12">
        <f t="shared" si="50"/>
        <v>45806</v>
      </c>
      <c r="BG32" s="29" t="str">
        <f t="shared" si="21"/>
        <v>M</v>
      </c>
      <c r="BH32" s="28"/>
      <c r="BI32" s="12">
        <f t="shared" si="65"/>
        <v>45837</v>
      </c>
      <c r="BJ32" s="29">
        <f t="shared" si="23"/>
        <v>0</v>
      </c>
      <c r="BK32" s="28"/>
      <c r="BL32" s="12">
        <f t="shared" si="66"/>
        <v>45867</v>
      </c>
      <c r="BM32" s="29" t="str">
        <f t="shared" si="25"/>
        <v>J</v>
      </c>
      <c r="BN32" s="28"/>
      <c r="BO32" s="12">
        <f t="shared" si="67"/>
        <v>45898</v>
      </c>
      <c r="BP32" s="29" t="str">
        <f t="shared" si="27"/>
        <v>M</v>
      </c>
      <c r="BQ32" s="28"/>
      <c r="BR32" s="12">
        <f t="shared" si="68"/>
        <v>45929</v>
      </c>
      <c r="BS32" s="29" t="str">
        <f t="shared" si="29"/>
        <v>J</v>
      </c>
      <c r="BT32" s="13"/>
      <c r="BU32" s="14">
        <f t="shared" si="69"/>
        <v>45959</v>
      </c>
      <c r="BV32" s="8" t="str">
        <f t="shared" si="31"/>
        <v>M</v>
      </c>
      <c r="BW32" s="28"/>
      <c r="BX32" s="12">
        <f t="shared" si="70"/>
        <v>45990</v>
      </c>
      <c r="BY32" s="29">
        <f t="shared" si="33"/>
        <v>0</v>
      </c>
      <c r="BZ32" s="28"/>
      <c r="CA32" s="12">
        <f t="shared" si="71"/>
        <v>46020</v>
      </c>
      <c r="CB32" s="29" t="str">
        <f t="shared" si="35"/>
        <v>J</v>
      </c>
      <c r="CC32" s="13"/>
      <c r="CD32" s="30"/>
      <c r="CE32" s="37"/>
      <c r="CF32" s="31"/>
      <c r="CG32" s="30"/>
      <c r="CH32" s="37"/>
      <c r="CI32" s="31"/>
      <c r="CJ32" s="30"/>
      <c r="CK32" s="37"/>
      <c r="CL32" s="31"/>
      <c r="CM32" s="30"/>
      <c r="CN32" s="37"/>
      <c r="CO32" s="31"/>
      <c r="CP32" s="30"/>
      <c r="CQ32" s="37"/>
      <c r="CR32" s="31"/>
      <c r="CS32" s="30"/>
      <c r="CT32" s="37"/>
      <c r="CU32" s="31"/>
      <c r="CV32" s="30"/>
      <c r="CW32" s="37"/>
      <c r="CX32" s="31"/>
      <c r="CY32" s="30"/>
      <c r="CZ32" s="37"/>
      <c r="DA32" s="31"/>
      <c r="DB32" s="30"/>
      <c r="DC32" s="37"/>
      <c r="DD32" s="31"/>
      <c r="DE32" s="30"/>
      <c r="DF32" s="37"/>
      <c r="DG32" s="31"/>
      <c r="DH32" s="30"/>
      <c r="DI32" s="37"/>
      <c r="DJ32" s="31"/>
      <c r="DK32" s="30"/>
      <c r="DL32" s="37"/>
      <c r="DM32" s="31"/>
      <c r="DN32" s="30"/>
      <c r="DO32" s="37"/>
      <c r="DP32" s="31"/>
      <c r="DQ32" s="30"/>
      <c r="DR32" s="37"/>
      <c r="DS32" s="31"/>
      <c r="DT32" s="30"/>
      <c r="DU32" s="37"/>
      <c r="DV32" s="31"/>
      <c r="DW32" s="30"/>
      <c r="DX32" s="37"/>
      <c r="DY32" s="31"/>
      <c r="DZ32" s="30"/>
      <c r="EA32" s="37"/>
      <c r="EB32" s="31"/>
      <c r="EC32" s="30"/>
      <c r="ED32" s="37"/>
      <c r="EE32" s="31"/>
      <c r="EF32" s="30"/>
      <c r="EG32" s="37"/>
      <c r="EH32" s="31"/>
      <c r="EI32" s="30"/>
      <c r="EJ32" s="37"/>
      <c r="EK32" s="31"/>
      <c r="EL32" s="30"/>
      <c r="EM32" s="37"/>
      <c r="EN32" s="31"/>
      <c r="EO32" s="30"/>
      <c r="EP32" s="37"/>
      <c r="EQ32" s="31"/>
      <c r="ER32" s="30"/>
      <c r="ES32" s="37"/>
      <c r="ET32" s="31"/>
      <c r="EU32" s="30"/>
      <c r="EV32" s="37"/>
      <c r="EW32" s="31"/>
      <c r="EX32" s="30"/>
      <c r="EY32" s="37"/>
      <c r="EZ32" s="31"/>
      <c r="FA32" s="30"/>
      <c r="FB32" s="37"/>
      <c r="FC32" s="31"/>
      <c r="FD32" s="30"/>
      <c r="FE32" s="37"/>
      <c r="FF32" s="31"/>
      <c r="FG32" s="30"/>
      <c r="FH32" s="37"/>
      <c r="FI32" s="31"/>
      <c r="FJ32" s="30"/>
      <c r="FK32" s="37"/>
      <c r="FL32" s="31"/>
      <c r="FM32" s="30"/>
      <c r="FN32" s="37"/>
      <c r="FO32" s="31"/>
      <c r="FP32" s="30"/>
      <c r="FQ32" s="37"/>
      <c r="FR32" s="31"/>
      <c r="FS32" s="30"/>
      <c r="FT32" s="37"/>
      <c r="FU32" s="31"/>
      <c r="FV32" s="30"/>
      <c r="FW32" s="37"/>
      <c r="FX32" s="31"/>
      <c r="FY32" s="30"/>
      <c r="FZ32" s="37"/>
      <c r="GA32" s="31"/>
      <c r="GB32" s="30"/>
      <c r="GC32" s="37"/>
      <c r="GD32" s="31"/>
      <c r="GE32" s="30"/>
      <c r="GF32" s="37"/>
      <c r="GG32" s="31"/>
      <c r="GH32" s="30"/>
      <c r="GI32" s="37"/>
      <c r="GJ32" s="31"/>
      <c r="GK32" s="30"/>
      <c r="GL32" s="37"/>
      <c r="GM32" s="31"/>
      <c r="GN32" s="30"/>
      <c r="GO32" s="37"/>
      <c r="GP32" s="31"/>
      <c r="GQ32" s="30"/>
      <c r="GR32" s="37"/>
      <c r="GS32" s="31"/>
      <c r="GT32" s="30"/>
      <c r="GU32" s="37"/>
      <c r="GV32" s="31"/>
      <c r="GW32" s="30"/>
      <c r="GX32" s="37"/>
      <c r="GY32" s="31"/>
      <c r="GZ32" s="30"/>
      <c r="HA32" s="37"/>
      <c r="HB32" s="31"/>
      <c r="HC32" s="30"/>
      <c r="HD32" s="37"/>
      <c r="HE32" s="31"/>
      <c r="HF32" s="30"/>
      <c r="HG32" s="37"/>
      <c r="HH32" s="31"/>
      <c r="HI32" s="30"/>
      <c r="HJ32" s="37"/>
      <c r="HK32" s="31"/>
      <c r="HL32" s="30"/>
      <c r="HM32" s="37"/>
      <c r="HN32" s="31"/>
      <c r="HO32" s="30"/>
      <c r="HP32" s="37"/>
      <c r="HQ32" s="31"/>
      <c r="HR32" s="30"/>
      <c r="HS32" s="37"/>
      <c r="HT32" s="31"/>
      <c r="HU32" s="30"/>
      <c r="HV32" s="37"/>
      <c r="HW32" s="31"/>
      <c r="HX32" s="30"/>
      <c r="HY32" s="37"/>
      <c r="HZ32" s="31"/>
      <c r="IA32" s="30"/>
      <c r="IB32" s="37"/>
      <c r="IC32" s="31"/>
      <c r="ID32" s="30"/>
      <c r="IE32" s="37"/>
      <c r="IF32" s="31"/>
      <c r="IG32" s="30"/>
      <c r="IH32" s="37"/>
      <c r="II32" s="31"/>
      <c r="IJ32" s="30"/>
      <c r="IK32" s="37"/>
      <c r="IL32" s="31"/>
      <c r="IM32" s="30"/>
      <c r="IN32" s="37"/>
      <c r="IO32" s="31"/>
      <c r="IP32" s="30"/>
      <c r="IQ32" s="37"/>
      <c r="IR32" s="31"/>
      <c r="IS32" s="30"/>
      <c r="IT32" s="37"/>
      <c r="IU32" s="31"/>
      <c r="IV32" s="30"/>
      <c r="IW32" s="37"/>
      <c r="IX32" s="31"/>
      <c r="IY32" s="30"/>
      <c r="IZ32" s="37"/>
      <c r="JA32" s="31"/>
      <c r="JB32" s="30"/>
      <c r="JC32" s="37"/>
      <c r="JD32" s="31"/>
      <c r="JE32" s="30"/>
      <c r="JF32" s="37"/>
      <c r="JG32" s="31"/>
      <c r="JH32" s="30"/>
      <c r="JI32" s="37"/>
      <c r="JJ32" s="31"/>
      <c r="JK32" s="30"/>
      <c r="JL32" s="37"/>
      <c r="JM32" s="31"/>
      <c r="JN32" s="30"/>
      <c r="JO32" s="37"/>
      <c r="JP32" s="31"/>
      <c r="JQ32" s="30"/>
      <c r="JR32" s="37"/>
      <c r="JS32" s="31"/>
      <c r="JT32" s="30"/>
      <c r="JU32" s="37"/>
      <c r="JV32" s="31"/>
      <c r="JW32" s="30"/>
      <c r="JX32" s="37"/>
      <c r="JY32" s="31"/>
      <c r="JZ32" s="30"/>
      <c r="KA32" s="37"/>
      <c r="KB32" s="31"/>
      <c r="KC32" s="30"/>
      <c r="KD32" s="37"/>
      <c r="KE32" s="31"/>
      <c r="KF32" s="30"/>
      <c r="KG32" s="37"/>
      <c r="KH32" s="31"/>
      <c r="KI32" s="30"/>
      <c r="KJ32" s="37"/>
      <c r="KK32" s="31"/>
      <c r="KL32" s="30"/>
      <c r="KM32" s="37"/>
      <c r="KN32" s="31"/>
      <c r="KO32" s="30"/>
      <c r="KP32" s="37"/>
      <c r="KQ32" s="31"/>
      <c r="KR32" s="30"/>
      <c r="KS32" s="37"/>
      <c r="KT32" s="31"/>
      <c r="KU32" s="30"/>
      <c r="KV32" s="37"/>
      <c r="KW32" s="31"/>
      <c r="KX32" s="30"/>
      <c r="KY32" s="37"/>
      <c r="KZ32" s="31"/>
      <c r="LA32" s="30"/>
      <c r="LB32" s="37"/>
      <c r="LC32" s="31"/>
      <c r="LD32" s="30"/>
      <c r="LE32" s="37"/>
      <c r="LF32" s="31"/>
      <c r="LG32" s="30"/>
      <c r="LH32" s="37"/>
      <c r="LI32" s="31"/>
      <c r="LJ32" s="30"/>
      <c r="LK32" s="37"/>
      <c r="LL32" s="31"/>
      <c r="LM32" s="30"/>
      <c r="LN32" s="37"/>
      <c r="LO32" s="31"/>
      <c r="LP32" s="30"/>
      <c r="LQ32" s="37"/>
      <c r="LR32" s="31"/>
      <c r="LS32" s="30"/>
      <c r="LT32" s="37"/>
      <c r="LU32" s="31"/>
      <c r="LV32" s="30"/>
      <c r="LW32" s="37"/>
      <c r="LX32" s="31"/>
      <c r="LY32" s="30"/>
      <c r="LZ32" s="37"/>
      <c r="MA32" s="31"/>
      <c r="MB32" s="30"/>
      <c r="MC32" s="37"/>
      <c r="MD32" s="31"/>
      <c r="ME32" s="30"/>
      <c r="MF32" s="37"/>
      <c r="MG32" s="31"/>
      <c r="MH32" s="30"/>
      <c r="MI32" s="37"/>
      <c r="MJ32" s="31"/>
      <c r="MK32" s="30"/>
      <c r="ML32" s="37"/>
      <c r="MM32" s="31"/>
      <c r="MN32" s="30"/>
      <c r="MO32" s="37"/>
      <c r="MP32" s="31"/>
      <c r="MQ32" s="30"/>
      <c r="MR32" s="37"/>
      <c r="MS32" s="31"/>
      <c r="MT32" s="30"/>
      <c r="MU32" s="37"/>
      <c r="MV32" s="31"/>
      <c r="MW32" s="30"/>
      <c r="MX32" s="37"/>
      <c r="MY32" s="31"/>
      <c r="MZ32" s="30"/>
      <c r="NA32" s="37"/>
      <c r="NB32" s="31"/>
      <c r="NC32" s="30"/>
      <c r="ND32" s="37"/>
      <c r="NE32" s="31"/>
      <c r="NF32" s="30"/>
      <c r="NG32" s="37"/>
      <c r="NH32" s="31"/>
      <c r="NI32" s="30"/>
      <c r="NJ32" s="37"/>
      <c r="NK32" s="31"/>
      <c r="NL32" s="30"/>
      <c r="NM32" s="37"/>
      <c r="NN32" s="31"/>
      <c r="NO32" s="30"/>
      <c r="NP32" s="37"/>
      <c r="NQ32" s="31"/>
      <c r="NR32" s="30"/>
      <c r="NS32" s="37"/>
      <c r="NT32" s="31"/>
      <c r="NU32" s="30"/>
      <c r="NV32" s="37"/>
      <c r="NW32" s="31"/>
      <c r="NX32" s="30"/>
      <c r="NY32" s="37"/>
      <c r="NZ32" s="31"/>
      <c r="OA32" s="30"/>
      <c r="OB32" s="37"/>
      <c r="OC32" s="31"/>
      <c r="OD32" s="30"/>
      <c r="OE32" s="37"/>
      <c r="OF32" s="31"/>
      <c r="OG32" s="30"/>
      <c r="OH32" s="37"/>
      <c r="OI32" s="31"/>
      <c r="OJ32" s="30"/>
      <c r="OK32" s="37"/>
      <c r="OL32" s="31"/>
      <c r="OM32" s="30"/>
      <c r="ON32" s="37"/>
      <c r="OO32" s="31"/>
      <c r="OP32" s="30"/>
      <c r="OQ32" s="37"/>
      <c r="OR32" s="31"/>
      <c r="OS32" s="30"/>
      <c r="OT32" s="37"/>
      <c r="OU32" s="31"/>
      <c r="OV32" s="30"/>
      <c r="OW32" s="37"/>
      <c r="OX32" s="31"/>
      <c r="OY32" s="30"/>
      <c r="OZ32" s="37"/>
      <c r="PA32" s="31"/>
      <c r="PB32" s="30"/>
      <c r="PC32" s="37"/>
      <c r="PD32" s="31"/>
      <c r="PE32" s="30"/>
      <c r="PF32" s="37"/>
      <c r="PG32" s="31"/>
      <c r="PH32" s="30"/>
      <c r="PI32" s="37"/>
      <c r="PJ32" s="31"/>
      <c r="PK32" s="30"/>
      <c r="PL32" s="37"/>
      <c r="PM32" s="31"/>
      <c r="PN32" s="30"/>
      <c r="PO32" s="37"/>
      <c r="PP32" s="31"/>
      <c r="PQ32" s="30"/>
      <c r="PR32" s="37"/>
      <c r="PS32" s="31"/>
      <c r="PT32" s="30"/>
      <c r="PU32" s="37"/>
      <c r="PV32" s="31"/>
      <c r="PW32" s="30"/>
      <c r="PX32" s="37"/>
      <c r="PY32" s="31"/>
      <c r="PZ32" s="30"/>
      <c r="QA32" s="37"/>
      <c r="QB32" s="31"/>
      <c r="QC32" s="30"/>
      <c r="QD32" s="37"/>
      <c r="QE32" s="31"/>
      <c r="QF32" s="30"/>
      <c r="QG32" s="37"/>
      <c r="QH32" s="31"/>
      <c r="QI32" s="30"/>
      <c r="QJ32" s="37"/>
      <c r="QK32" s="31"/>
      <c r="QL32" s="30"/>
      <c r="QM32" s="37"/>
      <c r="QN32" s="31"/>
      <c r="QO32" s="30"/>
      <c r="QP32" s="37"/>
      <c r="QQ32" s="31"/>
      <c r="QR32" s="30"/>
      <c r="QS32" s="37"/>
      <c r="QT32" s="31"/>
      <c r="QU32" s="30"/>
      <c r="QV32" s="37"/>
      <c r="QW32" s="31"/>
      <c r="QX32" s="30"/>
      <c r="QY32" s="37"/>
      <c r="QZ32" s="31"/>
      <c r="RA32" s="30"/>
      <c r="RB32" s="37"/>
      <c r="RC32" s="31"/>
      <c r="RD32" s="30"/>
      <c r="RE32" s="37"/>
      <c r="RF32" s="31"/>
      <c r="RG32" s="30"/>
      <c r="RH32" s="37"/>
      <c r="RI32" s="31"/>
      <c r="RJ32" s="30"/>
      <c r="RK32" s="37"/>
      <c r="RL32" s="31"/>
      <c r="RM32" s="30"/>
      <c r="RN32" s="37"/>
      <c r="RO32" s="31"/>
      <c r="RP32" s="30"/>
      <c r="RQ32" s="37"/>
      <c r="RR32" s="31"/>
      <c r="RS32" s="30"/>
      <c r="RT32" s="37"/>
      <c r="RU32" s="31"/>
      <c r="RV32" s="30"/>
      <c r="RW32" s="37"/>
      <c r="RX32" s="31"/>
      <c r="RY32" s="30"/>
      <c r="RZ32" s="37"/>
      <c r="SA32" s="31"/>
      <c r="SB32" s="30"/>
      <c r="SC32" s="37"/>
      <c r="SD32" s="31"/>
      <c r="SE32" s="30"/>
      <c r="SF32" s="37"/>
      <c r="SG32" s="31"/>
      <c r="SH32" s="30"/>
      <c r="SI32" s="37"/>
      <c r="SJ32" s="31"/>
      <c r="SK32" s="30"/>
      <c r="SL32" s="37"/>
      <c r="SM32" s="31"/>
      <c r="SN32" s="30"/>
      <c r="SO32" s="37"/>
      <c r="SP32" s="31"/>
      <c r="SQ32" s="30"/>
      <c r="SR32" s="37"/>
      <c r="SS32" s="31"/>
      <c r="ST32" s="30"/>
      <c r="SU32" s="37"/>
      <c r="SV32" s="31"/>
      <c r="SW32" s="30"/>
      <c r="SX32" s="37"/>
      <c r="SY32" s="31"/>
      <c r="SZ32" s="30"/>
      <c r="TA32" s="37"/>
      <c r="TB32" s="31"/>
      <c r="TC32" s="30"/>
      <c r="TD32" s="37"/>
      <c r="TE32" s="31"/>
      <c r="TF32" s="30"/>
      <c r="TG32" s="37"/>
      <c r="TH32" s="31"/>
      <c r="TI32" s="30"/>
      <c r="TJ32" s="37"/>
      <c r="TK32" s="31"/>
      <c r="TL32" s="30"/>
      <c r="TM32" s="37"/>
      <c r="TN32" s="31"/>
      <c r="TO32" s="30"/>
      <c r="TP32" s="37"/>
      <c r="TQ32" s="31"/>
      <c r="TR32" s="30"/>
      <c r="TS32" s="37"/>
      <c r="TT32" s="31"/>
      <c r="TU32" s="30"/>
      <c r="TV32" s="37"/>
      <c r="TW32" s="31"/>
      <c r="TX32" s="30"/>
      <c r="TY32" s="37"/>
      <c r="TZ32" s="31"/>
      <c r="UA32" s="30"/>
      <c r="UB32" s="37"/>
      <c r="UC32" s="31"/>
      <c r="UD32" s="30"/>
      <c r="UE32" s="37"/>
      <c r="UF32" s="31"/>
      <c r="UG32" s="30"/>
      <c r="UH32" s="37"/>
      <c r="UI32" s="31"/>
      <c r="UJ32" s="30"/>
      <c r="UK32" s="37"/>
      <c r="UL32" s="31"/>
      <c r="UM32" s="30"/>
      <c r="UN32" s="37"/>
      <c r="UO32" s="31"/>
      <c r="UP32" s="30"/>
      <c r="UQ32" s="37"/>
      <c r="UR32" s="31"/>
      <c r="US32" s="30"/>
      <c r="UT32" s="37"/>
      <c r="UU32" s="31"/>
      <c r="UV32" s="30"/>
      <c r="UW32" s="37"/>
      <c r="UX32" s="31"/>
      <c r="UY32" s="30"/>
      <c r="UZ32" s="37"/>
      <c r="VA32" s="31"/>
      <c r="VB32" s="30"/>
      <c r="VC32" s="37"/>
      <c r="VD32" s="31"/>
      <c r="VE32" s="30"/>
      <c r="VF32" s="37"/>
      <c r="VG32" s="31"/>
      <c r="VH32" s="30"/>
      <c r="VI32" s="37"/>
      <c r="VJ32" s="31"/>
      <c r="VK32" s="30"/>
      <c r="VL32" s="37"/>
      <c r="VM32" s="31"/>
      <c r="VN32" s="30"/>
      <c r="VO32" s="37"/>
      <c r="VP32" s="31"/>
      <c r="VQ32" s="30"/>
      <c r="VR32" s="37"/>
      <c r="VS32" s="31"/>
      <c r="VT32" s="30"/>
      <c r="VU32" s="37"/>
      <c r="VV32" s="31"/>
      <c r="VW32" s="30"/>
      <c r="VX32" s="37"/>
      <c r="VY32" s="31"/>
      <c r="VZ32" s="30"/>
      <c r="WA32" s="37"/>
      <c r="WB32" s="31"/>
      <c r="WC32" s="30"/>
      <c r="WD32" s="37"/>
      <c r="WE32" s="31"/>
      <c r="WF32" s="30"/>
      <c r="WG32" s="37"/>
      <c r="WH32" s="31"/>
      <c r="WI32" s="30"/>
      <c r="WJ32" s="37"/>
      <c r="WK32" s="31"/>
      <c r="WL32" s="30"/>
      <c r="WM32" s="37"/>
      <c r="WN32" s="31"/>
      <c r="WO32" s="30"/>
      <c r="WP32" s="37"/>
      <c r="WQ32" s="31"/>
      <c r="WR32" s="30"/>
      <c r="WS32" s="37"/>
      <c r="WT32" s="31"/>
      <c r="WU32" s="30"/>
      <c r="WV32" s="37"/>
      <c r="WW32" s="31"/>
      <c r="WX32" s="30"/>
      <c r="WY32" s="37"/>
      <c r="WZ32" s="31"/>
      <c r="XA32" s="30"/>
      <c r="XB32" s="37"/>
      <c r="XC32" s="31"/>
      <c r="XD32" s="30"/>
      <c r="XE32" s="37"/>
      <c r="XF32" s="31"/>
      <c r="XG32" s="30"/>
      <c r="XH32" s="37"/>
      <c r="XI32" s="31"/>
      <c r="XJ32" s="30"/>
      <c r="XK32" s="37"/>
      <c r="XL32" s="31"/>
      <c r="XM32" s="30"/>
      <c r="XN32" s="37"/>
      <c r="XO32" s="31"/>
      <c r="XP32" s="30"/>
      <c r="XQ32" s="37"/>
      <c r="XR32" s="31"/>
      <c r="XS32" s="30"/>
      <c r="XT32" s="37"/>
      <c r="XU32" s="31"/>
      <c r="XV32" s="30"/>
      <c r="XW32" s="37"/>
      <c r="XX32" s="31"/>
      <c r="XY32" s="30"/>
      <c r="XZ32" s="37"/>
      <c r="YA32" s="31"/>
      <c r="YB32" s="30"/>
      <c r="YC32" s="37"/>
      <c r="YD32" s="31"/>
      <c r="YE32" s="30"/>
      <c r="YF32" s="37"/>
      <c r="YG32" s="31"/>
      <c r="YH32" s="30"/>
      <c r="YI32" s="37"/>
      <c r="YJ32" s="31"/>
      <c r="YK32" s="30"/>
      <c r="YL32" s="37"/>
      <c r="YM32" s="31"/>
      <c r="YN32" s="30"/>
      <c r="YO32" s="37"/>
      <c r="YP32" s="31"/>
      <c r="YQ32" s="30"/>
      <c r="YR32" s="37"/>
      <c r="YS32" s="31"/>
      <c r="YT32" s="30"/>
      <c r="YU32" s="37"/>
      <c r="YV32" s="31"/>
      <c r="YW32" s="30"/>
      <c r="YX32" s="37"/>
      <c r="YY32" s="31"/>
      <c r="YZ32" s="30"/>
      <c r="ZA32" s="37"/>
      <c r="ZB32" s="31"/>
      <c r="ZC32" s="30"/>
      <c r="ZD32" s="37"/>
      <c r="ZE32" s="31"/>
      <c r="ZF32" s="30"/>
      <c r="ZG32" s="37"/>
      <c r="ZH32" s="31"/>
      <c r="ZI32" s="30"/>
      <c r="ZJ32" s="37"/>
      <c r="ZK32" s="31"/>
      <c r="ZL32" s="30"/>
      <c r="ZM32" s="37"/>
      <c r="ZN32" s="31"/>
      <c r="ZO32" s="30"/>
      <c r="ZP32" s="37"/>
      <c r="ZQ32" s="31"/>
      <c r="ZR32" s="30"/>
      <c r="ZS32" s="37"/>
      <c r="ZT32" s="31"/>
      <c r="ZU32" s="30"/>
      <c r="ZV32" s="37"/>
      <c r="ZW32" s="31"/>
      <c r="ZX32" s="30"/>
      <c r="ZY32" s="37"/>
      <c r="ZZ32" s="31"/>
      <c r="AAA32" s="30"/>
      <c r="AAB32" s="37"/>
      <c r="AAC32" s="31"/>
      <c r="AAD32" s="30"/>
      <c r="AAE32" s="37"/>
      <c r="AAF32" s="31"/>
      <c r="AAG32" s="30"/>
      <c r="AAH32" s="37"/>
      <c r="AAI32" s="31"/>
      <c r="AAJ32" s="30"/>
      <c r="AAK32" s="37"/>
      <c r="AAL32" s="31"/>
      <c r="AAM32" s="30"/>
      <c r="AAN32" s="37"/>
      <c r="AAO32" s="31"/>
      <c r="AAP32" s="30"/>
      <c r="AAQ32" s="37"/>
      <c r="AAR32" s="31"/>
      <c r="AAS32" s="30"/>
      <c r="AAT32" s="37"/>
      <c r="AAU32" s="31"/>
      <c r="AAV32" s="30"/>
      <c r="AAW32" s="37"/>
      <c r="AAX32" s="31"/>
      <c r="AAY32" s="30"/>
      <c r="AAZ32" s="37"/>
      <c r="ABA32" s="31"/>
      <c r="ABB32" s="30"/>
      <c r="ABC32" s="37"/>
      <c r="ABD32" s="31"/>
      <c r="ABE32" s="30"/>
      <c r="ABF32" s="37"/>
      <c r="ABG32" s="31"/>
      <c r="ABH32" s="30"/>
      <c r="ABI32" s="37"/>
      <c r="ABJ32" s="31"/>
      <c r="ABK32" s="30"/>
      <c r="ABL32" s="37"/>
      <c r="ABM32" s="31"/>
      <c r="ABN32" s="30"/>
      <c r="ABO32" s="37"/>
      <c r="ABP32" s="31"/>
      <c r="ABQ32" s="30"/>
      <c r="ABR32" s="37"/>
      <c r="ABS32" s="31"/>
      <c r="ABT32" s="30"/>
      <c r="ABU32" s="37"/>
      <c r="ABV32" s="31"/>
      <c r="ABW32" s="30"/>
      <c r="ABX32" s="37"/>
      <c r="ABY32" s="31"/>
      <c r="ABZ32" s="30"/>
      <c r="ACA32" s="37"/>
      <c r="ACB32" s="31"/>
      <c r="ACC32" s="30"/>
      <c r="ACD32" s="37"/>
      <c r="ACE32" s="31"/>
      <c r="ACF32" s="30"/>
      <c r="ACG32" s="37"/>
      <c r="ACH32" s="31"/>
      <c r="ACI32" s="30"/>
      <c r="ACJ32" s="37"/>
      <c r="ACK32" s="31"/>
      <c r="ACL32" s="30"/>
      <c r="ACM32" s="37"/>
      <c r="ACN32" s="38"/>
      <c r="ACO32" s="30"/>
      <c r="ACP32" s="37"/>
      <c r="ACQ32" s="38"/>
      <c r="ACR32" s="30"/>
      <c r="ACS32" s="37"/>
      <c r="ACT32" s="38"/>
      <c r="ACU32" s="30"/>
      <c r="ACV32" s="37"/>
      <c r="ACW32" s="38"/>
      <c r="ACX32" s="30"/>
      <c r="ACY32" s="37"/>
      <c r="ACZ32" s="38"/>
      <c r="ADA32" s="30"/>
      <c r="ADB32" s="37"/>
      <c r="ADC32" s="38"/>
      <c r="ADD32" s="30"/>
      <c r="ADE32" s="37"/>
      <c r="ADF32" s="38"/>
      <c r="ADG32" s="30"/>
      <c r="ADH32" s="37"/>
      <c r="ADI32" s="38"/>
      <c r="ADJ32" s="30"/>
      <c r="ADK32" s="37"/>
      <c r="ADL32" s="38"/>
      <c r="ADM32" s="30"/>
      <c r="ADN32" s="37"/>
      <c r="ADO32" s="38"/>
      <c r="ADP32" s="30"/>
      <c r="ADQ32" s="37"/>
      <c r="ADR32" s="38"/>
      <c r="ADS32" s="30"/>
      <c r="ADT32" s="37"/>
      <c r="ADU32" s="38"/>
      <c r="ADV32" s="30"/>
      <c r="ADW32" s="37"/>
      <c r="ADX32" s="38"/>
      <c r="ADY32" s="30"/>
      <c r="ADZ32" s="37"/>
      <c r="AEA32" s="38"/>
      <c r="AEB32" s="30"/>
      <c r="AEC32" s="37"/>
      <c r="AED32" s="38"/>
      <c r="AEE32" s="30"/>
      <c r="AEF32" s="37"/>
      <c r="AEG32" s="38"/>
      <c r="AEH32" s="30"/>
      <c r="AEI32" s="37"/>
      <c r="AEJ32" s="38"/>
      <c r="AEK32" s="30"/>
      <c r="AEL32" s="37"/>
      <c r="AEM32" s="38"/>
      <c r="AEN32" s="30"/>
      <c r="AEO32" s="37"/>
      <c r="AEP32" s="38"/>
      <c r="AEQ32" s="30"/>
      <c r="AER32" s="37"/>
      <c r="AES32" s="38"/>
      <c r="AET32" s="30"/>
      <c r="AEU32" s="37"/>
      <c r="AEV32" s="38"/>
      <c r="AEW32" s="30"/>
      <c r="AEX32" s="37"/>
      <c r="AEY32" s="38"/>
      <c r="AEZ32" s="30"/>
      <c r="AFA32" s="37"/>
      <c r="AFB32" s="38"/>
      <c r="AFC32" s="30"/>
      <c r="AFD32" s="37"/>
      <c r="AFE32" s="38"/>
    </row>
    <row r="33" spans="1:837" ht="15" customHeight="1" thickBot="1" x14ac:dyDescent="0.3">
      <c r="B33" s="110"/>
      <c r="C33" s="110"/>
      <c r="D33" s="110"/>
      <c r="E33" s="101"/>
      <c r="F33" s="101"/>
      <c r="G33" s="101"/>
      <c r="H33" s="139"/>
      <c r="I33" s="139"/>
      <c r="J33" s="14">
        <f t="shared" si="60"/>
        <v>45321</v>
      </c>
      <c r="K33" s="29" t="str">
        <f t="shared" si="0"/>
        <v>J</v>
      </c>
      <c r="L33" s="13"/>
      <c r="M33" s="30"/>
      <c r="N33" s="30"/>
      <c r="O33" s="31"/>
      <c r="P33" s="12">
        <f t="shared" si="37"/>
        <v>45381</v>
      </c>
      <c r="Q33" s="29">
        <f t="shared" si="2"/>
        <v>0</v>
      </c>
      <c r="R33" s="28"/>
      <c r="S33" s="15">
        <f t="shared" si="38"/>
        <v>45412</v>
      </c>
      <c r="T33" s="16" t="str">
        <f t="shared" si="3"/>
        <v>J</v>
      </c>
      <c r="U33" s="23"/>
      <c r="V33" s="12">
        <f t="shared" si="58"/>
        <v>45442</v>
      </c>
      <c r="W33" s="29" t="str">
        <f t="shared" si="4"/>
        <v>M</v>
      </c>
      <c r="X33" s="28"/>
      <c r="Y33" s="15">
        <f t="shared" si="39"/>
        <v>45473</v>
      </c>
      <c r="Z33" s="16">
        <f t="shared" si="5"/>
        <v>0</v>
      </c>
      <c r="AA33" s="23"/>
      <c r="AB33" s="12">
        <f t="shared" si="40"/>
        <v>45503</v>
      </c>
      <c r="AC33" s="29" t="str">
        <f t="shared" si="6"/>
        <v>J</v>
      </c>
      <c r="AD33" s="28"/>
      <c r="AE33" s="12">
        <f t="shared" si="41"/>
        <v>45534</v>
      </c>
      <c r="AF33" s="29" t="str">
        <f t="shared" si="7"/>
        <v>M</v>
      </c>
      <c r="AG33" s="28"/>
      <c r="AH33" s="15">
        <f t="shared" si="42"/>
        <v>45565</v>
      </c>
      <c r="AI33" s="16" t="str">
        <f t="shared" si="8"/>
        <v>J</v>
      </c>
      <c r="AJ33" s="17"/>
      <c r="AK33" s="14">
        <f t="shared" si="43"/>
        <v>45595</v>
      </c>
      <c r="AL33" s="8" t="str">
        <f t="shared" si="9"/>
        <v>M</v>
      </c>
      <c r="AM33" s="28"/>
      <c r="AN33" s="15">
        <f t="shared" si="44"/>
        <v>45626</v>
      </c>
      <c r="AO33" s="16">
        <f t="shared" si="10"/>
        <v>0</v>
      </c>
      <c r="AP33" s="23"/>
      <c r="AQ33" s="12">
        <f t="shared" si="45"/>
        <v>45656</v>
      </c>
      <c r="AR33" s="29" t="str">
        <f t="shared" si="11"/>
        <v>J</v>
      </c>
      <c r="AS33" s="13"/>
      <c r="AT33" s="14">
        <f t="shared" si="61"/>
        <v>45687</v>
      </c>
      <c r="AU33" s="29" t="str">
        <f t="shared" si="13"/>
        <v>M</v>
      </c>
      <c r="AV33" s="13"/>
      <c r="AW33" s="30"/>
      <c r="AX33" s="30"/>
      <c r="AY33" s="31"/>
      <c r="AZ33" s="12">
        <f t="shared" si="63"/>
        <v>45746</v>
      </c>
      <c r="BA33" s="29">
        <f t="shared" si="17"/>
        <v>0</v>
      </c>
      <c r="BB33" s="28"/>
      <c r="BC33" s="15">
        <f t="shared" si="64"/>
        <v>45777</v>
      </c>
      <c r="BD33" s="16" t="str">
        <f t="shared" si="19"/>
        <v>M</v>
      </c>
      <c r="BE33" s="23"/>
      <c r="BF33" s="12">
        <f t="shared" si="50"/>
        <v>45807</v>
      </c>
      <c r="BG33" s="29" t="str">
        <f t="shared" si="21"/>
        <v>M</v>
      </c>
      <c r="BH33" s="28"/>
      <c r="BI33" s="15">
        <f t="shared" si="65"/>
        <v>45838</v>
      </c>
      <c r="BJ33" s="16" t="str">
        <f t="shared" si="23"/>
        <v>J</v>
      </c>
      <c r="BK33" s="23"/>
      <c r="BL33" s="12">
        <f t="shared" si="66"/>
        <v>45868</v>
      </c>
      <c r="BM33" s="29" t="str">
        <f t="shared" si="25"/>
        <v>M</v>
      </c>
      <c r="BN33" s="28"/>
      <c r="BO33" s="12">
        <f t="shared" si="67"/>
        <v>45899</v>
      </c>
      <c r="BP33" s="29">
        <f t="shared" si="27"/>
        <v>0</v>
      </c>
      <c r="BQ33" s="28"/>
      <c r="BR33" s="15">
        <f t="shared" si="68"/>
        <v>45930</v>
      </c>
      <c r="BS33" s="16" t="str">
        <f t="shared" si="29"/>
        <v>J</v>
      </c>
      <c r="BT33" s="17"/>
      <c r="BU33" s="14">
        <f t="shared" si="69"/>
        <v>45960</v>
      </c>
      <c r="BV33" s="8" t="str">
        <f t="shared" si="31"/>
        <v>M</v>
      </c>
      <c r="BW33" s="28"/>
      <c r="BX33" s="15">
        <f t="shared" si="70"/>
        <v>45991</v>
      </c>
      <c r="BY33" s="16">
        <f t="shared" si="33"/>
        <v>0</v>
      </c>
      <c r="BZ33" s="23"/>
      <c r="CA33" s="12">
        <f t="shared" si="71"/>
        <v>46021</v>
      </c>
      <c r="CB33" s="29" t="str">
        <f t="shared" si="35"/>
        <v>J</v>
      </c>
      <c r="CC33" s="13"/>
      <c r="CD33" s="30"/>
      <c r="CE33" s="37"/>
      <c r="CF33" s="31"/>
      <c r="CG33" s="30"/>
      <c r="CH33" s="30"/>
      <c r="CI33" s="31"/>
      <c r="CJ33" s="30"/>
      <c r="CK33" s="37"/>
      <c r="CL33" s="31"/>
      <c r="CM33" s="30"/>
      <c r="CN33" s="37"/>
      <c r="CO33" s="31"/>
      <c r="CP33" s="30"/>
      <c r="CQ33" s="37"/>
      <c r="CR33" s="31"/>
      <c r="CS33" s="30"/>
      <c r="CT33" s="37"/>
      <c r="CU33" s="31"/>
      <c r="CV33" s="30"/>
      <c r="CW33" s="37"/>
      <c r="CX33" s="31"/>
      <c r="CY33" s="30"/>
      <c r="CZ33" s="37"/>
      <c r="DA33" s="31"/>
      <c r="DB33" s="30"/>
      <c r="DC33" s="37"/>
      <c r="DD33" s="31"/>
      <c r="DE33" s="30"/>
      <c r="DF33" s="37"/>
      <c r="DG33" s="31"/>
      <c r="DH33" s="30"/>
      <c r="DI33" s="37"/>
      <c r="DJ33" s="31"/>
      <c r="DK33" s="30"/>
      <c r="DL33" s="37"/>
      <c r="DM33" s="31"/>
      <c r="DN33" s="30"/>
      <c r="DO33" s="37"/>
      <c r="DP33" s="31"/>
      <c r="DQ33" s="30"/>
      <c r="DR33" s="30"/>
      <c r="DS33" s="31"/>
      <c r="DT33" s="30"/>
      <c r="DU33" s="37"/>
      <c r="DV33" s="31"/>
      <c r="DW33" s="30"/>
      <c r="DX33" s="37"/>
      <c r="DY33" s="31"/>
      <c r="DZ33" s="30"/>
      <c r="EA33" s="37"/>
      <c r="EB33" s="31"/>
      <c r="EC33" s="30"/>
      <c r="ED33" s="37"/>
      <c r="EE33" s="31"/>
      <c r="EF33" s="30"/>
      <c r="EG33" s="37"/>
      <c r="EH33" s="31"/>
      <c r="EI33" s="30"/>
      <c r="EJ33" s="37"/>
      <c r="EK33" s="31"/>
      <c r="EL33" s="30"/>
      <c r="EM33" s="37"/>
      <c r="EN33" s="31"/>
      <c r="EO33" s="30"/>
      <c r="EP33" s="37"/>
      <c r="EQ33" s="31"/>
      <c r="ER33" s="30"/>
      <c r="ES33" s="37"/>
      <c r="ET33" s="31"/>
      <c r="EU33" s="30"/>
      <c r="EV33" s="37"/>
      <c r="EW33" s="31"/>
      <c r="EX33" s="30"/>
      <c r="EY33" s="37"/>
      <c r="EZ33" s="31"/>
      <c r="FA33" s="30"/>
      <c r="FB33" s="30"/>
      <c r="FC33" s="31"/>
      <c r="FD33" s="30"/>
      <c r="FE33" s="37"/>
      <c r="FF33" s="31"/>
      <c r="FG33" s="30"/>
      <c r="FH33" s="37"/>
      <c r="FI33" s="31"/>
      <c r="FJ33" s="30"/>
      <c r="FK33" s="37"/>
      <c r="FL33" s="31"/>
      <c r="FM33" s="30"/>
      <c r="FN33" s="37"/>
      <c r="FO33" s="31"/>
      <c r="FP33" s="30"/>
      <c r="FQ33" s="37"/>
      <c r="FR33" s="31"/>
      <c r="FS33" s="30"/>
      <c r="FT33" s="37"/>
      <c r="FU33" s="31"/>
      <c r="FV33" s="30"/>
      <c r="FW33" s="37"/>
      <c r="FX33" s="31"/>
      <c r="FY33" s="30"/>
      <c r="FZ33" s="37"/>
      <c r="GA33" s="31"/>
      <c r="GB33" s="30"/>
      <c r="GC33" s="37"/>
      <c r="GD33" s="31"/>
      <c r="GE33" s="30"/>
      <c r="GF33" s="37"/>
      <c r="GG33" s="31"/>
      <c r="GH33" s="30"/>
      <c r="GI33" s="37"/>
      <c r="GJ33" s="31"/>
      <c r="GK33" s="30"/>
      <c r="GL33" s="30"/>
      <c r="GM33" s="31"/>
      <c r="GN33" s="30"/>
      <c r="GO33" s="37"/>
      <c r="GP33" s="31"/>
      <c r="GQ33" s="30"/>
      <c r="GR33" s="37"/>
      <c r="GS33" s="31"/>
      <c r="GT33" s="30"/>
      <c r="GU33" s="37"/>
      <c r="GV33" s="31"/>
      <c r="GW33" s="30"/>
      <c r="GX33" s="37"/>
      <c r="GY33" s="31"/>
      <c r="GZ33" s="30"/>
      <c r="HA33" s="37"/>
      <c r="HB33" s="31"/>
      <c r="HC33" s="30"/>
      <c r="HD33" s="37"/>
      <c r="HE33" s="31"/>
      <c r="HF33" s="30"/>
      <c r="HG33" s="37"/>
      <c r="HH33" s="31"/>
      <c r="HI33" s="30"/>
      <c r="HJ33" s="37"/>
      <c r="HK33" s="31"/>
      <c r="HL33" s="30"/>
      <c r="HM33" s="37"/>
      <c r="HN33" s="31"/>
      <c r="HO33" s="30"/>
      <c r="HP33" s="37"/>
      <c r="HQ33" s="31"/>
      <c r="HR33" s="30"/>
      <c r="HS33" s="37"/>
      <c r="HT33" s="31"/>
      <c r="HU33" s="30"/>
      <c r="HV33" s="30"/>
      <c r="HW33" s="31"/>
      <c r="HX33" s="30"/>
      <c r="HY33" s="37"/>
      <c r="HZ33" s="31"/>
      <c r="IA33" s="30"/>
      <c r="IB33" s="37"/>
      <c r="IC33" s="31"/>
      <c r="ID33" s="30"/>
      <c r="IE33" s="37"/>
      <c r="IF33" s="31"/>
      <c r="IG33" s="30"/>
      <c r="IH33" s="37"/>
      <c r="II33" s="31"/>
      <c r="IJ33" s="30"/>
      <c r="IK33" s="37"/>
      <c r="IL33" s="31"/>
      <c r="IM33" s="30"/>
      <c r="IN33" s="37"/>
      <c r="IO33" s="31"/>
      <c r="IP33" s="30"/>
      <c r="IQ33" s="37"/>
      <c r="IR33" s="31"/>
      <c r="IS33" s="30"/>
      <c r="IT33" s="37"/>
      <c r="IU33" s="31"/>
      <c r="IV33" s="30"/>
      <c r="IW33" s="37"/>
      <c r="IX33" s="31"/>
      <c r="IY33" s="30"/>
      <c r="IZ33" s="37"/>
      <c r="JA33" s="31"/>
      <c r="JB33" s="30"/>
      <c r="JC33" s="37"/>
      <c r="JD33" s="31"/>
      <c r="JE33" s="30"/>
      <c r="JF33" s="30"/>
      <c r="JG33" s="31"/>
      <c r="JH33" s="30"/>
      <c r="JI33" s="37"/>
      <c r="JJ33" s="31"/>
      <c r="JK33" s="30"/>
      <c r="JL33" s="37"/>
      <c r="JM33" s="31"/>
      <c r="JN33" s="30"/>
      <c r="JO33" s="37"/>
      <c r="JP33" s="31"/>
      <c r="JQ33" s="30"/>
      <c r="JR33" s="37"/>
      <c r="JS33" s="31"/>
      <c r="JT33" s="30"/>
      <c r="JU33" s="37"/>
      <c r="JV33" s="31"/>
      <c r="JW33" s="30"/>
      <c r="JX33" s="37"/>
      <c r="JY33" s="31"/>
      <c r="JZ33" s="30"/>
      <c r="KA33" s="37"/>
      <c r="KB33" s="31"/>
      <c r="KC33" s="30"/>
      <c r="KD33" s="37"/>
      <c r="KE33" s="31"/>
      <c r="KF33" s="30"/>
      <c r="KG33" s="37"/>
      <c r="KH33" s="31"/>
      <c r="KI33" s="30"/>
      <c r="KJ33" s="37"/>
      <c r="KK33" s="31"/>
      <c r="KL33" s="30"/>
      <c r="KM33" s="37"/>
      <c r="KN33" s="31"/>
      <c r="KO33" s="30"/>
      <c r="KP33" s="30"/>
      <c r="KQ33" s="31"/>
      <c r="KR33" s="30"/>
      <c r="KS33" s="37"/>
      <c r="KT33" s="31"/>
      <c r="KU33" s="30"/>
      <c r="KV33" s="37"/>
      <c r="KW33" s="31"/>
      <c r="KX33" s="30"/>
      <c r="KY33" s="37"/>
      <c r="KZ33" s="31"/>
      <c r="LA33" s="30"/>
      <c r="LB33" s="37"/>
      <c r="LC33" s="31"/>
      <c r="LD33" s="30"/>
      <c r="LE33" s="37"/>
      <c r="LF33" s="31"/>
      <c r="LG33" s="30"/>
      <c r="LH33" s="37"/>
      <c r="LI33" s="31"/>
      <c r="LJ33" s="30"/>
      <c r="LK33" s="37"/>
      <c r="LL33" s="31"/>
      <c r="LM33" s="30"/>
      <c r="LN33" s="37"/>
      <c r="LO33" s="31"/>
      <c r="LP33" s="30"/>
      <c r="LQ33" s="37"/>
      <c r="LR33" s="31"/>
      <c r="LS33" s="30"/>
      <c r="LT33" s="37"/>
      <c r="LU33" s="31"/>
      <c r="LV33" s="30"/>
      <c r="LW33" s="37"/>
      <c r="LX33" s="31"/>
      <c r="LY33" s="30"/>
      <c r="LZ33" s="30"/>
      <c r="MA33" s="31"/>
      <c r="MB33" s="30"/>
      <c r="MC33" s="37"/>
      <c r="MD33" s="31"/>
      <c r="ME33" s="30"/>
      <c r="MF33" s="37"/>
      <c r="MG33" s="31"/>
      <c r="MH33" s="30"/>
      <c r="MI33" s="37"/>
      <c r="MJ33" s="31"/>
      <c r="MK33" s="30"/>
      <c r="ML33" s="37"/>
      <c r="MM33" s="31"/>
      <c r="MN33" s="30"/>
      <c r="MO33" s="37"/>
      <c r="MP33" s="31"/>
      <c r="MQ33" s="30"/>
      <c r="MR33" s="37"/>
      <c r="MS33" s="31"/>
      <c r="MT33" s="30"/>
      <c r="MU33" s="37"/>
      <c r="MV33" s="31"/>
      <c r="MW33" s="30"/>
      <c r="MX33" s="37"/>
      <c r="MY33" s="31"/>
      <c r="MZ33" s="30"/>
      <c r="NA33" s="37"/>
      <c r="NB33" s="31"/>
      <c r="NC33" s="30"/>
      <c r="ND33" s="37"/>
      <c r="NE33" s="31"/>
      <c r="NF33" s="30"/>
      <c r="NG33" s="37"/>
      <c r="NH33" s="31"/>
      <c r="NI33" s="30"/>
      <c r="NJ33" s="30"/>
      <c r="NK33" s="31"/>
      <c r="NL33" s="30"/>
      <c r="NM33" s="37"/>
      <c r="NN33" s="31"/>
      <c r="NO33" s="30"/>
      <c r="NP33" s="37"/>
      <c r="NQ33" s="31"/>
      <c r="NR33" s="30"/>
      <c r="NS33" s="37"/>
      <c r="NT33" s="31"/>
      <c r="NU33" s="30"/>
      <c r="NV33" s="37"/>
      <c r="NW33" s="31"/>
      <c r="NX33" s="30"/>
      <c r="NY33" s="37"/>
      <c r="NZ33" s="31"/>
      <c r="OA33" s="30"/>
      <c r="OB33" s="37"/>
      <c r="OC33" s="31"/>
      <c r="OD33" s="30"/>
      <c r="OE33" s="37"/>
      <c r="OF33" s="31"/>
      <c r="OG33" s="30"/>
      <c r="OH33" s="37"/>
      <c r="OI33" s="31"/>
      <c r="OJ33" s="30"/>
      <c r="OK33" s="37"/>
      <c r="OL33" s="31"/>
      <c r="OM33" s="30"/>
      <c r="ON33" s="37"/>
      <c r="OO33" s="31"/>
      <c r="OP33" s="30"/>
      <c r="OQ33" s="37"/>
      <c r="OR33" s="31"/>
      <c r="OS33" s="30"/>
      <c r="OT33" s="30"/>
      <c r="OU33" s="31"/>
      <c r="OV33" s="30"/>
      <c r="OW33" s="37"/>
      <c r="OX33" s="31"/>
      <c r="OY33" s="30"/>
      <c r="OZ33" s="37"/>
      <c r="PA33" s="31"/>
      <c r="PB33" s="30"/>
      <c r="PC33" s="37"/>
      <c r="PD33" s="31"/>
      <c r="PE33" s="30"/>
      <c r="PF33" s="37"/>
      <c r="PG33" s="31"/>
      <c r="PH33" s="30"/>
      <c r="PI33" s="37"/>
      <c r="PJ33" s="31"/>
      <c r="PK33" s="30"/>
      <c r="PL33" s="37"/>
      <c r="PM33" s="31"/>
      <c r="PN33" s="30"/>
      <c r="PO33" s="37"/>
      <c r="PP33" s="31"/>
      <c r="PQ33" s="30"/>
      <c r="PR33" s="37"/>
      <c r="PS33" s="31"/>
      <c r="PT33" s="30"/>
      <c r="PU33" s="37"/>
      <c r="PV33" s="31"/>
      <c r="PW33" s="30"/>
      <c r="PX33" s="37"/>
      <c r="PY33" s="31"/>
      <c r="PZ33" s="30"/>
      <c r="QA33" s="37"/>
      <c r="QB33" s="31"/>
      <c r="QC33" s="30"/>
      <c r="QD33" s="30"/>
      <c r="QE33" s="31"/>
      <c r="QF33" s="30"/>
      <c r="QG33" s="37"/>
      <c r="QH33" s="31"/>
      <c r="QI33" s="30"/>
      <c r="QJ33" s="37"/>
      <c r="QK33" s="31"/>
      <c r="QL33" s="30"/>
      <c r="QM33" s="37"/>
      <c r="QN33" s="31"/>
      <c r="QO33" s="30"/>
      <c r="QP33" s="37"/>
      <c r="QQ33" s="31"/>
      <c r="QR33" s="30"/>
      <c r="QS33" s="37"/>
      <c r="QT33" s="31"/>
      <c r="QU33" s="30"/>
      <c r="QV33" s="37"/>
      <c r="QW33" s="31"/>
      <c r="QX33" s="30"/>
      <c r="QY33" s="37"/>
      <c r="QZ33" s="31"/>
      <c r="RA33" s="30"/>
      <c r="RB33" s="37"/>
      <c r="RC33" s="31"/>
      <c r="RD33" s="30"/>
      <c r="RE33" s="37"/>
      <c r="RF33" s="31"/>
      <c r="RG33" s="30"/>
      <c r="RH33" s="37"/>
      <c r="RI33" s="31"/>
      <c r="RJ33" s="30"/>
      <c r="RK33" s="37"/>
      <c r="RL33" s="31"/>
      <c r="RM33" s="30"/>
      <c r="RN33" s="30"/>
      <c r="RO33" s="31"/>
      <c r="RP33" s="30"/>
      <c r="RQ33" s="37"/>
      <c r="RR33" s="31"/>
      <c r="RS33" s="30"/>
      <c r="RT33" s="37"/>
      <c r="RU33" s="31"/>
      <c r="RV33" s="30"/>
      <c r="RW33" s="37"/>
      <c r="RX33" s="31"/>
      <c r="RY33" s="30"/>
      <c r="RZ33" s="37"/>
      <c r="SA33" s="31"/>
      <c r="SB33" s="30"/>
      <c r="SC33" s="37"/>
      <c r="SD33" s="31"/>
      <c r="SE33" s="30"/>
      <c r="SF33" s="37"/>
      <c r="SG33" s="31"/>
      <c r="SH33" s="30"/>
      <c r="SI33" s="37"/>
      <c r="SJ33" s="31"/>
      <c r="SK33" s="30"/>
      <c r="SL33" s="37"/>
      <c r="SM33" s="31"/>
      <c r="SN33" s="30"/>
      <c r="SO33" s="37"/>
      <c r="SP33" s="31"/>
      <c r="SQ33" s="30"/>
      <c r="SR33" s="37"/>
      <c r="SS33" s="31"/>
      <c r="ST33" s="30"/>
      <c r="SU33" s="37"/>
      <c r="SV33" s="31"/>
      <c r="SW33" s="30"/>
      <c r="SX33" s="30"/>
      <c r="SY33" s="31"/>
      <c r="SZ33" s="30"/>
      <c r="TA33" s="37"/>
      <c r="TB33" s="31"/>
      <c r="TC33" s="30"/>
      <c r="TD33" s="37"/>
      <c r="TE33" s="31"/>
      <c r="TF33" s="30"/>
      <c r="TG33" s="37"/>
      <c r="TH33" s="31"/>
      <c r="TI33" s="30"/>
      <c r="TJ33" s="37"/>
      <c r="TK33" s="31"/>
      <c r="TL33" s="30"/>
      <c r="TM33" s="37"/>
      <c r="TN33" s="31"/>
      <c r="TO33" s="30"/>
      <c r="TP33" s="37"/>
      <c r="TQ33" s="31"/>
      <c r="TR33" s="30"/>
      <c r="TS33" s="37"/>
      <c r="TT33" s="31"/>
      <c r="TU33" s="30"/>
      <c r="TV33" s="37"/>
      <c r="TW33" s="31"/>
      <c r="TX33" s="30"/>
      <c r="TY33" s="37"/>
      <c r="TZ33" s="31"/>
      <c r="UA33" s="30"/>
      <c r="UB33" s="37"/>
      <c r="UC33" s="31"/>
      <c r="UD33" s="30"/>
      <c r="UE33" s="37"/>
      <c r="UF33" s="31"/>
      <c r="UG33" s="30"/>
      <c r="UH33" s="30"/>
      <c r="UI33" s="31"/>
      <c r="UJ33" s="30"/>
      <c r="UK33" s="37"/>
      <c r="UL33" s="31"/>
      <c r="UM33" s="30"/>
      <c r="UN33" s="37"/>
      <c r="UO33" s="31"/>
      <c r="UP33" s="30"/>
      <c r="UQ33" s="37"/>
      <c r="UR33" s="31"/>
      <c r="US33" s="30"/>
      <c r="UT33" s="37"/>
      <c r="UU33" s="31"/>
      <c r="UV33" s="30"/>
      <c r="UW33" s="37"/>
      <c r="UX33" s="31"/>
      <c r="UY33" s="30"/>
      <c r="UZ33" s="37"/>
      <c r="VA33" s="31"/>
      <c r="VB33" s="30"/>
      <c r="VC33" s="37"/>
      <c r="VD33" s="31"/>
      <c r="VE33" s="30"/>
      <c r="VF33" s="37"/>
      <c r="VG33" s="31"/>
      <c r="VH33" s="30"/>
      <c r="VI33" s="37"/>
      <c r="VJ33" s="31"/>
      <c r="VK33" s="30"/>
      <c r="VL33" s="37"/>
      <c r="VM33" s="31"/>
      <c r="VN33" s="30"/>
      <c r="VO33" s="37"/>
      <c r="VP33" s="31"/>
      <c r="VQ33" s="30"/>
      <c r="VR33" s="30"/>
      <c r="VS33" s="31"/>
      <c r="VT33" s="30"/>
      <c r="VU33" s="37"/>
      <c r="VV33" s="31"/>
      <c r="VW33" s="30"/>
      <c r="VX33" s="37"/>
      <c r="VY33" s="31"/>
      <c r="VZ33" s="30"/>
      <c r="WA33" s="37"/>
      <c r="WB33" s="31"/>
      <c r="WC33" s="30"/>
      <c r="WD33" s="37"/>
      <c r="WE33" s="31"/>
      <c r="WF33" s="30"/>
      <c r="WG33" s="37"/>
      <c r="WH33" s="31"/>
      <c r="WI33" s="30"/>
      <c r="WJ33" s="37"/>
      <c r="WK33" s="31"/>
      <c r="WL33" s="30"/>
      <c r="WM33" s="37"/>
      <c r="WN33" s="31"/>
      <c r="WO33" s="30"/>
      <c r="WP33" s="37"/>
      <c r="WQ33" s="31"/>
      <c r="WR33" s="30"/>
      <c r="WS33" s="37"/>
      <c r="WT33" s="31"/>
      <c r="WU33" s="30"/>
      <c r="WV33" s="37"/>
      <c r="WW33" s="31"/>
      <c r="WX33" s="30"/>
      <c r="WY33" s="37"/>
      <c r="WZ33" s="31"/>
      <c r="XA33" s="30"/>
      <c r="XB33" s="30"/>
      <c r="XC33" s="31"/>
      <c r="XD33" s="30"/>
      <c r="XE33" s="37"/>
      <c r="XF33" s="31"/>
      <c r="XG33" s="30"/>
      <c r="XH33" s="37"/>
      <c r="XI33" s="31"/>
      <c r="XJ33" s="30"/>
      <c r="XK33" s="37"/>
      <c r="XL33" s="31"/>
      <c r="XM33" s="30"/>
      <c r="XN33" s="37"/>
      <c r="XO33" s="31"/>
      <c r="XP33" s="30"/>
      <c r="XQ33" s="37"/>
      <c r="XR33" s="31"/>
      <c r="XS33" s="30"/>
      <c r="XT33" s="37"/>
      <c r="XU33" s="31"/>
      <c r="XV33" s="30"/>
      <c r="XW33" s="37"/>
      <c r="XX33" s="31"/>
      <c r="XY33" s="30"/>
      <c r="XZ33" s="37"/>
      <c r="YA33" s="31"/>
      <c r="YB33" s="30"/>
      <c r="YC33" s="37"/>
      <c r="YD33" s="31"/>
      <c r="YE33" s="30"/>
      <c r="YF33" s="37"/>
      <c r="YG33" s="31"/>
      <c r="YH33" s="30"/>
      <c r="YI33" s="37"/>
      <c r="YJ33" s="31"/>
      <c r="YK33" s="30"/>
      <c r="YL33" s="30"/>
      <c r="YM33" s="31"/>
      <c r="YN33" s="30"/>
      <c r="YO33" s="37"/>
      <c r="YP33" s="31"/>
      <c r="YQ33" s="30"/>
      <c r="YR33" s="37"/>
      <c r="YS33" s="31"/>
      <c r="YT33" s="30"/>
      <c r="YU33" s="37"/>
      <c r="YV33" s="31"/>
      <c r="YW33" s="30"/>
      <c r="YX33" s="37"/>
      <c r="YY33" s="31"/>
      <c r="YZ33" s="30"/>
      <c r="ZA33" s="37"/>
      <c r="ZB33" s="31"/>
      <c r="ZC33" s="30"/>
      <c r="ZD33" s="37"/>
      <c r="ZE33" s="31"/>
      <c r="ZF33" s="30"/>
      <c r="ZG33" s="37"/>
      <c r="ZH33" s="31"/>
      <c r="ZI33" s="30"/>
      <c r="ZJ33" s="37"/>
      <c r="ZK33" s="31"/>
      <c r="ZL33" s="30"/>
      <c r="ZM33" s="37"/>
      <c r="ZN33" s="31"/>
      <c r="ZO33" s="30"/>
      <c r="ZP33" s="37"/>
      <c r="ZQ33" s="31"/>
      <c r="ZR33" s="30"/>
      <c r="ZS33" s="37"/>
      <c r="ZT33" s="31"/>
      <c r="ZU33" s="30"/>
      <c r="ZV33" s="30"/>
      <c r="ZW33" s="31"/>
      <c r="ZX33" s="30"/>
      <c r="ZY33" s="37"/>
      <c r="ZZ33" s="31"/>
      <c r="AAA33" s="30"/>
      <c r="AAB33" s="37"/>
      <c r="AAC33" s="31"/>
      <c r="AAD33" s="30"/>
      <c r="AAE33" s="37"/>
      <c r="AAF33" s="31"/>
      <c r="AAG33" s="30"/>
      <c r="AAH33" s="37"/>
      <c r="AAI33" s="31"/>
      <c r="AAJ33" s="30"/>
      <c r="AAK33" s="37"/>
      <c r="AAL33" s="31"/>
      <c r="AAM33" s="30"/>
      <c r="AAN33" s="37"/>
      <c r="AAO33" s="31"/>
      <c r="AAP33" s="30"/>
      <c r="AAQ33" s="37"/>
      <c r="AAR33" s="31"/>
      <c r="AAS33" s="30"/>
      <c r="AAT33" s="37"/>
      <c r="AAU33" s="31"/>
      <c r="AAV33" s="30"/>
      <c r="AAW33" s="37"/>
      <c r="AAX33" s="31"/>
      <c r="AAY33" s="30"/>
      <c r="AAZ33" s="37"/>
      <c r="ABA33" s="31"/>
      <c r="ABB33" s="30"/>
      <c r="ABC33" s="37"/>
      <c r="ABD33" s="31"/>
      <c r="ABE33" s="30"/>
      <c r="ABF33" s="30"/>
      <c r="ABG33" s="31"/>
      <c r="ABH33" s="30"/>
      <c r="ABI33" s="37"/>
      <c r="ABJ33" s="31"/>
      <c r="ABK33" s="30"/>
      <c r="ABL33" s="37"/>
      <c r="ABM33" s="31"/>
      <c r="ABN33" s="30"/>
      <c r="ABO33" s="37"/>
      <c r="ABP33" s="31"/>
      <c r="ABQ33" s="30"/>
      <c r="ABR33" s="37"/>
      <c r="ABS33" s="31"/>
      <c r="ABT33" s="30"/>
      <c r="ABU33" s="37"/>
      <c r="ABV33" s="31"/>
      <c r="ABW33" s="30"/>
      <c r="ABX33" s="37"/>
      <c r="ABY33" s="31"/>
      <c r="ABZ33" s="30"/>
      <c r="ACA33" s="37"/>
      <c r="ACB33" s="31"/>
      <c r="ACC33" s="30"/>
      <c r="ACD33" s="37"/>
      <c r="ACE33" s="31"/>
      <c r="ACF33" s="30"/>
      <c r="ACG33" s="37"/>
      <c r="ACH33" s="31"/>
      <c r="ACI33" s="30"/>
      <c r="ACJ33" s="37"/>
      <c r="ACK33" s="31"/>
      <c r="ACL33" s="30"/>
      <c r="ACM33" s="37"/>
      <c r="ACN33" s="38"/>
      <c r="ACO33" s="30"/>
      <c r="ACP33" s="30"/>
      <c r="ACQ33" s="30"/>
      <c r="ACR33" s="30"/>
      <c r="ACS33" s="37"/>
      <c r="ACT33" s="38"/>
      <c r="ACU33" s="30"/>
      <c r="ACV33" s="37"/>
      <c r="ACW33" s="38"/>
      <c r="ACX33" s="30"/>
      <c r="ACY33" s="37"/>
      <c r="ACZ33" s="38"/>
      <c r="ADA33" s="30"/>
      <c r="ADB33" s="37"/>
      <c r="ADC33" s="38"/>
      <c r="ADD33" s="30"/>
      <c r="ADE33" s="37"/>
      <c r="ADF33" s="38"/>
      <c r="ADG33" s="30"/>
      <c r="ADH33" s="37"/>
      <c r="ADI33" s="38"/>
      <c r="ADJ33" s="30"/>
      <c r="ADK33" s="37"/>
      <c r="ADL33" s="38"/>
      <c r="ADM33" s="30"/>
      <c r="ADN33" s="37"/>
      <c r="ADO33" s="38"/>
      <c r="ADP33" s="30"/>
      <c r="ADQ33" s="37"/>
      <c r="ADR33" s="38"/>
      <c r="ADS33" s="30"/>
      <c r="ADT33" s="37"/>
      <c r="ADU33" s="38"/>
      <c r="ADV33" s="30"/>
      <c r="ADW33" s="37"/>
      <c r="ADX33" s="38"/>
      <c r="ADY33" s="30"/>
      <c r="ADZ33" s="30"/>
      <c r="AEA33" s="30"/>
      <c r="AEB33" s="30"/>
      <c r="AEC33" s="37"/>
      <c r="AED33" s="38"/>
      <c r="AEE33" s="30"/>
      <c r="AEF33" s="37"/>
      <c r="AEG33" s="38"/>
      <c r="AEH33" s="30"/>
      <c r="AEI33" s="37"/>
      <c r="AEJ33" s="38"/>
      <c r="AEK33" s="30"/>
      <c r="AEL33" s="37"/>
      <c r="AEM33" s="38"/>
      <c r="AEN33" s="30"/>
      <c r="AEO33" s="37"/>
      <c r="AEP33" s="38"/>
      <c r="AEQ33" s="30"/>
      <c r="AER33" s="37"/>
      <c r="AES33" s="38"/>
      <c r="AET33" s="30"/>
      <c r="AEU33" s="37"/>
      <c r="AEV33" s="38"/>
      <c r="AEW33" s="30"/>
      <c r="AEX33" s="37"/>
      <c r="AEY33" s="38"/>
      <c r="AEZ33" s="30"/>
      <c r="AFA33" s="37"/>
      <c r="AFB33" s="38"/>
      <c r="AFC33" s="30"/>
      <c r="AFD33" s="37"/>
      <c r="AFE33" s="38"/>
    </row>
    <row r="34" spans="1:837" ht="15" customHeight="1" thickBot="1" x14ac:dyDescent="0.3">
      <c r="B34" s="110"/>
      <c r="C34" s="110"/>
      <c r="D34" s="110"/>
      <c r="E34" s="114"/>
      <c r="F34" s="114"/>
      <c r="G34" s="114"/>
      <c r="H34" s="48"/>
      <c r="I34" s="5"/>
      <c r="J34" s="24">
        <f t="shared" si="60"/>
        <v>45322</v>
      </c>
      <c r="K34" s="16" t="str">
        <f t="shared" si="0"/>
        <v>M</v>
      </c>
      <c r="L34" s="17"/>
      <c r="M34" s="20"/>
      <c r="N34" s="20"/>
      <c r="O34" s="22"/>
      <c r="P34" s="15">
        <f t="shared" si="37"/>
        <v>45382</v>
      </c>
      <c r="Q34" s="16">
        <f t="shared" si="2"/>
        <v>0</v>
      </c>
      <c r="R34" s="17"/>
      <c r="S34" s="20"/>
      <c r="T34" s="32"/>
      <c r="U34" s="22"/>
      <c r="V34" s="15">
        <f t="shared" si="58"/>
        <v>45443</v>
      </c>
      <c r="W34" s="16" t="str">
        <f t="shared" si="4"/>
        <v>M</v>
      </c>
      <c r="X34" s="17"/>
      <c r="Y34" s="20"/>
      <c r="Z34" s="32"/>
      <c r="AA34" s="22"/>
      <c r="AB34" s="15">
        <f t="shared" si="40"/>
        <v>45504</v>
      </c>
      <c r="AC34" s="16" t="str">
        <f t="shared" si="6"/>
        <v>M</v>
      </c>
      <c r="AD34" s="23"/>
      <c r="AE34" s="15">
        <f>AE33+1</f>
        <v>45535</v>
      </c>
      <c r="AF34" s="16">
        <f t="shared" si="7"/>
        <v>0</v>
      </c>
      <c r="AG34" s="17"/>
      <c r="AH34" s="20"/>
      <c r="AI34" s="32"/>
      <c r="AJ34" s="21"/>
      <c r="AK34" s="24">
        <f t="shared" si="43"/>
        <v>45596</v>
      </c>
      <c r="AL34" s="18" t="str">
        <f t="shared" si="9"/>
        <v>M</v>
      </c>
      <c r="AM34" s="23"/>
      <c r="AN34" s="19"/>
      <c r="AO34" s="32"/>
      <c r="AP34" s="22"/>
      <c r="AQ34" s="15">
        <f t="shared" si="45"/>
        <v>45657</v>
      </c>
      <c r="AR34" s="16" t="str">
        <f t="shared" si="11"/>
        <v>J</v>
      </c>
      <c r="AS34" s="17"/>
      <c r="AT34" s="24">
        <f t="shared" si="61"/>
        <v>45688</v>
      </c>
      <c r="AU34" s="16" t="str">
        <f t="shared" si="13"/>
        <v>M</v>
      </c>
      <c r="AV34" s="17"/>
      <c r="AW34" s="20"/>
      <c r="AX34" s="20"/>
      <c r="AY34" s="22"/>
      <c r="AZ34" s="15">
        <f t="shared" si="63"/>
        <v>45747</v>
      </c>
      <c r="BA34" s="16" t="str">
        <f t="shared" si="17"/>
        <v>J</v>
      </c>
      <c r="BB34" s="17"/>
      <c r="BC34" s="20"/>
      <c r="BD34" s="32"/>
      <c r="BE34" s="22"/>
      <c r="BF34" s="15">
        <f t="shared" si="50"/>
        <v>45808</v>
      </c>
      <c r="BG34" s="16">
        <f t="shared" si="21"/>
        <v>0</v>
      </c>
      <c r="BH34" s="17"/>
      <c r="BI34" s="20"/>
      <c r="BJ34" s="32"/>
      <c r="BK34" s="22"/>
      <c r="BL34" s="15">
        <f t="shared" si="66"/>
        <v>45869</v>
      </c>
      <c r="BM34" s="16" t="str">
        <f t="shared" si="25"/>
        <v>M</v>
      </c>
      <c r="BN34" s="23"/>
      <c r="BO34" s="15">
        <f t="shared" ref="BO34" si="74">BO33+1</f>
        <v>45900</v>
      </c>
      <c r="BP34" s="16">
        <f t="shared" si="27"/>
        <v>0</v>
      </c>
      <c r="BQ34" s="17"/>
      <c r="BR34" s="20"/>
      <c r="BS34" s="32"/>
      <c r="BT34" s="21"/>
      <c r="BU34" s="24">
        <f t="shared" si="69"/>
        <v>45961</v>
      </c>
      <c r="BV34" s="18" t="str">
        <f t="shared" si="31"/>
        <v>M</v>
      </c>
      <c r="BW34" s="23"/>
      <c r="BX34" s="19"/>
      <c r="BY34" s="32"/>
      <c r="BZ34" s="22"/>
      <c r="CA34" s="15">
        <f t="shared" si="71"/>
        <v>46022</v>
      </c>
      <c r="CB34" s="16" t="str">
        <f t="shared" si="35"/>
        <v>M</v>
      </c>
      <c r="CC34" s="17"/>
      <c r="CD34" s="30"/>
      <c r="CE34" s="37"/>
      <c r="CF34" s="31"/>
      <c r="CG34" s="30"/>
      <c r="CH34" s="30"/>
      <c r="CI34" s="31"/>
      <c r="CJ34" s="30"/>
      <c r="CK34" s="37"/>
      <c r="CL34" s="31"/>
      <c r="CM34" s="30"/>
      <c r="CN34" s="37"/>
      <c r="CO34" s="31"/>
      <c r="CP34" s="30"/>
      <c r="CQ34" s="37"/>
      <c r="CR34" s="31"/>
      <c r="CS34" s="30"/>
      <c r="CT34" s="37"/>
      <c r="CU34" s="31"/>
      <c r="CV34" s="30"/>
      <c r="CW34" s="37"/>
      <c r="CX34" s="31"/>
      <c r="CY34" s="30"/>
      <c r="CZ34" s="37"/>
      <c r="DA34" s="31"/>
      <c r="DB34" s="30"/>
      <c r="DC34" s="37"/>
      <c r="DD34" s="31"/>
      <c r="DE34" s="30"/>
      <c r="DF34" s="37"/>
      <c r="DG34" s="31"/>
      <c r="DH34" s="30"/>
      <c r="DI34" s="37"/>
      <c r="DJ34" s="31"/>
      <c r="DK34" s="30"/>
      <c r="DL34" s="37"/>
      <c r="DM34" s="31"/>
      <c r="DN34" s="30"/>
      <c r="DO34" s="37"/>
      <c r="DP34" s="31"/>
      <c r="DQ34" s="30"/>
      <c r="DR34" s="30"/>
      <c r="DS34" s="31"/>
      <c r="DT34" s="30"/>
      <c r="DU34" s="37"/>
      <c r="DV34" s="31"/>
      <c r="DW34" s="30"/>
      <c r="DX34" s="37"/>
      <c r="DY34" s="31"/>
      <c r="DZ34" s="30"/>
      <c r="EA34" s="37"/>
      <c r="EB34" s="31"/>
      <c r="EC34" s="30"/>
      <c r="ED34" s="37"/>
      <c r="EE34" s="31"/>
      <c r="EF34" s="30"/>
      <c r="EG34" s="37"/>
      <c r="EH34" s="31"/>
      <c r="EI34" s="30"/>
      <c r="EJ34" s="37"/>
      <c r="EK34" s="31"/>
      <c r="EL34" s="30"/>
      <c r="EM34" s="37"/>
      <c r="EN34" s="31"/>
      <c r="EO34" s="30"/>
      <c r="EP34" s="37"/>
      <c r="EQ34" s="31"/>
      <c r="ER34" s="30"/>
      <c r="ES34" s="37"/>
      <c r="ET34" s="31"/>
      <c r="EU34" s="30"/>
      <c r="EV34" s="37"/>
      <c r="EW34" s="31"/>
      <c r="EX34" s="30"/>
      <c r="EY34" s="37"/>
      <c r="EZ34" s="31"/>
      <c r="FA34" s="30"/>
      <c r="FB34" s="30"/>
      <c r="FC34" s="31"/>
      <c r="FD34" s="30"/>
      <c r="FE34" s="37"/>
      <c r="FF34" s="31"/>
      <c r="FG34" s="30"/>
      <c r="FH34" s="37"/>
      <c r="FI34" s="31"/>
      <c r="FJ34" s="30"/>
      <c r="FK34" s="37"/>
      <c r="FL34" s="31"/>
      <c r="FM34" s="30"/>
      <c r="FN34" s="37"/>
      <c r="FO34" s="31"/>
      <c r="FP34" s="30"/>
      <c r="FQ34" s="37"/>
      <c r="FR34" s="31"/>
      <c r="FS34" s="30"/>
      <c r="FT34" s="37"/>
      <c r="FU34" s="31"/>
      <c r="FV34" s="30"/>
      <c r="FW34" s="37"/>
      <c r="FX34" s="31"/>
      <c r="FY34" s="30"/>
      <c r="FZ34" s="37"/>
      <c r="GA34" s="31"/>
      <c r="GB34" s="30"/>
      <c r="GC34" s="37"/>
      <c r="GD34" s="31"/>
      <c r="GE34" s="30"/>
      <c r="GF34" s="37"/>
      <c r="GG34" s="31"/>
      <c r="GH34" s="30"/>
      <c r="GI34" s="37"/>
      <c r="GJ34" s="31"/>
      <c r="GK34" s="30"/>
      <c r="GL34" s="30"/>
      <c r="GM34" s="31"/>
      <c r="GN34" s="30"/>
      <c r="GO34" s="37"/>
      <c r="GP34" s="31"/>
      <c r="GQ34" s="30"/>
      <c r="GR34" s="37"/>
      <c r="GS34" s="31"/>
      <c r="GT34" s="30"/>
      <c r="GU34" s="37"/>
      <c r="GV34" s="31"/>
      <c r="GW34" s="30"/>
      <c r="GX34" s="37"/>
      <c r="GY34" s="31"/>
      <c r="GZ34" s="30"/>
      <c r="HA34" s="37"/>
      <c r="HB34" s="31"/>
      <c r="HC34" s="30"/>
      <c r="HD34" s="37"/>
      <c r="HE34" s="31"/>
      <c r="HF34" s="30"/>
      <c r="HG34" s="37"/>
      <c r="HH34" s="31"/>
      <c r="HI34" s="30"/>
      <c r="HJ34" s="37"/>
      <c r="HK34" s="31"/>
      <c r="HL34" s="30"/>
      <c r="HM34" s="37"/>
      <c r="HN34" s="31"/>
      <c r="HO34" s="30"/>
      <c r="HP34" s="37"/>
      <c r="HQ34" s="31"/>
      <c r="HR34" s="30"/>
      <c r="HS34" s="37"/>
      <c r="HT34" s="31"/>
      <c r="HU34" s="30"/>
      <c r="HV34" s="30"/>
      <c r="HW34" s="31"/>
      <c r="HX34" s="30"/>
      <c r="HY34" s="37"/>
      <c r="HZ34" s="31"/>
      <c r="IA34" s="30"/>
      <c r="IB34" s="37"/>
      <c r="IC34" s="31"/>
      <c r="ID34" s="30"/>
      <c r="IE34" s="37"/>
      <c r="IF34" s="31"/>
      <c r="IG34" s="30"/>
      <c r="IH34" s="37"/>
      <c r="II34" s="31"/>
      <c r="IJ34" s="30"/>
      <c r="IK34" s="37"/>
      <c r="IL34" s="31"/>
      <c r="IM34" s="30"/>
      <c r="IN34" s="37"/>
      <c r="IO34" s="31"/>
      <c r="IP34" s="30"/>
      <c r="IQ34" s="37"/>
      <c r="IR34" s="31"/>
      <c r="IS34" s="30"/>
      <c r="IT34" s="37"/>
      <c r="IU34" s="31"/>
      <c r="IV34" s="30"/>
      <c r="IW34" s="37"/>
      <c r="IX34" s="31"/>
      <c r="IY34" s="30"/>
      <c r="IZ34" s="37"/>
      <c r="JA34" s="31"/>
      <c r="JB34" s="30"/>
      <c r="JC34" s="37"/>
      <c r="JD34" s="31"/>
      <c r="JE34" s="30"/>
      <c r="JF34" s="30"/>
      <c r="JG34" s="31"/>
      <c r="JH34" s="30"/>
      <c r="JI34" s="37"/>
      <c r="JJ34" s="31"/>
      <c r="JK34" s="30"/>
      <c r="JL34" s="37"/>
      <c r="JM34" s="31"/>
      <c r="JN34" s="30"/>
      <c r="JO34" s="37"/>
      <c r="JP34" s="31"/>
      <c r="JQ34" s="30"/>
      <c r="JR34" s="37"/>
      <c r="JS34" s="31"/>
      <c r="JT34" s="30"/>
      <c r="JU34" s="37"/>
      <c r="JV34" s="31"/>
      <c r="JW34" s="30"/>
      <c r="JX34" s="37"/>
      <c r="JY34" s="31"/>
      <c r="JZ34" s="30"/>
      <c r="KA34" s="37"/>
      <c r="KB34" s="31"/>
      <c r="KC34" s="30"/>
      <c r="KD34" s="37"/>
      <c r="KE34" s="31"/>
      <c r="KF34" s="30"/>
      <c r="KG34" s="37"/>
      <c r="KH34" s="31"/>
      <c r="KI34" s="30"/>
      <c r="KJ34" s="37"/>
      <c r="KK34" s="31"/>
      <c r="KL34" s="30"/>
      <c r="KM34" s="37"/>
      <c r="KN34" s="31"/>
      <c r="KO34" s="30"/>
      <c r="KP34" s="30"/>
      <c r="KQ34" s="31"/>
      <c r="KR34" s="30"/>
      <c r="KS34" s="37"/>
      <c r="KT34" s="31"/>
      <c r="KU34" s="30"/>
      <c r="KV34" s="37"/>
      <c r="KW34" s="31"/>
      <c r="KX34" s="30"/>
      <c r="KY34" s="37"/>
      <c r="KZ34" s="31"/>
      <c r="LA34" s="30"/>
      <c r="LB34" s="37"/>
      <c r="LC34" s="31"/>
      <c r="LD34" s="30"/>
      <c r="LE34" s="37"/>
      <c r="LF34" s="31"/>
      <c r="LG34" s="30"/>
      <c r="LH34" s="37"/>
      <c r="LI34" s="31"/>
      <c r="LJ34" s="30"/>
      <c r="LK34" s="37"/>
      <c r="LL34" s="31"/>
      <c r="LM34" s="30"/>
      <c r="LN34" s="37"/>
      <c r="LO34" s="31"/>
      <c r="LP34" s="30"/>
      <c r="LQ34" s="37"/>
      <c r="LR34" s="31"/>
      <c r="LS34" s="30"/>
      <c r="LT34" s="37"/>
      <c r="LU34" s="31"/>
      <c r="LV34" s="30"/>
      <c r="LW34" s="37"/>
      <c r="LX34" s="31"/>
      <c r="LY34" s="30"/>
      <c r="LZ34" s="30"/>
      <c r="MA34" s="31"/>
      <c r="MB34" s="30"/>
      <c r="MC34" s="37"/>
      <c r="MD34" s="31"/>
      <c r="ME34" s="30"/>
      <c r="MF34" s="37"/>
      <c r="MG34" s="31"/>
      <c r="MH34" s="30"/>
      <c r="MI34" s="37"/>
      <c r="MJ34" s="31"/>
      <c r="MK34" s="30"/>
      <c r="ML34" s="37"/>
      <c r="MM34" s="31"/>
      <c r="MN34" s="30"/>
      <c r="MO34" s="37"/>
      <c r="MP34" s="31"/>
      <c r="MQ34" s="30"/>
      <c r="MR34" s="37"/>
      <c r="MS34" s="31"/>
      <c r="MT34" s="30"/>
      <c r="MU34" s="37"/>
      <c r="MV34" s="31"/>
      <c r="MW34" s="30"/>
      <c r="MX34" s="37"/>
      <c r="MY34" s="31"/>
      <c r="MZ34" s="30"/>
      <c r="NA34" s="37"/>
      <c r="NB34" s="31"/>
      <c r="NC34" s="30"/>
      <c r="ND34" s="37"/>
      <c r="NE34" s="31"/>
      <c r="NF34" s="30"/>
      <c r="NG34" s="37"/>
      <c r="NH34" s="31"/>
      <c r="NI34" s="30"/>
      <c r="NJ34" s="30"/>
      <c r="NK34" s="31"/>
      <c r="NL34" s="30"/>
      <c r="NM34" s="37"/>
      <c r="NN34" s="31"/>
      <c r="NO34" s="30"/>
      <c r="NP34" s="37"/>
      <c r="NQ34" s="31"/>
      <c r="NR34" s="30"/>
      <c r="NS34" s="37"/>
      <c r="NT34" s="31"/>
      <c r="NU34" s="30"/>
      <c r="NV34" s="37"/>
      <c r="NW34" s="31"/>
      <c r="NX34" s="30"/>
      <c r="NY34" s="37"/>
      <c r="NZ34" s="31"/>
      <c r="OA34" s="30"/>
      <c r="OB34" s="37"/>
      <c r="OC34" s="31"/>
      <c r="OD34" s="30"/>
      <c r="OE34" s="37"/>
      <c r="OF34" s="31"/>
      <c r="OG34" s="30"/>
      <c r="OH34" s="37"/>
      <c r="OI34" s="31"/>
      <c r="OJ34" s="30"/>
      <c r="OK34" s="37"/>
      <c r="OL34" s="31"/>
      <c r="OM34" s="30"/>
      <c r="ON34" s="37"/>
      <c r="OO34" s="31"/>
      <c r="OP34" s="30"/>
      <c r="OQ34" s="37"/>
      <c r="OR34" s="31"/>
      <c r="OS34" s="30"/>
      <c r="OT34" s="30"/>
      <c r="OU34" s="31"/>
      <c r="OV34" s="30"/>
      <c r="OW34" s="37"/>
      <c r="OX34" s="31"/>
      <c r="OY34" s="30"/>
      <c r="OZ34" s="37"/>
      <c r="PA34" s="31"/>
      <c r="PB34" s="30"/>
      <c r="PC34" s="37"/>
      <c r="PD34" s="31"/>
      <c r="PE34" s="30"/>
      <c r="PF34" s="37"/>
      <c r="PG34" s="31"/>
      <c r="PH34" s="30"/>
      <c r="PI34" s="37"/>
      <c r="PJ34" s="31"/>
      <c r="PK34" s="30"/>
      <c r="PL34" s="37"/>
      <c r="PM34" s="31"/>
      <c r="PN34" s="30"/>
      <c r="PO34" s="37"/>
      <c r="PP34" s="31"/>
      <c r="PQ34" s="30"/>
      <c r="PR34" s="37"/>
      <c r="PS34" s="31"/>
      <c r="PT34" s="30"/>
      <c r="PU34" s="37"/>
      <c r="PV34" s="31"/>
      <c r="PW34" s="30"/>
      <c r="PX34" s="37"/>
      <c r="PY34" s="31"/>
      <c r="PZ34" s="30"/>
      <c r="QA34" s="37"/>
      <c r="QB34" s="31"/>
      <c r="QC34" s="30"/>
      <c r="QD34" s="30"/>
      <c r="QE34" s="31"/>
      <c r="QF34" s="30"/>
      <c r="QG34" s="37"/>
      <c r="QH34" s="31"/>
      <c r="QI34" s="30"/>
      <c r="QJ34" s="37"/>
      <c r="QK34" s="31"/>
      <c r="QL34" s="30"/>
      <c r="QM34" s="37"/>
      <c r="QN34" s="31"/>
      <c r="QO34" s="30"/>
      <c r="QP34" s="37"/>
      <c r="QQ34" s="31"/>
      <c r="QR34" s="30"/>
      <c r="QS34" s="37"/>
      <c r="QT34" s="31"/>
      <c r="QU34" s="30"/>
      <c r="QV34" s="37"/>
      <c r="QW34" s="31"/>
      <c r="QX34" s="30"/>
      <c r="QY34" s="37"/>
      <c r="QZ34" s="31"/>
      <c r="RA34" s="30"/>
      <c r="RB34" s="37"/>
      <c r="RC34" s="31"/>
      <c r="RD34" s="30"/>
      <c r="RE34" s="37"/>
      <c r="RF34" s="31"/>
      <c r="RG34" s="30"/>
      <c r="RH34" s="37"/>
      <c r="RI34" s="31"/>
      <c r="RJ34" s="30"/>
      <c r="RK34" s="37"/>
      <c r="RL34" s="31"/>
      <c r="RM34" s="30"/>
      <c r="RN34" s="30"/>
      <c r="RO34" s="31"/>
      <c r="RP34" s="30"/>
      <c r="RQ34" s="37"/>
      <c r="RR34" s="31"/>
      <c r="RS34" s="30"/>
      <c r="RT34" s="37"/>
      <c r="RU34" s="31"/>
      <c r="RV34" s="30"/>
      <c r="RW34" s="37"/>
      <c r="RX34" s="31"/>
      <c r="RY34" s="30"/>
      <c r="RZ34" s="37"/>
      <c r="SA34" s="31"/>
      <c r="SB34" s="30"/>
      <c r="SC34" s="37"/>
      <c r="SD34" s="31"/>
      <c r="SE34" s="30"/>
      <c r="SF34" s="37"/>
      <c r="SG34" s="31"/>
      <c r="SH34" s="30"/>
      <c r="SI34" s="37"/>
      <c r="SJ34" s="31"/>
      <c r="SK34" s="30"/>
      <c r="SL34" s="37"/>
      <c r="SM34" s="31"/>
      <c r="SN34" s="30"/>
      <c r="SO34" s="37"/>
      <c r="SP34" s="31"/>
      <c r="SQ34" s="30"/>
      <c r="SR34" s="37"/>
      <c r="SS34" s="31"/>
      <c r="ST34" s="30"/>
      <c r="SU34" s="37"/>
      <c r="SV34" s="31"/>
      <c r="SW34" s="30"/>
      <c r="SX34" s="30"/>
      <c r="SY34" s="31"/>
      <c r="SZ34" s="30"/>
      <c r="TA34" s="37"/>
      <c r="TB34" s="31"/>
      <c r="TC34" s="30"/>
      <c r="TD34" s="37"/>
      <c r="TE34" s="31"/>
      <c r="TF34" s="30"/>
      <c r="TG34" s="37"/>
      <c r="TH34" s="31"/>
      <c r="TI34" s="30"/>
      <c r="TJ34" s="37"/>
      <c r="TK34" s="31"/>
      <c r="TL34" s="30"/>
      <c r="TM34" s="37"/>
      <c r="TN34" s="31"/>
      <c r="TO34" s="30"/>
      <c r="TP34" s="37"/>
      <c r="TQ34" s="31"/>
      <c r="TR34" s="30"/>
      <c r="TS34" s="37"/>
      <c r="TT34" s="31"/>
      <c r="TU34" s="30"/>
      <c r="TV34" s="37"/>
      <c r="TW34" s="31"/>
      <c r="TX34" s="30"/>
      <c r="TY34" s="37"/>
      <c r="TZ34" s="31"/>
      <c r="UA34" s="30"/>
      <c r="UB34" s="37"/>
      <c r="UC34" s="31"/>
      <c r="UD34" s="30"/>
      <c r="UE34" s="37"/>
      <c r="UF34" s="31"/>
      <c r="UG34" s="30"/>
      <c r="UH34" s="30"/>
      <c r="UI34" s="31"/>
      <c r="UJ34" s="30"/>
      <c r="UK34" s="37"/>
      <c r="UL34" s="31"/>
      <c r="UM34" s="30"/>
      <c r="UN34" s="37"/>
      <c r="UO34" s="31"/>
      <c r="UP34" s="30"/>
      <c r="UQ34" s="37"/>
      <c r="UR34" s="31"/>
      <c r="US34" s="30"/>
      <c r="UT34" s="37"/>
      <c r="UU34" s="31"/>
      <c r="UV34" s="30"/>
      <c r="UW34" s="37"/>
      <c r="UX34" s="31"/>
      <c r="UY34" s="30"/>
      <c r="UZ34" s="37"/>
      <c r="VA34" s="31"/>
      <c r="VB34" s="30"/>
      <c r="VC34" s="37"/>
      <c r="VD34" s="31"/>
      <c r="VE34" s="30"/>
      <c r="VF34" s="37"/>
      <c r="VG34" s="31"/>
      <c r="VH34" s="30"/>
      <c r="VI34" s="37"/>
      <c r="VJ34" s="31"/>
      <c r="VK34" s="30"/>
      <c r="VL34" s="37"/>
      <c r="VM34" s="31"/>
      <c r="VN34" s="30"/>
      <c r="VO34" s="37"/>
      <c r="VP34" s="31"/>
      <c r="VQ34" s="30"/>
      <c r="VR34" s="30"/>
      <c r="VS34" s="31"/>
      <c r="VT34" s="30"/>
      <c r="VU34" s="37"/>
      <c r="VV34" s="31"/>
      <c r="VW34" s="30"/>
      <c r="VX34" s="37"/>
      <c r="VY34" s="31"/>
      <c r="VZ34" s="30"/>
      <c r="WA34" s="37"/>
      <c r="WB34" s="31"/>
      <c r="WC34" s="30"/>
      <c r="WD34" s="37"/>
      <c r="WE34" s="31"/>
      <c r="WF34" s="30"/>
      <c r="WG34" s="37"/>
      <c r="WH34" s="31"/>
      <c r="WI34" s="30"/>
      <c r="WJ34" s="37"/>
      <c r="WK34" s="31"/>
      <c r="WL34" s="30"/>
      <c r="WM34" s="37"/>
      <c r="WN34" s="31"/>
      <c r="WO34" s="30"/>
      <c r="WP34" s="37"/>
      <c r="WQ34" s="31"/>
      <c r="WR34" s="30"/>
      <c r="WS34" s="37"/>
      <c r="WT34" s="31"/>
      <c r="WU34" s="30"/>
      <c r="WV34" s="37"/>
      <c r="WW34" s="31"/>
      <c r="WX34" s="30"/>
      <c r="WY34" s="37"/>
      <c r="WZ34" s="31"/>
      <c r="XA34" s="30"/>
      <c r="XB34" s="30"/>
      <c r="XC34" s="31"/>
      <c r="XD34" s="30"/>
      <c r="XE34" s="37"/>
      <c r="XF34" s="31"/>
      <c r="XG34" s="30"/>
      <c r="XH34" s="37"/>
      <c r="XI34" s="31"/>
      <c r="XJ34" s="30"/>
      <c r="XK34" s="37"/>
      <c r="XL34" s="31"/>
      <c r="XM34" s="30"/>
      <c r="XN34" s="37"/>
      <c r="XO34" s="31"/>
      <c r="XP34" s="30"/>
      <c r="XQ34" s="37"/>
      <c r="XR34" s="31"/>
      <c r="XS34" s="30"/>
      <c r="XT34" s="37"/>
      <c r="XU34" s="31"/>
      <c r="XV34" s="30"/>
      <c r="XW34" s="37"/>
      <c r="XX34" s="31"/>
      <c r="XY34" s="30"/>
      <c r="XZ34" s="37"/>
      <c r="YA34" s="31"/>
      <c r="YB34" s="30"/>
      <c r="YC34" s="37"/>
      <c r="YD34" s="31"/>
      <c r="YE34" s="30"/>
      <c r="YF34" s="37"/>
      <c r="YG34" s="31"/>
      <c r="YH34" s="30"/>
      <c r="YI34" s="37"/>
      <c r="YJ34" s="31"/>
      <c r="YK34" s="30"/>
      <c r="YL34" s="30"/>
      <c r="YM34" s="31"/>
      <c r="YN34" s="30"/>
      <c r="YO34" s="37"/>
      <c r="YP34" s="31"/>
      <c r="YQ34" s="30"/>
      <c r="YR34" s="37"/>
      <c r="YS34" s="31"/>
      <c r="YT34" s="30"/>
      <c r="YU34" s="37"/>
      <c r="YV34" s="31"/>
      <c r="YW34" s="30"/>
      <c r="YX34" s="37"/>
      <c r="YY34" s="31"/>
      <c r="YZ34" s="30"/>
      <c r="ZA34" s="37"/>
      <c r="ZB34" s="31"/>
      <c r="ZC34" s="30"/>
      <c r="ZD34" s="37"/>
      <c r="ZE34" s="31"/>
      <c r="ZF34" s="30"/>
      <c r="ZG34" s="37"/>
      <c r="ZH34" s="31"/>
      <c r="ZI34" s="30"/>
      <c r="ZJ34" s="37"/>
      <c r="ZK34" s="31"/>
      <c r="ZL34" s="30"/>
      <c r="ZM34" s="37"/>
      <c r="ZN34" s="31"/>
      <c r="ZO34" s="30"/>
      <c r="ZP34" s="37"/>
      <c r="ZQ34" s="31"/>
      <c r="ZR34" s="30"/>
      <c r="ZS34" s="37"/>
      <c r="ZT34" s="31"/>
      <c r="ZU34" s="30"/>
      <c r="ZV34" s="30"/>
      <c r="ZW34" s="31"/>
      <c r="ZX34" s="30"/>
      <c r="ZY34" s="37"/>
      <c r="ZZ34" s="31"/>
      <c r="AAA34" s="30"/>
      <c r="AAB34" s="37"/>
      <c r="AAC34" s="31"/>
      <c r="AAD34" s="30"/>
      <c r="AAE34" s="37"/>
      <c r="AAF34" s="31"/>
      <c r="AAG34" s="30"/>
      <c r="AAH34" s="37"/>
      <c r="AAI34" s="31"/>
      <c r="AAJ34" s="30"/>
      <c r="AAK34" s="37"/>
      <c r="AAL34" s="31"/>
      <c r="AAM34" s="30"/>
      <c r="AAN34" s="37"/>
      <c r="AAO34" s="31"/>
      <c r="AAP34" s="30"/>
      <c r="AAQ34" s="37"/>
      <c r="AAR34" s="31"/>
      <c r="AAS34" s="30"/>
      <c r="AAT34" s="37"/>
      <c r="AAU34" s="31"/>
      <c r="AAV34" s="30"/>
      <c r="AAW34" s="37"/>
      <c r="AAX34" s="31"/>
      <c r="AAY34" s="30"/>
      <c r="AAZ34" s="37"/>
      <c r="ABA34" s="31"/>
      <c r="ABB34" s="30"/>
      <c r="ABC34" s="37"/>
      <c r="ABD34" s="31"/>
      <c r="ABE34" s="30"/>
      <c r="ABF34" s="30"/>
      <c r="ABG34" s="31"/>
      <c r="ABH34" s="30"/>
      <c r="ABI34" s="37"/>
      <c r="ABJ34" s="31"/>
      <c r="ABK34" s="30"/>
      <c r="ABL34" s="37"/>
      <c r="ABM34" s="31"/>
      <c r="ABN34" s="30"/>
      <c r="ABO34" s="37"/>
      <c r="ABP34" s="31"/>
      <c r="ABQ34" s="30"/>
      <c r="ABR34" s="37"/>
      <c r="ABS34" s="31"/>
      <c r="ABT34" s="30"/>
      <c r="ABU34" s="37"/>
      <c r="ABV34" s="31"/>
      <c r="ABW34" s="30"/>
      <c r="ABX34" s="37"/>
      <c r="ABY34" s="31"/>
      <c r="ABZ34" s="30"/>
      <c r="ACA34" s="37"/>
      <c r="ACB34" s="31"/>
      <c r="ACC34" s="30"/>
      <c r="ACD34" s="37"/>
      <c r="ACE34" s="31"/>
      <c r="ACF34" s="30"/>
      <c r="ACG34" s="37"/>
      <c r="ACH34" s="31"/>
      <c r="ACI34" s="30"/>
      <c r="ACJ34" s="37"/>
      <c r="ACK34" s="31"/>
      <c r="ACL34" s="30"/>
      <c r="ACM34" s="37"/>
      <c r="ACN34" s="38"/>
      <c r="ACO34" s="30"/>
      <c r="ACP34" s="30"/>
      <c r="ACQ34" s="31"/>
      <c r="ACR34" s="30"/>
      <c r="ACS34" s="37"/>
      <c r="ACT34" s="38"/>
      <c r="ACU34" s="30"/>
      <c r="ACV34" s="30"/>
      <c r="ACW34" s="31"/>
      <c r="ACX34" s="30"/>
      <c r="ACY34" s="37"/>
      <c r="ACZ34" s="38"/>
      <c r="ADA34" s="30"/>
      <c r="ADB34" s="30"/>
      <c r="ADC34" s="31"/>
      <c r="ADD34" s="30"/>
      <c r="ADE34" s="37"/>
      <c r="ADF34" s="38"/>
      <c r="ADG34" s="30"/>
      <c r="ADH34" s="37"/>
      <c r="ADI34" s="38"/>
      <c r="ADJ34" s="30"/>
      <c r="ADK34" s="30"/>
      <c r="ADL34" s="31"/>
      <c r="ADM34" s="30"/>
      <c r="ADN34" s="37"/>
      <c r="ADO34" s="38"/>
      <c r="ADP34" s="30"/>
      <c r="ADQ34" s="30"/>
      <c r="ADR34" s="31"/>
      <c r="ADS34" s="30"/>
      <c r="ADT34" s="37"/>
      <c r="ADU34" s="38"/>
      <c r="ADV34" s="30"/>
      <c r="ADW34" s="37"/>
      <c r="ADX34" s="38"/>
      <c r="ADY34" s="30"/>
      <c r="ADZ34" s="30"/>
      <c r="AEA34" s="31"/>
      <c r="AEB34" s="30"/>
      <c r="AEC34" s="37"/>
      <c r="AED34" s="38"/>
      <c r="AEE34" s="30"/>
      <c r="AEF34" s="30"/>
      <c r="AEG34" s="38"/>
      <c r="AEH34" s="30"/>
      <c r="AEI34" s="37"/>
      <c r="AEJ34" s="38"/>
      <c r="AEK34" s="30"/>
      <c r="AEL34" s="30"/>
      <c r="AEM34" s="38"/>
      <c r="AEN34" s="30"/>
      <c r="AEO34" s="37"/>
      <c r="AEP34" s="38"/>
      <c r="AEQ34" s="30"/>
      <c r="AER34" s="37"/>
      <c r="AES34" s="38"/>
      <c r="AET34" s="30"/>
      <c r="AEU34" s="30"/>
      <c r="AEV34" s="38"/>
      <c r="AEW34" s="30"/>
      <c r="AEX34" s="37"/>
      <c r="AEY34" s="38"/>
      <c r="AEZ34" s="30"/>
      <c r="AFA34" s="30"/>
      <c r="AFB34" s="38"/>
      <c r="AFC34" s="30"/>
      <c r="AFD34" s="37"/>
      <c r="AFE34" s="38"/>
    </row>
    <row r="35" spans="1:837" ht="14.25" customHeight="1" x14ac:dyDescent="0.25">
      <c r="B35" s="110"/>
      <c r="C35" s="110"/>
      <c r="D35" s="110"/>
      <c r="E35" s="114"/>
      <c r="F35" s="114"/>
      <c r="G35" s="114"/>
      <c r="H35" s="58"/>
      <c r="I35" s="59"/>
    </row>
    <row r="36" spans="1:837" ht="14.45" customHeight="1" x14ac:dyDescent="0.25">
      <c r="B36" s="138"/>
      <c r="C36" s="138"/>
      <c r="D36" s="138"/>
      <c r="E36" s="117"/>
      <c r="F36" s="117"/>
      <c r="G36" s="117"/>
      <c r="H36" s="118"/>
      <c r="I36" s="118"/>
    </row>
    <row r="37" spans="1:837" ht="14.45" customHeight="1" x14ac:dyDescent="0.25">
      <c r="B37" s="118"/>
      <c r="C37" s="118"/>
      <c r="D37" s="118"/>
      <c r="E37" s="119"/>
      <c r="F37" s="119"/>
      <c r="G37" s="119"/>
      <c r="H37" s="100"/>
      <c r="I37" s="139"/>
    </row>
    <row r="38" spans="1:837" ht="14.45" customHeight="1" x14ac:dyDescent="0.25">
      <c r="B38" s="110"/>
      <c r="C38" s="110"/>
      <c r="D38" s="110"/>
      <c r="E38" s="114"/>
      <c r="F38" s="114"/>
      <c r="G38" s="114"/>
      <c r="H38" s="100"/>
      <c r="I38" s="139"/>
    </row>
    <row r="39" spans="1:837" ht="14.45" customHeight="1" x14ac:dyDescent="0.25">
      <c r="B39" s="138"/>
      <c r="C39" s="138"/>
      <c r="D39" s="138"/>
      <c r="E39" s="117"/>
      <c r="F39" s="117"/>
      <c r="G39" s="117"/>
      <c r="H39" s="61"/>
      <c r="I39" s="62"/>
    </row>
    <row r="40" spans="1:837" ht="14.45" customHeight="1" x14ac:dyDescent="0.25">
      <c r="B40" s="118"/>
      <c r="C40" s="118"/>
      <c r="D40" s="118"/>
      <c r="E40" s="119"/>
      <c r="F40" s="119"/>
      <c r="G40" s="119"/>
      <c r="H40" s="110"/>
      <c r="I40" s="110"/>
    </row>
    <row r="41" spans="1:837" ht="14.45" customHeight="1" x14ac:dyDescent="0.25">
      <c r="B41" s="110"/>
      <c r="C41" s="110"/>
      <c r="D41" s="110"/>
      <c r="E41" s="114"/>
      <c r="F41" s="114"/>
      <c r="G41" s="114"/>
      <c r="H41" s="110"/>
      <c r="I41" s="48"/>
    </row>
    <row r="42" spans="1:837" ht="14.45" customHeight="1" x14ac:dyDescent="0.25">
      <c r="B42" s="138"/>
      <c r="C42" s="138"/>
      <c r="D42" s="138"/>
      <c r="E42" s="117"/>
      <c r="F42" s="117"/>
      <c r="G42" s="117"/>
      <c r="H42" s="110"/>
      <c r="I42" s="48"/>
    </row>
    <row r="43" spans="1:837" ht="14.45" customHeight="1" x14ac:dyDescent="0.25">
      <c r="A43" s="42"/>
      <c r="B43" s="110"/>
      <c r="C43" s="110"/>
      <c r="D43" s="110"/>
      <c r="E43" s="114"/>
      <c r="F43" s="114"/>
      <c r="G43" s="114"/>
      <c r="H43" s="110"/>
      <c r="I43" s="48"/>
    </row>
    <row r="44" spans="1:837" ht="14.45" customHeight="1" x14ac:dyDescent="0.25">
      <c r="A44" s="71"/>
      <c r="B44" s="110"/>
      <c r="C44" s="110"/>
      <c r="D44" s="110"/>
      <c r="E44" s="114"/>
      <c r="F44" s="114"/>
      <c r="G44" s="114"/>
      <c r="H44" s="58"/>
      <c r="I44" s="48"/>
    </row>
    <row r="45" spans="1:837" ht="14.45" customHeight="1" x14ac:dyDescent="0.25">
      <c r="A45" s="71"/>
      <c r="B45" s="110"/>
      <c r="C45" s="110"/>
      <c r="D45" s="110"/>
      <c r="E45" s="117"/>
      <c r="F45" s="117"/>
      <c r="G45" s="117"/>
      <c r="H45" s="5"/>
      <c r="I45" s="63"/>
    </row>
    <row r="46" spans="1:837" ht="14.45" customHeight="1" x14ac:dyDescent="0.25"/>
    <row r="47" spans="1:837" ht="14.45" customHeight="1" x14ac:dyDescent="0.25">
      <c r="B47" s="7"/>
      <c r="C47" s="7"/>
      <c r="D47" s="7"/>
      <c r="E47" s="7"/>
      <c r="F47" s="7"/>
      <c r="G47" s="7"/>
      <c r="I47" s="72"/>
    </row>
    <row r="48" spans="1:837" ht="14.45" customHeight="1" x14ac:dyDescent="0.25">
      <c r="A48" s="7"/>
      <c r="B48" s="7"/>
      <c r="C48" s="7"/>
      <c r="D48" s="7"/>
      <c r="E48" s="7"/>
      <c r="F48" s="7"/>
      <c r="G48" s="7"/>
      <c r="I48" s="72"/>
    </row>
    <row r="49" spans="1:14" ht="14.45" customHeight="1" x14ac:dyDescent="0.25">
      <c r="A49" s="7"/>
      <c r="B49" s="7"/>
      <c r="C49" s="7"/>
      <c r="D49" s="7"/>
      <c r="E49" s="7"/>
      <c r="F49" s="7"/>
      <c r="G49" s="7"/>
      <c r="H49" s="7"/>
    </row>
    <row r="50" spans="1:14" ht="14.45" customHeight="1" x14ac:dyDescent="0.25">
      <c r="A50" s="7"/>
      <c r="C50" s="101"/>
      <c r="D50" s="101"/>
      <c r="E50" s="101"/>
      <c r="F50" s="101"/>
      <c r="G50" s="101"/>
      <c r="H50" s="101"/>
    </row>
    <row r="51" spans="1:14" ht="14.45" customHeight="1" x14ac:dyDescent="0.25">
      <c r="A51" s="7"/>
      <c r="C51" s="101"/>
      <c r="D51" s="101"/>
      <c r="E51" s="101"/>
      <c r="F51" s="101"/>
      <c r="G51" s="101"/>
      <c r="H51" s="78"/>
      <c r="N51" s="26"/>
    </row>
    <row r="52" spans="1:14" ht="14.45" customHeight="1" x14ac:dyDescent="0.25">
      <c r="A52" s="7"/>
      <c r="C52" s="101"/>
      <c r="D52" s="101"/>
      <c r="E52" s="101"/>
      <c r="F52" s="101"/>
      <c r="G52" s="101"/>
      <c r="H52" s="78"/>
      <c r="N52" s="26"/>
    </row>
    <row r="53" spans="1:14" ht="14.45" customHeight="1" x14ac:dyDescent="0.25">
      <c r="A53" s="7"/>
      <c r="C53" s="101"/>
      <c r="D53" s="101"/>
      <c r="E53" s="101"/>
      <c r="F53" s="101"/>
      <c r="G53" s="101"/>
      <c r="H53" s="78"/>
      <c r="N53" s="26"/>
    </row>
    <row r="54" spans="1:14" ht="14.45" customHeight="1" x14ac:dyDescent="0.25">
      <c r="A54" s="7"/>
      <c r="C54" s="101"/>
      <c r="D54" s="101"/>
      <c r="E54" s="101"/>
      <c r="F54" s="101"/>
      <c r="G54" s="101"/>
      <c r="H54" s="78"/>
    </row>
    <row r="55" spans="1:14" ht="15" customHeight="1" x14ac:dyDescent="0.25">
      <c r="A55" s="7"/>
      <c r="C55" s="101"/>
      <c r="D55" s="101"/>
      <c r="E55" s="101"/>
      <c r="F55" s="101"/>
      <c r="G55" s="101"/>
      <c r="H55" s="78"/>
    </row>
    <row r="56" spans="1:14" x14ac:dyDescent="0.25">
      <c r="A56" s="7"/>
      <c r="C56" s="101"/>
      <c r="D56" s="101"/>
      <c r="E56" s="101"/>
      <c r="F56" s="101"/>
      <c r="G56" s="101"/>
      <c r="H56" s="78"/>
    </row>
    <row r="57" spans="1:14" x14ac:dyDescent="0.25">
      <c r="A57" s="7"/>
      <c r="C57" s="101"/>
      <c r="D57" s="101"/>
      <c r="E57" s="101"/>
      <c r="F57" s="101"/>
      <c r="G57" s="101"/>
      <c r="H57" s="78"/>
    </row>
    <row r="58" spans="1:14" x14ac:dyDescent="0.25">
      <c r="A58" s="7"/>
      <c r="C58" s="101"/>
      <c r="D58" s="101"/>
      <c r="E58" s="101"/>
      <c r="F58" s="101"/>
      <c r="G58" s="101"/>
      <c r="H58" s="78"/>
    </row>
    <row r="59" spans="1:14" x14ac:dyDescent="0.25">
      <c r="A59" s="7"/>
      <c r="C59" s="101"/>
      <c r="D59" s="101"/>
      <c r="E59" s="101"/>
      <c r="F59" s="101"/>
      <c r="G59" s="101"/>
      <c r="H59" s="78"/>
    </row>
    <row r="60" spans="1:14" x14ac:dyDescent="0.25">
      <c r="A60" s="7"/>
      <c r="C60" s="101"/>
      <c r="D60" s="101"/>
      <c r="E60" s="101"/>
      <c r="F60" s="101"/>
      <c r="G60" s="101"/>
      <c r="H60" s="78"/>
    </row>
    <row r="61" spans="1:14" x14ac:dyDescent="0.25">
      <c r="A61" s="7"/>
      <c r="C61" s="101"/>
      <c r="D61" s="101"/>
      <c r="E61" s="101"/>
      <c r="F61" s="101"/>
      <c r="G61" s="101"/>
      <c r="H61" s="78"/>
    </row>
    <row r="62" spans="1:14" x14ac:dyDescent="0.25">
      <c r="C62" s="101"/>
      <c r="D62" s="101"/>
      <c r="E62" s="101"/>
      <c r="F62" s="101"/>
      <c r="G62" s="101"/>
      <c r="H62" s="78"/>
    </row>
    <row r="63" spans="1:14" ht="11.25" customHeight="1" x14ac:dyDescent="0.25"/>
    <row r="65" spans="9:11" ht="19.5" customHeight="1" x14ac:dyDescent="0.25"/>
    <row r="66" spans="9:11" ht="34.5" customHeight="1" x14ac:dyDescent="0.25">
      <c r="I66" s="5"/>
      <c r="J66" s="6"/>
      <c r="K66" s="2"/>
    </row>
    <row r="67" spans="9:11" x14ac:dyDescent="0.25">
      <c r="I67" s="5"/>
      <c r="J67" s="6"/>
      <c r="K67" s="2"/>
    </row>
    <row r="68" spans="9:11" x14ac:dyDescent="0.25">
      <c r="I68" s="5"/>
      <c r="J68" s="6"/>
      <c r="K68" s="2"/>
    </row>
    <row r="69" spans="9:11" x14ac:dyDescent="0.25">
      <c r="I69" s="5"/>
      <c r="J69" s="6"/>
      <c r="K69" s="2"/>
    </row>
    <row r="70" spans="9:11" x14ac:dyDescent="0.25">
      <c r="I70" s="5"/>
      <c r="J70" s="6"/>
      <c r="K70" s="2"/>
    </row>
    <row r="71" spans="9:11" x14ac:dyDescent="0.25">
      <c r="I71" s="5"/>
      <c r="J71" s="6"/>
      <c r="K71" s="2"/>
    </row>
    <row r="72" spans="9:11" x14ac:dyDescent="0.25">
      <c r="I72" s="5"/>
      <c r="J72" s="6"/>
      <c r="K72" s="2"/>
    </row>
    <row r="73" spans="9:11" x14ac:dyDescent="0.25">
      <c r="I73" s="5"/>
      <c r="J73" s="6"/>
      <c r="K73" s="2"/>
    </row>
    <row r="74" spans="9:11" x14ac:dyDescent="0.25">
      <c r="I74" s="5"/>
      <c r="J74" s="6"/>
      <c r="K74" s="2"/>
    </row>
    <row r="75" spans="9:11" x14ac:dyDescent="0.25">
      <c r="I75" s="5"/>
      <c r="J75" s="6"/>
      <c r="K75" s="2"/>
    </row>
    <row r="76" spans="9:11" x14ac:dyDescent="0.25">
      <c r="I76" s="5"/>
      <c r="J76" s="6"/>
      <c r="K76" s="2"/>
    </row>
    <row r="77" spans="9:11" x14ac:dyDescent="0.25">
      <c r="I77" s="5"/>
      <c r="J77" s="6"/>
      <c r="K77" s="2"/>
    </row>
    <row r="78" spans="9:11" x14ac:dyDescent="0.25">
      <c r="I78" s="5"/>
      <c r="J78" s="6"/>
      <c r="K78" s="2"/>
    </row>
    <row r="79" spans="9:11" x14ac:dyDescent="0.25">
      <c r="I79" s="5"/>
      <c r="J79" s="6"/>
      <c r="K79" s="2"/>
    </row>
    <row r="80" spans="9:11" x14ac:dyDescent="0.25">
      <c r="I80" s="5"/>
      <c r="J80" s="6"/>
      <c r="K80" s="2"/>
    </row>
    <row r="81" spans="9:11" x14ac:dyDescent="0.25">
      <c r="I81" s="5"/>
      <c r="J81" s="6"/>
      <c r="K81" s="2"/>
    </row>
    <row r="82" spans="9:11" x14ac:dyDescent="0.25">
      <c r="I82" s="5"/>
      <c r="J82" s="6"/>
      <c r="K82" s="2"/>
    </row>
    <row r="83" spans="9:11" x14ac:dyDescent="0.25">
      <c r="I83" s="5"/>
      <c r="J83" s="6"/>
      <c r="K83" s="2"/>
    </row>
    <row r="84" spans="9:11" x14ac:dyDescent="0.25">
      <c r="I84" s="5"/>
      <c r="J84" s="6"/>
      <c r="K84" s="2"/>
    </row>
    <row r="85" spans="9:11" x14ac:dyDescent="0.25">
      <c r="I85" s="5"/>
      <c r="J85" s="6"/>
      <c r="K85" s="2"/>
    </row>
    <row r="86" spans="9:11" x14ac:dyDescent="0.25">
      <c r="I86" s="5"/>
      <c r="J86" s="6"/>
      <c r="K86" s="2"/>
    </row>
    <row r="87" spans="9:11" x14ac:dyDescent="0.25">
      <c r="I87" s="5"/>
      <c r="J87" s="6"/>
      <c r="K87" s="2"/>
    </row>
    <row r="88" spans="9:11" x14ac:dyDescent="0.25">
      <c r="I88" s="5"/>
      <c r="J88" s="6"/>
      <c r="K88" s="2"/>
    </row>
    <row r="89" spans="9:11" x14ac:dyDescent="0.25">
      <c r="I89" s="5"/>
      <c r="J89" s="6"/>
      <c r="K89" s="2"/>
    </row>
    <row r="90" spans="9:11" x14ac:dyDescent="0.25">
      <c r="I90" s="5"/>
      <c r="J90" s="6"/>
      <c r="K90" s="2"/>
    </row>
    <row r="91" spans="9:11" x14ac:dyDescent="0.25">
      <c r="I91" s="5"/>
      <c r="J91" s="6"/>
      <c r="K91" s="2"/>
    </row>
    <row r="92" spans="9:11" x14ac:dyDescent="0.25">
      <c r="I92" s="5"/>
      <c r="J92" s="6"/>
      <c r="K92" s="2"/>
    </row>
    <row r="93" spans="9:11" x14ac:dyDescent="0.25">
      <c r="I93" s="5"/>
      <c r="J93" s="6"/>
      <c r="K93" s="2"/>
    </row>
    <row r="94" spans="9:11" x14ac:dyDescent="0.25">
      <c r="I94" s="5"/>
      <c r="J94" s="6"/>
      <c r="K94" s="2"/>
    </row>
    <row r="95" spans="9:11" x14ac:dyDescent="0.25">
      <c r="I95" s="5"/>
      <c r="J95" s="6"/>
      <c r="K95" s="2"/>
    </row>
    <row r="96" spans="9:11" x14ac:dyDescent="0.25">
      <c r="I96" s="5"/>
      <c r="J96" s="6"/>
      <c r="K96" s="2"/>
    </row>
    <row r="97" spans="9:11" x14ac:dyDescent="0.25">
      <c r="I97" s="5"/>
      <c r="J97" s="6"/>
      <c r="K97" s="2"/>
    </row>
    <row r="98" spans="9:11" x14ac:dyDescent="0.25">
      <c r="I98" s="5"/>
      <c r="J98" s="6"/>
      <c r="K98" s="2"/>
    </row>
    <row r="99" spans="9:11" x14ac:dyDescent="0.25">
      <c r="I99" s="5"/>
      <c r="J99" s="6"/>
      <c r="K99" s="2"/>
    </row>
    <row r="100" spans="9:11" x14ac:dyDescent="0.25">
      <c r="I100" s="5"/>
      <c r="J100" s="6"/>
      <c r="K100" s="2"/>
    </row>
    <row r="101" spans="9:11" x14ac:dyDescent="0.25">
      <c r="I101" s="5"/>
      <c r="J101" s="6"/>
      <c r="K101" s="2"/>
    </row>
    <row r="102" spans="9:11" x14ac:dyDescent="0.25">
      <c r="I102" s="5"/>
      <c r="J102" s="6"/>
      <c r="K102" s="2"/>
    </row>
    <row r="103" spans="9:11" x14ac:dyDescent="0.25">
      <c r="I103" s="5"/>
      <c r="J103" s="6"/>
      <c r="K103" s="2"/>
    </row>
    <row r="104" spans="9:11" x14ac:dyDescent="0.25">
      <c r="I104" s="5"/>
      <c r="J104" s="6"/>
      <c r="K104" s="2"/>
    </row>
    <row r="105" spans="9:11" x14ac:dyDescent="0.25">
      <c r="I105" s="5"/>
      <c r="J105" s="6"/>
      <c r="K105" s="2"/>
    </row>
    <row r="106" spans="9:11" x14ac:dyDescent="0.25">
      <c r="I106" s="5"/>
      <c r="J106" s="6"/>
      <c r="K106" s="2"/>
    </row>
    <row r="107" spans="9:11" x14ac:dyDescent="0.25">
      <c r="I107" s="5"/>
      <c r="J107" s="6"/>
      <c r="K107" s="2"/>
    </row>
    <row r="108" spans="9:11" x14ac:dyDescent="0.25">
      <c r="I108" s="5"/>
      <c r="J108" s="6"/>
      <c r="K108" s="2"/>
    </row>
    <row r="109" spans="9:11" x14ac:dyDescent="0.25">
      <c r="I109" s="5"/>
      <c r="J109" s="6"/>
      <c r="K109" s="2"/>
    </row>
    <row r="110" spans="9:11" x14ac:dyDescent="0.25">
      <c r="I110" s="5"/>
      <c r="J110" s="6"/>
      <c r="K110" s="2"/>
    </row>
    <row r="111" spans="9:11" x14ac:dyDescent="0.25">
      <c r="I111" s="5"/>
      <c r="J111" s="6"/>
      <c r="K111" s="2"/>
    </row>
    <row r="112" spans="9:11" x14ac:dyDescent="0.25">
      <c r="I112" s="5"/>
      <c r="J112" s="6"/>
      <c r="K112" s="2"/>
    </row>
    <row r="113" spans="9:11" x14ac:dyDescent="0.25">
      <c r="I113" s="5"/>
      <c r="J113" s="6"/>
      <c r="K113" s="2"/>
    </row>
    <row r="114" spans="9:11" x14ac:dyDescent="0.25">
      <c r="I114" s="5"/>
      <c r="J114" s="6"/>
      <c r="K114" s="2"/>
    </row>
    <row r="115" spans="9:11" x14ac:dyDescent="0.25">
      <c r="I115" s="5"/>
      <c r="J115" s="6"/>
      <c r="K115" s="2"/>
    </row>
    <row r="116" spans="9:11" x14ac:dyDescent="0.25">
      <c r="I116" s="5"/>
      <c r="J116" s="6"/>
      <c r="K116" s="2"/>
    </row>
    <row r="117" spans="9:11" x14ac:dyDescent="0.25">
      <c r="I117" s="5"/>
      <c r="J117" s="6"/>
      <c r="K117" s="2"/>
    </row>
    <row r="118" spans="9:11" x14ac:dyDescent="0.25">
      <c r="I118" s="5"/>
      <c r="J118" s="6"/>
      <c r="K118" s="2"/>
    </row>
    <row r="119" spans="9:11" x14ac:dyDescent="0.25">
      <c r="I119" s="5"/>
      <c r="J119" s="6"/>
      <c r="K119" s="2"/>
    </row>
    <row r="120" spans="9:11" x14ac:dyDescent="0.25">
      <c r="I120" s="5"/>
      <c r="J120" s="6"/>
      <c r="K120" s="2"/>
    </row>
    <row r="121" spans="9:11" x14ac:dyDescent="0.25">
      <c r="I121" s="5"/>
      <c r="J121" s="6"/>
      <c r="K121" s="2"/>
    </row>
    <row r="122" spans="9:11" x14ac:dyDescent="0.25">
      <c r="I122" s="5"/>
      <c r="J122" s="6"/>
      <c r="K122" s="2"/>
    </row>
    <row r="123" spans="9:11" x14ac:dyDescent="0.25">
      <c r="I123" s="5"/>
      <c r="J123" s="6"/>
      <c r="K123" s="2"/>
    </row>
    <row r="124" spans="9:11" x14ac:dyDescent="0.25">
      <c r="I124" s="5"/>
      <c r="J124" s="6"/>
      <c r="K124" s="2"/>
    </row>
    <row r="125" spans="9:11" x14ac:dyDescent="0.25">
      <c r="I125" s="5"/>
      <c r="J125" s="6"/>
      <c r="K125" s="2"/>
    </row>
    <row r="126" spans="9:11" x14ac:dyDescent="0.25">
      <c r="I126" s="5"/>
      <c r="J126" s="6"/>
      <c r="K126" s="2"/>
    </row>
    <row r="127" spans="9:11" x14ac:dyDescent="0.25">
      <c r="I127" s="5"/>
      <c r="J127" s="6"/>
      <c r="K127" s="2"/>
    </row>
    <row r="128" spans="9:11" x14ac:dyDescent="0.25">
      <c r="I128" s="5"/>
      <c r="J128" s="6"/>
      <c r="K128" s="2"/>
    </row>
    <row r="129" spans="9:11" x14ac:dyDescent="0.25">
      <c r="I129" s="5"/>
      <c r="J129" s="6"/>
      <c r="K129" s="2"/>
    </row>
    <row r="130" spans="9:11" x14ac:dyDescent="0.25">
      <c r="I130" s="5"/>
      <c r="J130" s="6"/>
      <c r="K130" s="2"/>
    </row>
    <row r="131" spans="9:11" x14ac:dyDescent="0.25">
      <c r="I131" s="5"/>
      <c r="J131" s="6"/>
      <c r="K131" s="2"/>
    </row>
    <row r="132" spans="9:11" x14ac:dyDescent="0.25">
      <c r="I132" s="5"/>
      <c r="J132" s="6"/>
      <c r="K132" s="2"/>
    </row>
    <row r="133" spans="9:11" x14ac:dyDescent="0.25">
      <c r="I133" s="5"/>
      <c r="J133" s="6"/>
      <c r="K133" s="2"/>
    </row>
    <row r="134" spans="9:11" x14ac:dyDescent="0.25">
      <c r="I134" s="5"/>
      <c r="J134" s="6"/>
      <c r="K134" s="2"/>
    </row>
    <row r="135" spans="9:11" x14ac:dyDescent="0.25">
      <c r="I135" s="5"/>
      <c r="J135" s="6"/>
      <c r="K135" s="2"/>
    </row>
    <row r="136" spans="9:11" x14ac:dyDescent="0.25">
      <c r="I136" s="5"/>
      <c r="J136" s="6"/>
      <c r="K136" s="2"/>
    </row>
    <row r="137" spans="9:11" x14ac:dyDescent="0.25">
      <c r="I137" s="5"/>
      <c r="J137" s="6"/>
      <c r="K137" s="2"/>
    </row>
    <row r="138" spans="9:11" x14ac:dyDescent="0.25">
      <c r="I138" s="5"/>
      <c r="J138" s="6"/>
      <c r="K138" s="2"/>
    </row>
    <row r="139" spans="9:11" x14ac:dyDescent="0.25">
      <c r="I139" s="5"/>
      <c r="J139" s="6"/>
      <c r="K139" s="2"/>
    </row>
    <row r="140" spans="9:11" x14ac:dyDescent="0.25">
      <c r="I140" s="5"/>
      <c r="J140" s="6"/>
      <c r="K140" s="2"/>
    </row>
    <row r="141" spans="9:11" x14ac:dyDescent="0.25">
      <c r="I141" s="5"/>
      <c r="J141" s="6"/>
      <c r="K141" s="2"/>
    </row>
    <row r="142" spans="9:11" x14ac:dyDescent="0.25">
      <c r="I142" s="5"/>
      <c r="J142" s="6"/>
      <c r="K142" s="2"/>
    </row>
    <row r="143" spans="9:11" x14ac:dyDescent="0.25">
      <c r="I143" s="5"/>
      <c r="J143" s="6"/>
      <c r="K143" s="2"/>
    </row>
    <row r="144" spans="9:11" x14ac:dyDescent="0.25">
      <c r="I144" s="5"/>
      <c r="J144" s="6"/>
      <c r="K144" s="2"/>
    </row>
    <row r="145" spans="9:11" x14ac:dyDescent="0.25">
      <c r="I145" s="5"/>
      <c r="J145" s="6"/>
      <c r="K145" s="2"/>
    </row>
    <row r="146" spans="9:11" x14ac:dyDescent="0.25">
      <c r="I146" s="5"/>
      <c r="J146" s="6"/>
      <c r="K146" s="2"/>
    </row>
    <row r="147" spans="9:11" x14ac:dyDescent="0.25">
      <c r="I147" s="5"/>
      <c r="J147" s="6"/>
      <c r="K147" s="2"/>
    </row>
    <row r="148" spans="9:11" x14ac:dyDescent="0.25">
      <c r="I148" s="5"/>
      <c r="J148" s="6"/>
      <c r="K148" s="2"/>
    </row>
    <row r="149" spans="9:11" x14ac:dyDescent="0.25">
      <c r="I149" s="5"/>
      <c r="J149" s="6"/>
      <c r="K149" s="2"/>
    </row>
    <row r="150" spans="9:11" x14ac:dyDescent="0.25">
      <c r="I150" s="5"/>
      <c r="J150" s="6"/>
      <c r="K150" s="2"/>
    </row>
    <row r="151" spans="9:11" x14ac:dyDescent="0.25">
      <c r="I151" s="5"/>
      <c r="J151" s="6"/>
      <c r="K151" s="2"/>
    </row>
    <row r="152" spans="9:11" x14ac:dyDescent="0.25">
      <c r="I152" s="5"/>
      <c r="J152" s="6"/>
      <c r="K152" s="2"/>
    </row>
    <row r="153" spans="9:11" x14ac:dyDescent="0.25">
      <c r="I153" s="5"/>
      <c r="J153" s="6"/>
      <c r="K153" s="2"/>
    </row>
    <row r="154" spans="9:11" x14ac:dyDescent="0.25">
      <c r="I154" s="5"/>
      <c r="J154" s="6"/>
      <c r="K154" s="2"/>
    </row>
    <row r="155" spans="9:11" x14ac:dyDescent="0.25">
      <c r="I155" s="5"/>
      <c r="J155" s="6"/>
      <c r="K155" s="2"/>
    </row>
    <row r="156" spans="9:11" x14ac:dyDescent="0.25">
      <c r="I156" s="5"/>
      <c r="J156" s="6"/>
      <c r="K156" s="2"/>
    </row>
    <row r="157" spans="9:11" x14ac:dyDescent="0.25">
      <c r="I157" s="5"/>
      <c r="J157" s="6"/>
      <c r="K157" s="2"/>
    </row>
    <row r="158" spans="9:11" x14ac:dyDescent="0.25">
      <c r="I158" s="5"/>
      <c r="J158" s="6"/>
      <c r="K158" s="2"/>
    </row>
    <row r="159" spans="9:11" x14ac:dyDescent="0.25">
      <c r="I159" s="5"/>
      <c r="J159" s="6"/>
      <c r="K159" s="2"/>
    </row>
    <row r="160" spans="9:11" x14ac:dyDescent="0.25">
      <c r="I160" s="5"/>
      <c r="J160" s="6"/>
      <c r="K160" s="2"/>
    </row>
    <row r="161" spans="9:11" x14ac:dyDescent="0.25">
      <c r="I161" s="5"/>
      <c r="J161" s="6"/>
      <c r="K161" s="2"/>
    </row>
    <row r="162" spans="9:11" x14ac:dyDescent="0.25">
      <c r="I162" s="5"/>
      <c r="J162" s="6"/>
      <c r="K162" s="2"/>
    </row>
    <row r="163" spans="9:11" x14ac:dyDescent="0.25">
      <c r="I163" s="5"/>
      <c r="J163" s="6"/>
      <c r="K163" s="2"/>
    </row>
    <row r="164" spans="9:11" x14ac:dyDescent="0.25">
      <c r="I164" s="5"/>
      <c r="J164" s="6"/>
      <c r="K164" s="2"/>
    </row>
    <row r="165" spans="9:11" x14ac:dyDescent="0.25">
      <c r="I165" s="5"/>
      <c r="J165" s="6"/>
      <c r="K165" s="2"/>
    </row>
    <row r="166" spans="9:11" x14ac:dyDescent="0.25">
      <c r="I166" s="5"/>
      <c r="J166" s="6"/>
      <c r="K166" s="2"/>
    </row>
    <row r="167" spans="9:11" x14ac:dyDescent="0.25">
      <c r="I167" s="5"/>
      <c r="J167" s="6"/>
      <c r="K167" s="2"/>
    </row>
    <row r="168" spans="9:11" x14ac:dyDescent="0.25">
      <c r="I168" s="5"/>
      <c r="J168" s="6"/>
      <c r="K168" s="2"/>
    </row>
    <row r="169" spans="9:11" x14ac:dyDescent="0.25">
      <c r="I169" s="5"/>
      <c r="J169" s="6"/>
      <c r="K169" s="2"/>
    </row>
    <row r="170" spans="9:11" x14ac:dyDescent="0.25">
      <c r="I170" s="5"/>
      <c r="J170" s="6"/>
      <c r="K170" s="2"/>
    </row>
    <row r="171" spans="9:11" x14ac:dyDescent="0.25">
      <c r="I171" s="5"/>
      <c r="J171" s="6"/>
      <c r="K171" s="2"/>
    </row>
    <row r="172" spans="9:11" x14ac:dyDescent="0.25">
      <c r="I172" s="5"/>
      <c r="J172" s="6"/>
      <c r="K172" s="2"/>
    </row>
    <row r="173" spans="9:11" x14ac:dyDescent="0.25">
      <c r="I173" s="5"/>
      <c r="J173" s="6"/>
      <c r="K173" s="2"/>
    </row>
    <row r="174" spans="9:11" x14ac:dyDescent="0.25">
      <c r="I174" s="5"/>
      <c r="J174" s="6"/>
      <c r="K174" s="2"/>
    </row>
    <row r="175" spans="9:11" x14ac:dyDescent="0.25">
      <c r="I175" s="5"/>
      <c r="J175" s="6"/>
      <c r="K175" s="2"/>
    </row>
    <row r="176" spans="9:11" x14ac:dyDescent="0.25">
      <c r="I176" s="5"/>
      <c r="J176" s="6"/>
      <c r="K176" s="2"/>
    </row>
    <row r="177" spans="9:11" x14ac:dyDescent="0.25">
      <c r="I177" s="5"/>
      <c r="J177" s="6"/>
      <c r="K177" s="2"/>
    </row>
    <row r="178" spans="9:11" x14ac:dyDescent="0.25">
      <c r="I178" s="5"/>
      <c r="J178" s="6"/>
      <c r="K178" s="2"/>
    </row>
    <row r="179" spans="9:11" x14ac:dyDescent="0.25">
      <c r="I179" s="5"/>
      <c r="J179" s="6"/>
      <c r="K179" s="2"/>
    </row>
    <row r="180" spans="9:11" x14ac:dyDescent="0.25">
      <c r="I180" s="5"/>
      <c r="J180" s="6"/>
      <c r="K180" s="2"/>
    </row>
    <row r="181" spans="9:11" x14ac:dyDescent="0.25">
      <c r="I181" s="5"/>
      <c r="J181" s="6"/>
      <c r="K181" s="2"/>
    </row>
    <row r="182" spans="9:11" x14ac:dyDescent="0.25">
      <c r="I182" s="5"/>
      <c r="J182" s="6"/>
      <c r="K182" s="2"/>
    </row>
    <row r="183" spans="9:11" x14ac:dyDescent="0.25">
      <c r="I183" s="5"/>
      <c r="J183" s="6"/>
      <c r="K183" s="2"/>
    </row>
    <row r="184" spans="9:11" x14ac:dyDescent="0.25">
      <c r="I184" s="5"/>
      <c r="J184" s="6"/>
      <c r="K184" s="2"/>
    </row>
    <row r="185" spans="9:11" x14ac:dyDescent="0.25">
      <c r="I185" s="5"/>
      <c r="J185" s="6"/>
      <c r="K185" s="2"/>
    </row>
    <row r="186" spans="9:11" x14ac:dyDescent="0.25">
      <c r="I186" s="5"/>
      <c r="J186" s="6"/>
      <c r="K186" s="2"/>
    </row>
    <row r="187" spans="9:11" x14ac:dyDescent="0.25">
      <c r="I187" s="5"/>
      <c r="J187" s="6"/>
      <c r="K187" s="2"/>
    </row>
    <row r="188" spans="9:11" x14ac:dyDescent="0.25">
      <c r="I188" s="5"/>
      <c r="J188" s="6"/>
      <c r="K188" s="2"/>
    </row>
    <row r="189" spans="9:11" x14ac:dyDescent="0.25">
      <c r="I189" s="5"/>
      <c r="J189" s="6"/>
      <c r="K189" s="2"/>
    </row>
    <row r="190" spans="9:11" x14ac:dyDescent="0.25">
      <c r="I190" s="5"/>
      <c r="J190" s="6"/>
      <c r="K190" s="2"/>
    </row>
    <row r="191" spans="9:11" x14ac:dyDescent="0.25">
      <c r="I191" s="5"/>
      <c r="J191" s="6"/>
      <c r="K191" s="2"/>
    </row>
    <row r="192" spans="9:11" x14ac:dyDescent="0.25">
      <c r="I192" s="5"/>
      <c r="J192" s="6"/>
      <c r="K192" s="2"/>
    </row>
    <row r="193" spans="9:11" x14ac:dyDescent="0.25">
      <c r="I193" s="5"/>
      <c r="J193" s="6"/>
      <c r="K193" s="2"/>
    </row>
    <row r="194" spans="9:11" x14ac:dyDescent="0.25">
      <c r="I194" s="5"/>
      <c r="J194" s="6"/>
      <c r="K194" s="2"/>
    </row>
    <row r="195" spans="9:11" x14ac:dyDescent="0.25">
      <c r="I195" s="5"/>
      <c r="J195" s="6"/>
      <c r="K195" s="2"/>
    </row>
    <row r="196" spans="9:11" x14ac:dyDescent="0.25">
      <c r="I196" s="5"/>
      <c r="J196" s="6"/>
      <c r="K196" s="2"/>
    </row>
    <row r="197" spans="9:11" x14ac:dyDescent="0.25">
      <c r="I197" s="5"/>
      <c r="J197" s="6"/>
      <c r="K197" s="2"/>
    </row>
    <row r="198" spans="9:11" x14ac:dyDescent="0.25">
      <c r="I198" s="5"/>
      <c r="J198" s="6"/>
      <c r="K198" s="2"/>
    </row>
    <row r="199" spans="9:11" x14ac:dyDescent="0.25">
      <c r="I199" s="5"/>
      <c r="J199" s="6"/>
      <c r="K199" s="2"/>
    </row>
    <row r="200" spans="9:11" x14ac:dyDescent="0.25">
      <c r="I200" s="5"/>
      <c r="J200" s="6"/>
      <c r="K200" s="2"/>
    </row>
    <row r="201" spans="9:11" x14ac:dyDescent="0.25">
      <c r="I201" s="5"/>
      <c r="J201" s="6"/>
      <c r="K201" s="2"/>
    </row>
    <row r="202" spans="9:11" x14ac:dyDescent="0.25">
      <c r="I202" s="5"/>
      <c r="J202" s="6"/>
      <c r="K202" s="2"/>
    </row>
    <row r="203" spans="9:11" x14ac:dyDescent="0.25">
      <c r="I203" s="5"/>
      <c r="J203" s="6"/>
      <c r="K203" s="2"/>
    </row>
    <row r="204" spans="9:11" x14ac:dyDescent="0.25">
      <c r="I204" s="5"/>
      <c r="J204" s="6"/>
      <c r="K204" s="2"/>
    </row>
    <row r="205" spans="9:11" x14ac:dyDescent="0.25">
      <c r="I205" s="5"/>
      <c r="J205" s="6"/>
      <c r="K205" s="2"/>
    </row>
    <row r="206" spans="9:11" x14ac:dyDescent="0.25">
      <c r="I206" s="5"/>
      <c r="J206" s="6"/>
      <c r="K206" s="2"/>
    </row>
    <row r="207" spans="9:11" x14ac:dyDescent="0.25">
      <c r="I207" s="5"/>
      <c r="J207" s="6"/>
      <c r="K207" s="2"/>
    </row>
    <row r="208" spans="9:11" x14ac:dyDescent="0.25">
      <c r="I208" s="5"/>
      <c r="J208" s="6"/>
      <c r="K208" s="2"/>
    </row>
    <row r="209" spans="9:11" x14ac:dyDescent="0.25">
      <c r="I209" s="5"/>
      <c r="J209" s="6"/>
      <c r="K209" s="2"/>
    </row>
    <row r="210" spans="9:11" x14ac:dyDescent="0.25">
      <c r="I210" s="5"/>
      <c r="J210" s="6"/>
      <c r="K210" s="2"/>
    </row>
    <row r="211" spans="9:11" x14ac:dyDescent="0.25">
      <c r="I211" s="5"/>
      <c r="J211" s="6"/>
      <c r="K211" s="2"/>
    </row>
    <row r="212" spans="9:11" x14ac:dyDescent="0.25">
      <c r="I212" s="5"/>
      <c r="J212" s="6"/>
      <c r="K212" s="2"/>
    </row>
    <row r="213" spans="9:11" x14ac:dyDescent="0.25">
      <c r="I213" s="5"/>
      <c r="J213" s="6"/>
      <c r="K213" s="2"/>
    </row>
    <row r="214" spans="9:11" x14ac:dyDescent="0.25">
      <c r="I214" s="5"/>
      <c r="J214" s="6"/>
      <c r="K214" s="2"/>
    </row>
    <row r="215" spans="9:11" x14ac:dyDescent="0.25">
      <c r="I215" s="5"/>
      <c r="J215" s="6"/>
      <c r="K215" s="2"/>
    </row>
    <row r="216" spans="9:11" x14ac:dyDescent="0.25">
      <c r="I216" s="5"/>
      <c r="J216" s="6"/>
      <c r="K216" s="2"/>
    </row>
    <row r="217" spans="9:11" x14ac:dyDescent="0.25">
      <c r="I217" s="5"/>
      <c r="J217" s="6"/>
      <c r="K217" s="2"/>
    </row>
    <row r="218" spans="9:11" x14ac:dyDescent="0.25">
      <c r="I218" s="5"/>
      <c r="J218" s="6"/>
      <c r="K218" s="2"/>
    </row>
    <row r="219" spans="9:11" x14ac:dyDescent="0.25">
      <c r="I219" s="5"/>
      <c r="J219" s="6"/>
      <c r="K219" s="2"/>
    </row>
    <row r="220" spans="9:11" x14ac:dyDescent="0.25">
      <c r="I220" s="5"/>
      <c r="J220" s="6"/>
      <c r="K220" s="2"/>
    </row>
    <row r="221" spans="9:11" x14ac:dyDescent="0.25">
      <c r="I221" s="5"/>
      <c r="J221" s="6"/>
      <c r="K221" s="2"/>
    </row>
    <row r="222" spans="9:11" x14ac:dyDescent="0.25">
      <c r="I222" s="5"/>
      <c r="J222" s="6"/>
      <c r="K222" s="2"/>
    </row>
    <row r="223" spans="9:11" x14ac:dyDescent="0.25">
      <c r="I223" s="5"/>
      <c r="J223" s="6"/>
      <c r="K223" s="2"/>
    </row>
    <row r="224" spans="9:11" x14ac:dyDescent="0.25">
      <c r="I224" s="5"/>
      <c r="J224" s="6"/>
      <c r="K224" s="2"/>
    </row>
    <row r="225" spans="9:11" x14ac:dyDescent="0.25">
      <c r="I225" s="5"/>
      <c r="J225" s="6"/>
      <c r="K225" s="2"/>
    </row>
    <row r="226" spans="9:11" x14ac:dyDescent="0.25">
      <c r="I226" s="5"/>
      <c r="J226" s="6"/>
      <c r="K226" s="2"/>
    </row>
    <row r="227" spans="9:11" x14ac:dyDescent="0.25">
      <c r="I227" s="5"/>
      <c r="J227" s="6"/>
      <c r="K227" s="2"/>
    </row>
    <row r="228" spans="9:11" x14ac:dyDescent="0.25">
      <c r="I228" s="5"/>
      <c r="J228" s="6"/>
      <c r="K228" s="2"/>
    </row>
    <row r="229" spans="9:11" x14ac:dyDescent="0.25">
      <c r="I229" s="5"/>
      <c r="J229" s="6"/>
      <c r="K229" s="2"/>
    </row>
    <row r="230" spans="9:11" x14ac:dyDescent="0.25">
      <c r="I230" s="5"/>
      <c r="J230" s="6"/>
      <c r="K230" s="2"/>
    </row>
    <row r="231" spans="9:11" x14ac:dyDescent="0.25">
      <c r="I231" s="5"/>
      <c r="J231" s="6"/>
      <c r="K231" s="2"/>
    </row>
    <row r="232" spans="9:11" x14ac:dyDescent="0.25">
      <c r="I232" s="5"/>
      <c r="J232" s="6"/>
      <c r="K232" s="2"/>
    </row>
    <row r="233" spans="9:11" x14ac:dyDescent="0.25">
      <c r="I233" s="5"/>
      <c r="J233" s="6"/>
      <c r="K233" s="2"/>
    </row>
    <row r="234" spans="9:11" x14ac:dyDescent="0.25">
      <c r="I234" s="5"/>
      <c r="J234" s="6"/>
      <c r="K234" s="2"/>
    </row>
    <row r="235" spans="9:11" x14ac:dyDescent="0.25">
      <c r="I235" s="5"/>
      <c r="J235" s="6"/>
      <c r="K235" s="2"/>
    </row>
    <row r="236" spans="9:11" x14ac:dyDescent="0.25">
      <c r="I236" s="5"/>
      <c r="J236" s="6"/>
      <c r="K236" s="2"/>
    </row>
    <row r="237" spans="9:11" x14ac:dyDescent="0.25">
      <c r="I237" s="5"/>
      <c r="J237" s="6"/>
      <c r="K237" s="2"/>
    </row>
    <row r="238" spans="9:11" x14ac:dyDescent="0.25">
      <c r="I238" s="5"/>
      <c r="J238" s="6"/>
      <c r="K238" s="2"/>
    </row>
    <row r="239" spans="9:11" x14ac:dyDescent="0.25">
      <c r="I239" s="5"/>
      <c r="J239" s="6"/>
      <c r="K239" s="2"/>
    </row>
    <row r="240" spans="9:11" x14ac:dyDescent="0.25">
      <c r="I240" s="5"/>
      <c r="J240" s="6"/>
      <c r="K240" s="2"/>
    </row>
    <row r="241" spans="9:11" x14ac:dyDescent="0.25">
      <c r="I241" s="5"/>
      <c r="J241" s="6"/>
      <c r="K241" s="2"/>
    </row>
    <row r="242" spans="9:11" x14ac:dyDescent="0.25">
      <c r="I242" s="5"/>
      <c r="J242" s="6"/>
      <c r="K242" s="2"/>
    </row>
    <row r="243" spans="9:11" x14ac:dyDescent="0.25">
      <c r="I243" s="5"/>
      <c r="J243" s="6"/>
      <c r="K243" s="2"/>
    </row>
    <row r="244" spans="9:11" x14ac:dyDescent="0.25">
      <c r="I244" s="5"/>
      <c r="J244" s="6"/>
      <c r="K244" s="2"/>
    </row>
    <row r="245" spans="9:11" x14ac:dyDescent="0.25">
      <c r="I245" s="5"/>
      <c r="J245" s="6"/>
      <c r="K245" s="2"/>
    </row>
    <row r="246" spans="9:11" x14ac:dyDescent="0.25">
      <c r="I246" s="5"/>
      <c r="J246" s="6"/>
      <c r="K246" s="2"/>
    </row>
    <row r="247" spans="9:11" x14ac:dyDescent="0.25">
      <c r="I247" s="5"/>
      <c r="J247" s="6"/>
      <c r="K247" s="2"/>
    </row>
    <row r="248" spans="9:11" x14ac:dyDescent="0.25">
      <c r="I248" s="5"/>
      <c r="J248" s="6"/>
      <c r="K248" s="2"/>
    </row>
    <row r="249" spans="9:11" x14ac:dyDescent="0.25">
      <c r="I249" s="5"/>
      <c r="J249" s="6"/>
      <c r="K249" s="2"/>
    </row>
    <row r="250" spans="9:11" x14ac:dyDescent="0.25">
      <c r="I250" s="5"/>
      <c r="J250" s="6"/>
      <c r="K250" s="2"/>
    </row>
    <row r="251" spans="9:11" x14ac:dyDescent="0.25">
      <c r="I251" s="5"/>
      <c r="J251" s="6"/>
      <c r="K251" s="2"/>
    </row>
    <row r="252" spans="9:11" x14ac:dyDescent="0.25">
      <c r="I252" s="5"/>
      <c r="J252" s="6"/>
      <c r="K252" s="2"/>
    </row>
    <row r="253" spans="9:11" x14ac:dyDescent="0.25">
      <c r="I253" s="5"/>
      <c r="J253" s="6"/>
      <c r="K253" s="2"/>
    </row>
    <row r="254" spans="9:11" x14ac:dyDescent="0.25">
      <c r="I254" s="5"/>
      <c r="J254" s="6"/>
      <c r="K254" s="2"/>
    </row>
    <row r="255" spans="9:11" x14ac:dyDescent="0.25">
      <c r="I255" s="5"/>
      <c r="J255" s="6"/>
      <c r="K255" s="2"/>
    </row>
    <row r="256" spans="9:11" x14ac:dyDescent="0.25">
      <c r="I256" s="5"/>
      <c r="J256" s="6"/>
      <c r="K256" s="2"/>
    </row>
    <row r="257" spans="9:11" x14ac:dyDescent="0.25">
      <c r="I257" s="5"/>
      <c r="J257" s="6"/>
      <c r="K257" s="2"/>
    </row>
    <row r="258" spans="9:11" x14ac:dyDescent="0.25">
      <c r="I258" s="5"/>
      <c r="J258" s="6"/>
      <c r="K258" s="2"/>
    </row>
    <row r="259" spans="9:11" x14ac:dyDescent="0.25">
      <c r="I259" s="5"/>
      <c r="J259" s="6"/>
      <c r="K259" s="2"/>
    </row>
    <row r="260" spans="9:11" x14ac:dyDescent="0.25">
      <c r="I260" s="5"/>
      <c r="J260" s="6"/>
      <c r="K260" s="2"/>
    </row>
    <row r="261" spans="9:11" x14ac:dyDescent="0.25">
      <c r="I261" s="5"/>
      <c r="J261" s="6"/>
      <c r="K261" s="2"/>
    </row>
    <row r="262" spans="9:11" x14ac:dyDescent="0.25">
      <c r="I262" s="5"/>
      <c r="J262" s="6"/>
      <c r="K262" s="2"/>
    </row>
    <row r="263" spans="9:11" x14ac:dyDescent="0.25">
      <c r="I263" s="5"/>
      <c r="J263" s="6"/>
      <c r="K263" s="2"/>
    </row>
    <row r="264" spans="9:11" x14ac:dyDescent="0.25">
      <c r="I264" s="5"/>
      <c r="J264" s="6"/>
      <c r="K264" s="2"/>
    </row>
    <row r="265" spans="9:11" x14ac:dyDescent="0.25">
      <c r="I265" s="5"/>
      <c r="J265" s="6"/>
      <c r="K265" s="2"/>
    </row>
    <row r="266" spans="9:11" x14ac:dyDescent="0.25">
      <c r="I266" s="5"/>
      <c r="J266" s="6"/>
      <c r="K266" s="2"/>
    </row>
    <row r="267" spans="9:11" x14ac:dyDescent="0.25">
      <c r="I267" s="5"/>
      <c r="J267" s="6"/>
      <c r="K267" s="2"/>
    </row>
    <row r="268" spans="9:11" x14ac:dyDescent="0.25">
      <c r="I268" s="5"/>
      <c r="J268" s="6"/>
      <c r="K268" s="2"/>
    </row>
    <row r="269" spans="9:11" x14ac:dyDescent="0.25">
      <c r="I269" s="5"/>
      <c r="J269" s="6"/>
      <c r="K269" s="2"/>
    </row>
    <row r="270" spans="9:11" x14ac:dyDescent="0.25">
      <c r="I270" s="5"/>
      <c r="J270" s="6"/>
      <c r="K270" s="2"/>
    </row>
    <row r="271" spans="9:11" x14ac:dyDescent="0.25">
      <c r="I271" s="5"/>
      <c r="J271" s="6"/>
      <c r="K271" s="2"/>
    </row>
    <row r="272" spans="9:11" x14ac:dyDescent="0.25">
      <c r="I272" s="5"/>
      <c r="J272" s="6"/>
      <c r="K272" s="2"/>
    </row>
    <row r="273" spans="9:11" x14ac:dyDescent="0.25">
      <c r="I273" s="5"/>
      <c r="J273" s="6"/>
      <c r="K273" s="2"/>
    </row>
    <row r="274" spans="9:11" x14ac:dyDescent="0.25">
      <c r="I274" s="5"/>
      <c r="J274" s="6"/>
      <c r="K274" s="2"/>
    </row>
    <row r="275" spans="9:11" x14ac:dyDescent="0.25">
      <c r="I275" s="5"/>
      <c r="J275" s="6"/>
      <c r="K275" s="2"/>
    </row>
    <row r="276" spans="9:11" x14ac:dyDescent="0.25">
      <c r="I276" s="5"/>
      <c r="J276" s="6"/>
      <c r="K276" s="2"/>
    </row>
    <row r="277" spans="9:11" x14ac:dyDescent="0.25">
      <c r="I277" s="5"/>
      <c r="J277" s="6"/>
      <c r="K277" s="2"/>
    </row>
    <row r="278" spans="9:11" x14ac:dyDescent="0.25">
      <c r="I278" s="5"/>
      <c r="J278" s="6"/>
      <c r="K278" s="2"/>
    </row>
    <row r="279" spans="9:11" x14ac:dyDescent="0.25">
      <c r="I279" s="5"/>
      <c r="J279" s="6"/>
      <c r="K279" s="2"/>
    </row>
    <row r="280" spans="9:11" x14ac:dyDescent="0.25">
      <c r="I280" s="5"/>
      <c r="J280" s="6"/>
      <c r="K280" s="2"/>
    </row>
    <row r="281" spans="9:11" x14ac:dyDescent="0.25">
      <c r="I281" s="5"/>
      <c r="J281" s="6"/>
      <c r="K281" s="2"/>
    </row>
    <row r="282" spans="9:11" x14ac:dyDescent="0.25">
      <c r="I282" s="5"/>
      <c r="J282" s="6"/>
      <c r="K282" s="2"/>
    </row>
    <row r="283" spans="9:11" x14ac:dyDescent="0.25">
      <c r="I283" s="5"/>
      <c r="J283" s="6"/>
      <c r="K283" s="2"/>
    </row>
    <row r="284" spans="9:11" x14ac:dyDescent="0.25">
      <c r="I284" s="5"/>
      <c r="J284" s="6"/>
      <c r="K284" s="2"/>
    </row>
    <row r="285" spans="9:11" x14ac:dyDescent="0.25">
      <c r="I285" s="5"/>
      <c r="J285" s="6"/>
      <c r="K285" s="2"/>
    </row>
    <row r="286" spans="9:11" x14ac:dyDescent="0.25">
      <c r="I286" s="5"/>
      <c r="J286" s="6"/>
      <c r="K286" s="2"/>
    </row>
    <row r="287" spans="9:11" x14ac:dyDescent="0.25">
      <c r="I287" s="5"/>
      <c r="J287" s="6"/>
      <c r="K287" s="2"/>
    </row>
    <row r="288" spans="9:11" x14ac:dyDescent="0.25">
      <c r="I288" s="5"/>
      <c r="J288" s="6"/>
      <c r="K288" s="2"/>
    </row>
    <row r="289" spans="9:11" x14ac:dyDescent="0.25">
      <c r="I289" s="5"/>
      <c r="J289" s="6"/>
      <c r="K289" s="2"/>
    </row>
    <row r="290" spans="9:11" x14ac:dyDescent="0.25">
      <c r="I290" s="5"/>
      <c r="J290" s="6"/>
      <c r="K290" s="2"/>
    </row>
    <row r="291" spans="9:11" x14ac:dyDescent="0.25">
      <c r="I291" s="5"/>
      <c r="J291" s="6"/>
      <c r="K291" s="2"/>
    </row>
    <row r="292" spans="9:11" x14ac:dyDescent="0.25">
      <c r="I292" s="5"/>
      <c r="J292" s="6"/>
      <c r="K292" s="2"/>
    </row>
    <row r="293" spans="9:11" x14ac:dyDescent="0.25">
      <c r="I293" s="5"/>
      <c r="J293" s="6"/>
      <c r="K293" s="2"/>
    </row>
    <row r="294" spans="9:11" x14ac:dyDescent="0.25">
      <c r="I294" s="5"/>
      <c r="J294" s="6"/>
      <c r="K294" s="2"/>
    </row>
    <row r="295" spans="9:11" x14ac:dyDescent="0.25">
      <c r="I295" s="5"/>
      <c r="J295" s="6"/>
      <c r="K295" s="2"/>
    </row>
    <row r="296" spans="9:11" x14ac:dyDescent="0.25">
      <c r="I296" s="5"/>
      <c r="J296" s="6"/>
      <c r="K296" s="2"/>
    </row>
    <row r="297" spans="9:11" x14ac:dyDescent="0.25">
      <c r="I297" s="5"/>
      <c r="J297" s="6"/>
      <c r="K297" s="2"/>
    </row>
    <row r="298" spans="9:11" x14ac:dyDescent="0.25">
      <c r="I298" s="5"/>
      <c r="J298" s="6"/>
      <c r="K298" s="2"/>
    </row>
    <row r="299" spans="9:11" x14ac:dyDescent="0.25">
      <c r="I299" s="5"/>
      <c r="J299" s="6"/>
      <c r="K299" s="2"/>
    </row>
    <row r="300" spans="9:11" x14ac:dyDescent="0.25">
      <c r="I300" s="5"/>
      <c r="J300" s="6"/>
      <c r="K300" s="2"/>
    </row>
    <row r="301" spans="9:11" x14ac:dyDescent="0.25">
      <c r="I301" s="5"/>
      <c r="J301" s="6"/>
      <c r="K301" s="2"/>
    </row>
    <row r="302" spans="9:11" x14ac:dyDescent="0.25">
      <c r="I302" s="5"/>
      <c r="J302" s="6"/>
      <c r="K302" s="2"/>
    </row>
    <row r="303" spans="9:11" x14ac:dyDescent="0.25">
      <c r="I303" s="5"/>
      <c r="J303" s="6"/>
      <c r="K303" s="2"/>
    </row>
    <row r="304" spans="9:11" x14ac:dyDescent="0.25">
      <c r="I304" s="5"/>
      <c r="J304" s="6"/>
      <c r="K304" s="2"/>
    </row>
    <row r="305" spans="9:11" x14ac:dyDescent="0.25">
      <c r="I305" s="5"/>
      <c r="J305" s="6"/>
      <c r="K305" s="2"/>
    </row>
    <row r="306" spans="9:11" x14ac:dyDescent="0.25">
      <c r="I306" s="5"/>
      <c r="J306" s="6"/>
      <c r="K306" s="2"/>
    </row>
    <row r="307" spans="9:11" x14ac:dyDescent="0.25">
      <c r="I307" s="5"/>
      <c r="J307" s="6"/>
      <c r="K307" s="2"/>
    </row>
    <row r="308" spans="9:11" x14ac:dyDescent="0.25">
      <c r="I308" s="5"/>
      <c r="J308" s="6"/>
      <c r="K308" s="2"/>
    </row>
    <row r="309" spans="9:11" x14ac:dyDescent="0.25">
      <c r="I309" s="5"/>
      <c r="J309" s="6"/>
      <c r="K309" s="2"/>
    </row>
    <row r="310" spans="9:11" x14ac:dyDescent="0.25">
      <c r="I310" s="5"/>
      <c r="J310" s="6"/>
      <c r="K310" s="2"/>
    </row>
    <row r="311" spans="9:11" x14ac:dyDescent="0.25">
      <c r="I311" s="5"/>
      <c r="J311" s="6"/>
      <c r="K311" s="2"/>
    </row>
    <row r="312" spans="9:11" x14ac:dyDescent="0.25">
      <c r="I312" s="5"/>
      <c r="J312" s="6"/>
      <c r="K312" s="2"/>
    </row>
    <row r="313" spans="9:11" x14ac:dyDescent="0.25">
      <c r="I313" s="5"/>
      <c r="J313" s="6"/>
      <c r="K313" s="2"/>
    </row>
    <row r="314" spans="9:11" x14ac:dyDescent="0.25">
      <c r="I314" s="5"/>
      <c r="J314" s="6"/>
      <c r="K314" s="2"/>
    </row>
    <row r="315" spans="9:11" x14ac:dyDescent="0.25">
      <c r="I315" s="5"/>
      <c r="J315" s="6"/>
      <c r="K315" s="2"/>
    </row>
    <row r="316" spans="9:11" x14ac:dyDescent="0.25">
      <c r="I316" s="5"/>
      <c r="J316" s="6"/>
      <c r="K316" s="2"/>
    </row>
    <row r="317" spans="9:11" x14ac:dyDescent="0.25">
      <c r="I317" s="5"/>
      <c r="J317" s="6"/>
      <c r="K317" s="2"/>
    </row>
    <row r="318" spans="9:11" x14ac:dyDescent="0.25">
      <c r="I318" s="5"/>
      <c r="J318" s="6"/>
      <c r="K318" s="2"/>
    </row>
    <row r="319" spans="9:11" x14ac:dyDescent="0.25">
      <c r="I319" s="5"/>
      <c r="J319" s="6"/>
      <c r="K319" s="2"/>
    </row>
    <row r="320" spans="9:11" x14ac:dyDescent="0.25">
      <c r="I320" s="5"/>
      <c r="J320" s="6"/>
      <c r="K320" s="2"/>
    </row>
    <row r="321" spans="9:11" x14ac:dyDescent="0.25">
      <c r="I321" s="5"/>
      <c r="J321" s="6"/>
      <c r="K321" s="2"/>
    </row>
    <row r="322" spans="9:11" x14ac:dyDescent="0.25">
      <c r="I322" s="5"/>
      <c r="J322" s="6"/>
      <c r="K322" s="2"/>
    </row>
    <row r="323" spans="9:11" x14ac:dyDescent="0.25">
      <c r="I323" s="5"/>
      <c r="J323" s="6"/>
      <c r="K323" s="2"/>
    </row>
    <row r="324" spans="9:11" x14ac:dyDescent="0.25">
      <c r="I324" s="5"/>
      <c r="J324" s="6"/>
      <c r="K324" s="2"/>
    </row>
    <row r="325" spans="9:11" x14ac:dyDescent="0.25">
      <c r="I325" s="5"/>
      <c r="J325" s="6"/>
      <c r="K325" s="2"/>
    </row>
    <row r="326" spans="9:11" x14ac:dyDescent="0.25">
      <c r="I326" s="5"/>
      <c r="J326" s="6"/>
      <c r="K326" s="2"/>
    </row>
    <row r="327" spans="9:11" x14ac:dyDescent="0.25">
      <c r="I327" s="5"/>
      <c r="J327" s="6"/>
      <c r="K327" s="2"/>
    </row>
    <row r="328" spans="9:11" x14ac:dyDescent="0.25">
      <c r="I328" s="5"/>
      <c r="J328" s="6"/>
      <c r="K328" s="2"/>
    </row>
    <row r="329" spans="9:11" x14ac:dyDescent="0.25">
      <c r="I329" s="5"/>
      <c r="J329" s="6"/>
      <c r="K329" s="2"/>
    </row>
    <row r="330" spans="9:11" x14ac:dyDescent="0.25">
      <c r="I330" s="5"/>
      <c r="J330" s="6"/>
      <c r="K330" s="2"/>
    </row>
    <row r="331" spans="9:11" x14ac:dyDescent="0.25">
      <c r="I331" s="5"/>
      <c r="J331" s="6"/>
      <c r="K331" s="2"/>
    </row>
    <row r="332" spans="9:11" x14ac:dyDescent="0.25">
      <c r="I332" s="5"/>
      <c r="J332" s="6"/>
      <c r="K332" s="2"/>
    </row>
    <row r="333" spans="9:11" x14ac:dyDescent="0.25">
      <c r="I333" s="5"/>
      <c r="J333" s="6"/>
      <c r="K333" s="2"/>
    </row>
    <row r="334" spans="9:11" x14ac:dyDescent="0.25">
      <c r="I334" s="5"/>
      <c r="J334" s="6"/>
      <c r="K334" s="2"/>
    </row>
    <row r="335" spans="9:11" x14ac:dyDescent="0.25">
      <c r="I335" s="5"/>
      <c r="J335" s="6"/>
      <c r="K335" s="2"/>
    </row>
    <row r="336" spans="9:11" x14ac:dyDescent="0.25">
      <c r="I336" s="5"/>
      <c r="J336" s="6"/>
      <c r="K336" s="2"/>
    </row>
    <row r="337" spans="9:11" x14ac:dyDescent="0.25">
      <c r="I337" s="5"/>
      <c r="J337" s="6"/>
      <c r="K337" s="2"/>
    </row>
    <row r="338" spans="9:11" x14ac:dyDescent="0.25">
      <c r="I338" s="5"/>
      <c r="J338" s="6"/>
      <c r="K338" s="2"/>
    </row>
    <row r="339" spans="9:11" x14ac:dyDescent="0.25">
      <c r="I339" s="5"/>
      <c r="J339" s="6"/>
      <c r="K339" s="2"/>
    </row>
  </sheetData>
  <mergeCells count="627">
    <mergeCell ref="C59:G59"/>
    <mergeCell ref="C60:G60"/>
    <mergeCell ref="C61:G61"/>
    <mergeCell ref="C50:H50"/>
    <mergeCell ref="C51:G51"/>
    <mergeCell ref="C52:G52"/>
    <mergeCell ref="C53:G53"/>
    <mergeCell ref="C54:G54"/>
    <mergeCell ref="C55:G55"/>
    <mergeCell ref="C56:G56"/>
    <mergeCell ref="C57:G57"/>
    <mergeCell ref="C58:G58"/>
    <mergeCell ref="H33:I33"/>
    <mergeCell ref="H36:I36"/>
    <mergeCell ref="B43:D43"/>
    <mergeCell ref="E43:G43"/>
    <mergeCell ref="B44:D44"/>
    <mergeCell ref="E44:G44"/>
    <mergeCell ref="B38:D38"/>
    <mergeCell ref="E38:G38"/>
    <mergeCell ref="H37:H38"/>
    <mergeCell ref="I37:I38"/>
    <mergeCell ref="H40:I40"/>
    <mergeCell ref="H41:H43"/>
    <mergeCell ref="B41:D41"/>
    <mergeCell ref="E41:G41"/>
    <mergeCell ref="B42:D42"/>
    <mergeCell ref="E42:G42"/>
    <mergeCell ref="B31:G31"/>
    <mergeCell ref="B32:D32"/>
    <mergeCell ref="E32:G32"/>
    <mergeCell ref="B39:D39"/>
    <mergeCell ref="E39:G39"/>
    <mergeCell ref="B36:D36"/>
    <mergeCell ref="E36:G36"/>
    <mergeCell ref="B37:D37"/>
    <mergeCell ref="E37:G37"/>
    <mergeCell ref="B33:D33"/>
    <mergeCell ref="E33:G33"/>
    <mergeCell ref="B34:D34"/>
    <mergeCell ref="E34:G34"/>
    <mergeCell ref="B35:D35"/>
    <mergeCell ref="ZU3:ZW3"/>
    <mergeCell ref="ZX3:ZZ3"/>
    <mergeCell ref="AAA3:AAC3"/>
    <mergeCell ref="AAD3:AAF3"/>
    <mergeCell ref="AAG3:AAI3"/>
    <mergeCell ref="AAJ3:AAL3"/>
    <mergeCell ref="ZC3:ZE3"/>
    <mergeCell ref="ZF3:ZH3"/>
    <mergeCell ref="ZI3:ZK3"/>
    <mergeCell ref="ZL3:ZN3"/>
    <mergeCell ref="ZO3:ZQ3"/>
    <mergeCell ref="ZR3:ZT3"/>
    <mergeCell ref="ABK3:ABM3"/>
    <mergeCell ref="ABN3:ABP3"/>
    <mergeCell ref="ABQ3:ABS3"/>
    <mergeCell ref="ABT3:ABV3"/>
    <mergeCell ref="AAM3:AAO3"/>
    <mergeCell ref="AAP3:AAR3"/>
    <mergeCell ref="AAS3:AAU3"/>
    <mergeCell ref="AAV3:AAX3"/>
    <mergeCell ref="AAY3:ABA3"/>
    <mergeCell ref="ABB3:ABD3"/>
    <mergeCell ref="ABE3:ABG3"/>
    <mergeCell ref="ABH3:ABJ3"/>
    <mergeCell ref="AEQ3:AES3"/>
    <mergeCell ref="AET3:AEV3"/>
    <mergeCell ref="AEW3:AEY3"/>
    <mergeCell ref="ABW3:ABY3"/>
    <mergeCell ref="ABZ3:ACB3"/>
    <mergeCell ref="ACC3:ACE3"/>
    <mergeCell ref="ACF3:ACH3"/>
    <mergeCell ref="ACI3:ACK3"/>
    <mergeCell ref="ACL3:ACN3"/>
    <mergeCell ref="AEZ3:AFB3"/>
    <mergeCell ref="AFC3:AFE3"/>
    <mergeCell ref="B4:B5"/>
    <mergeCell ref="D4:D5"/>
    <mergeCell ref="E4:F5"/>
    <mergeCell ref="H4:H5"/>
    <mergeCell ref="ADY3:AEA3"/>
    <mergeCell ref="AEB3:AED3"/>
    <mergeCell ref="AEE3:AEG3"/>
    <mergeCell ref="AEH3:AEJ3"/>
    <mergeCell ref="AEK3:AEM3"/>
    <mergeCell ref="AEN3:AEP3"/>
    <mergeCell ref="ADG3:ADI3"/>
    <mergeCell ref="ADJ3:ADL3"/>
    <mergeCell ref="ADM3:ADO3"/>
    <mergeCell ref="ADP3:ADR3"/>
    <mergeCell ref="ADS3:ADU3"/>
    <mergeCell ref="ADV3:ADX3"/>
    <mergeCell ref="ACO3:ACQ3"/>
    <mergeCell ref="ACR3:ACT3"/>
    <mergeCell ref="ACU3:ACW3"/>
    <mergeCell ref="ACX3:ACZ3"/>
    <mergeCell ref="ADA3:ADC3"/>
    <mergeCell ref="ADD3:ADF3"/>
    <mergeCell ref="YT3:YV3"/>
    <mergeCell ref="YW3:YY3"/>
    <mergeCell ref="YZ3:ZB3"/>
    <mergeCell ref="XS3:XU3"/>
    <mergeCell ref="XV3:XX3"/>
    <mergeCell ref="XY3:YA3"/>
    <mergeCell ref="YB3:YD3"/>
    <mergeCell ref="YE3:YG3"/>
    <mergeCell ref="YH3:YJ3"/>
    <mergeCell ref="YK3:YM3"/>
    <mergeCell ref="YN3:YP3"/>
    <mergeCell ref="YQ3:YS3"/>
    <mergeCell ref="XA3:XC3"/>
    <mergeCell ref="XD3:XF3"/>
    <mergeCell ref="XG3:XI3"/>
    <mergeCell ref="XJ3:XL3"/>
    <mergeCell ref="XM3:XO3"/>
    <mergeCell ref="XP3:XR3"/>
    <mergeCell ref="WI3:WK3"/>
    <mergeCell ref="WL3:WN3"/>
    <mergeCell ref="WO3:WQ3"/>
    <mergeCell ref="WR3:WT3"/>
    <mergeCell ref="WU3:WW3"/>
    <mergeCell ref="WX3:WZ3"/>
    <mergeCell ref="VQ3:VS3"/>
    <mergeCell ref="VT3:VV3"/>
    <mergeCell ref="VW3:VY3"/>
    <mergeCell ref="VZ3:WB3"/>
    <mergeCell ref="WC3:WE3"/>
    <mergeCell ref="WF3:WH3"/>
    <mergeCell ref="UY3:VA3"/>
    <mergeCell ref="VB3:VD3"/>
    <mergeCell ref="VE3:VG3"/>
    <mergeCell ref="VH3:VJ3"/>
    <mergeCell ref="VK3:VM3"/>
    <mergeCell ref="VN3:VP3"/>
    <mergeCell ref="UG3:UI3"/>
    <mergeCell ref="UJ3:UL3"/>
    <mergeCell ref="UM3:UO3"/>
    <mergeCell ref="UP3:UR3"/>
    <mergeCell ref="US3:UU3"/>
    <mergeCell ref="UV3:UX3"/>
    <mergeCell ref="TO3:TQ3"/>
    <mergeCell ref="TR3:TT3"/>
    <mergeCell ref="TU3:TW3"/>
    <mergeCell ref="TX3:TZ3"/>
    <mergeCell ref="UA3:UC3"/>
    <mergeCell ref="UD3:UF3"/>
    <mergeCell ref="SW3:SY3"/>
    <mergeCell ref="SZ3:TB3"/>
    <mergeCell ref="TC3:TE3"/>
    <mergeCell ref="TF3:TH3"/>
    <mergeCell ref="TI3:TK3"/>
    <mergeCell ref="TL3:TN3"/>
    <mergeCell ref="SE3:SG3"/>
    <mergeCell ref="SH3:SJ3"/>
    <mergeCell ref="SK3:SM3"/>
    <mergeCell ref="SN3:SP3"/>
    <mergeCell ref="SQ3:SS3"/>
    <mergeCell ref="ST3:SV3"/>
    <mergeCell ref="RM3:RO3"/>
    <mergeCell ref="RP3:RR3"/>
    <mergeCell ref="RS3:RU3"/>
    <mergeCell ref="RV3:RX3"/>
    <mergeCell ref="RY3:SA3"/>
    <mergeCell ref="SB3:SD3"/>
    <mergeCell ref="QU3:QW3"/>
    <mergeCell ref="QX3:QZ3"/>
    <mergeCell ref="RA3:RC3"/>
    <mergeCell ref="RD3:RF3"/>
    <mergeCell ref="RG3:RI3"/>
    <mergeCell ref="RJ3:RL3"/>
    <mergeCell ref="QC3:QE3"/>
    <mergeCell ref="QF3:QH3"/>
    <mergeCell ref="QI3:QK3"/>
    <mergeCell ref="QL3:QN3"/>
    <mergeCell ref="QO3:QQ3"/>
    <mergeCell ref="QR3:QT3"/>
    <mergeCell ref="PK3:PM3"/>
    <mergeCell ref="PN3:PP3"/>
    <mergeCell ref="PQ3:PS3"/>
    <mergeCell ref="PT3:PV3"/>
    <mergeCell ref="PW3:PY3"/>
    <mergeCell ref="PZ3:QB3"/>
    <mergeCell ref="OS3:OU3"/>
    <mergeCell ref="OV3:OX3"/>
    <mergeCell ref="OY3:PA3"/>
    <mergeCell ref="PB3:PD3"/>
    <mergeCell ref="PE3:PG3"/>
    <mergeCell ref="PH3:PJ3"/>
    <mergeCell ref="OA3:OC3"/>
    <mergeCell ref="OD3:OF3"/>
    <mergeCell ref="OG3:OI3"/>
    <mergeCell ref="OJ3:OL3"/>
    <mergeCell ref="OM3:OO3"/>
    <mergeCell ref="OP3:OR3"/>
    <mergeCell ref="NI3:NK3"/>
    <mergeCell ref="NL3:NN3"/>
    <mergeCell ref="NO3:NQ3"/>
    <mergeCell ref="NR3:NT3"/>
    <mergeCell ref="NU3:NW3"/>
    <mergeCell ref="NX3:NZ3"/>
    <mergeCell ref="MQ3:MS3"/>
    <mergeCell ref="MT3:MV3"/>
    <mergeCell ref="MW3:MY3"/>
    <mergeCell ref="MZ3:NB3"/>
    <mergeCell ref="NC3:NE3"/>
    <mergeCell ref="NF3:NH3"/>
    <mergeCell ref="LY3:MA3"/>
    <mergeCell ref="MB3:MD3"/>
    <mergeCell ref="ME3:MG3"/>
    <mergeCell ref="MH3:MJ3"/>
    <mergeCell ref="MK3:MM3"/>
    <mergeCell ref="MN3:MP3"/>
    <mergeCell ref="LG3:LI3"/>
    <mergeCell ref="LJ3:LL3"/>
    <mergeCell ref="LM3:LO3"/>
    <mergeCell ref="LP3:LR3"/>
    <mergeCell ref="LS3:LU3"/>
    <mergeCell ref="LV3:LX3"/>
    <mergeCell ref="KO3:KQ3"/>
    <mergeCell ref="KR3:KT3"/>
    <mergeCell ref="KU3:KW3"/>
    <mergeCell ref="KX3:KZ3"/>
    <mergeCell ref="LA3:LC3"/>
    <mergeCell ref="LD3:LF3"/>
    <mergeCell ref="JW3:JY3"/>
    <mergeCell ref="JZ3:KB3"/>
    <mergeCell ref="KC3:KE3"/>
    <mergeCell ref="KF3:KH3"/>
    <mergeCell ref="KI3:KK3"/>
    <mergeCell ref="KL3:KN3"/>
    <mergeCell ref="JE3:JG3"/>
    <mergeCell ref="JH3:JJ3"/>
    <mergeCell ref="JK3:JM3"/>
    <mergeCell ref="JN3:JP3"/>
    <mergeCell ref="JQ3:JS3"/>
    <mergeCell ref="JT3:JV3"/>
    <mergeCell ref="IM3:IO3"/>
    <mergeCell ref="IP3:IR3"/>
    <mergeCell ref="IS3:IU3"/>
    <mergeCell ref="IV3:IX3"/>
    <mergeCell ref="IY3:JA3"/>
    <mergeCell ref="JB3:JD3"/>
    <mergeCell ref="HU3:HW3"/>
    <mergeCell ref="HX3:HZ3"/>
    <mergeCell ref="IA3:IC3"/>
    <mergeCell ref="ID3:IF3"/>
    <mergeCell ref="IG3:II3"/>
    <mergeCell ref="IJ3:IL3"/>
    <mergeCell ref="HC3:HE3"/>
    <mergeCell ref="HF3:HH3"/>
    <mergeCell ref="HI3:HK3"/>
    <mergeCell ref="HL3:HN3"/>
    <mergeCell ref="HO3:HQ3"/>
    <mergeCell ref="HR3:HT3"/>
    <mergeCell ref="GK3:GM3"/>
    <mergeCell ref="GN3:GP3"/>
    <mergeCell ref="GQ3:GS3"/>
    <mergeCell ref="GT3:GV3"/>
    <mergeCell ref="GW3:GY3"/>
    <mergeCell ref="GZ3:HB3"/>
    <mergeCell ref="FS3:FU3"/>
    <mergeCell ref="FV3:FX3"/>
    <mergeCell ref="FY3:GA3"/>
    <mergeCell ref="GB3:GD3"/>
    <mergeCell ref="GE3:GG3"/>
    <mergeCell ref="GH3:GJ3"/>
    <mergeCell ref="FA3:FC3"/>
    <mergeCell ref="FD3:FF3"/>
    <mergeCell ref="FG3:FI3"/>
    <mergeCell ref="FJ3:FL3"/>
    <mergeCell ref="FM3:FO3"/>
    <mergeCell ref="FP3:FR3"/>
    <mergeCell ref="EL3:EN3"/>
    <mergeCell ref="EO3:EQ3"/>
    <mergeCell ref="ER3:ET3"/>
    <mergeCell ref="EU3:EW3"/>
    <mergeCell ref="EX3:EZ3"/>
    <mergeCell ref="EI3:EK3"/>
    <mergeCell ref="AZ3:BB3"/>
    <mergeCell ref="BC3:BE3"/>
    <mergeCell ref="BF3:BH3"/>
    <mergeCell ref="BI3:BK3"/>
    <mergeCell ref="BL3:BN3"/>
    <mergeCell ref="CY3:DA3"/>
    <mergeCell ref="DB3:DD3"/>
    <mergeCell ref="DE3:DG3"/>
    <mergeCell ref="DH3:DJ3"/>
    <mergeCell ref="DQ3:DS3"/>
    <mergeCell ref="DT3:DV3"/>
    <mergeCell ref="DW3:DY3"/>
    <mergeCell ref="DZ3:EB3"/>
    <mergeCell ref="EC3:EE3"/>
    <mergeCell ref="EF3:EH3"/>
    <mergeCell ref="DK3:DM3"/>
    <mergeCell ref="DN3:DP3"/>
    <mergeCell ref="CG3:CI3"/>
    <mergeCell ref="CJ3:CL3"/>
    <mergeCell ref="CM3:CO3"/>
    <mergeCell ref="CP3:CR3"/>
    <mergeCell ref="CS3:CU3"/>
    <mergeCell ref="CV3:CX3"/>
    <mergeCell ref="AEW2:AEY2"/>
    <mergeCell ref="AEZ2:AFB2"/>
    <mergeCell ref="AFC2:AFE2"/>
    <mergeCell ref="AEK2:AEM2"/>
    <mergeCell ref="AEN2:AEP2"/>
    <mergeCell ref="AEQ2:AES2"/>
    <mergeCell ref="AET2:AEV2"/>
    <mergeCell ref="ACL2:ACN2"/>
    <mergeCell ref="ACO2:ACQ2"/>
    <mergeCell ref="ACR2:ACT2"/>
    <mergeCell ref="AEE2:AEG2"/>
    <mergeCell ref="AEH2:AEJ2"/>
    <mergeCell ref="ADM2:ADO2"/>
    <mergeCell ref="ADP2:ADR2"/>
    <mergeCell ref="ADS2:ADU2"/>
    <mergeCell ref="ADV2:ADX2"/>
    <mergeCell ref="ADY2:AEA2"/>
    <mergeCell ref="AEB2:AED2"/>
    <mergeCell ref="ACU2:ACW2"/>
    <mergeCell ref="ACX2:ACZ2"/>
    <mergeCell ref="ADA2:ADC2"/>
    <mergeCell ref="ADD2:ADF2"/>
    <mergeCell ref="ADG2:ADI2"/>
    <mergeCell ref="ADJ2:ADL2"/>
    <mergeCell ref="ACC2:ACE2"/>
    <mergeCell ref="ACF2:ACH2"/>
    <mergeCell ref="ACI2:ACK2"/>
    <mergeCell ref="AE3:AG3"/>
    <mergeCell ref="AH3:AJ3"/>
    <mergeCell ref="AK3:AM3"/>
    <mergeCell ref="AN3:AP3"/>
    <mergeCell ref="AQ3:AS3"/>
    <mergeCell ref="AT3:AV3"/>
    <mergeCell ref="ABK2:ABM2"/>
    <mergeCell ref="ABN2:ABP2"/>
    <mergeCell ref="ABQ2:ABS2"/>
    <mergeCell ref="ABT2:ABV2"/>
    <mergeCell ref="ABW2:ABY2"/>
    <mergeCell ref="ABZ2:ACB2"/>
    <mergeCell ref="AAS2:AAU2"/>
    <mergeCell ref="AAV2:AAX2"/>
    <mergeCell ref="BO3:BQ3"/>
    <mergeCell ref="BR3:BT3"/>
    <mergeCell ref="BU3:BW3"/>
    <mergeCell ref="BX3:BZ3"/>
    <mergeCell ref="CA3:CC3"/>
    <mergeCell ref="CD3:CF3"/>
    <mergeCell ref="AW3:AY3"/>
    <mergeCell ref="AAY2:ABA2"/>
    <mergeCell ref="ABB2:ABD2"/>
    <mergeCell ref="ABE2:ABG2"/>
    <mergeCell ref="ABH2:ABJ2"/>
    <mergeCell ref="AAA2:AAC2"/>
    <mergeCell ref="AAD2:AAF2"/>
    <mergeCell ref="AAG2:AAI2"/>
    <mergeCell ref="AAJ2:AAL2"/>
    <mergeCell ref="AAM2:AAO2"/>
    <mergeCell ref="AAP2:AAR2"/>
    <mergeCell ref="ZI2:ZK2"/>
    <mergeCell ref="ZL2:ZN2"/>
    <mergeCell ref="ZO2:ZQ2"/>
    <mergeCell ref="ZR2:ZT2"/>
    <mergeCell ref="ZU2:ZW2"/>
    <mergeCell ref="ZX2:ZZ2"/>
    <mergeCell ref="YQ2:YS2"/>
    <mergeCell ref="YT2:YV2"/>
    <mergeCell ref="YW2:YY2"/>
    <mergeCell ref="YZ2:ZB2"/>
    <mergeCell ref="ZC2:ZE2"/>
    <mergeCell ref="ZF2:ZH2"/>
    <mergeCell ref="XY2:YA2"/>
    <mergeCell ref="YB2:YD2"/>
    <mergeCell ref="YE2:YG2"/>
    <mergeCell ref="YH2:YJ2"/>
    <mergeCell ref="YK2:YM2"/>
    <mergeCell ref="YN2:YP2"/>
    <mergeCell ref="XG2:XI2"/>
    <mergeCell ref="XJ2:XL2"/>
    <mergeCell ref="XM2:XO2"/>
    <mergeCell ref="XP2:XR2"/>
    <mergeCell ref="XS2:XU2"/>
    <mergeCell ref="XV2:XX2"/>
    <mergeCell ref="WO2:WQ2"/>
    <mergeCell ref="WR2:WT2"/>
    <mergeCell ref="WU2:WW2"/>
    <mergeCell ref="WX2:WZ2"/>
    <mergeCell ref="XA2:XC2"/>
    <mergeCell ref="XD2:XF2"/>
    <mergeCell ref="VW2:VY2"/>
    <mergeCell ref="VZ2:WB2"/>
    <mergeCell ref="WC2:WE2"/>
    <mergeCell ref="WF2:WH2"/>
    <mergeCell ref="WI2:WK2"/>
    <mergeCell ref="WL2:WN2"/>
    <mergeCell ref="VE2:VG2"/>
    <mergeCell ref="VH2:VJ2"/>
    <mergeCell ref="VK2:VM2"/>
    <mergeCell ref="VN2:VP2"/>
    <mergeCell ref="VQ2:VS2"/>
    <mergeCell ref="VT2:VV2"/>
    <mergeCell ref="UM2:UO2"/>
    <mergeCell ref="UP2:UR2"/>
    <mergeCell ref="US2:UU2"/>
    <mergeCell ref="UV2:UX2"/>
    <mergeCell ref="UY2:VA2"/>
    <mergeCell ref="VB2:VD2"/>
    <mergeCell ref="TU2:TW2"/>
    <mergeCell ref="TX2:TZ2"/>
    <mergeCell ref="UA2:UC2"/>
    <mergeCell ref="UD2:UF2"/>
    <mergeCell ref="UG2:UI2"/>
    <mergeCell ref="UJ2:UL2"/>
    <mergeCell ref="TC2:TE2"/>
    <mergeCell ref="TF2:TH2"/>
    <mergeCell ref="TI2:TK2"/>
    <mergeCell ref="TL2:TN2"/>
    <mergeCell ref="TO2:TQ2"/>
    <mergeCell ref="TR2:TT2"/>
    <mergeCell ref="SK2:SM2"/>
    <mergeCell ref="SN2:SP2"/>
    <mergeCell ref="SQ2:SS2"/>
    <mergeCell ref="ST2:SV2"/>
    <mergeCell ref="SW2:SY2"/>
    <mergeCell ref="SZ2:TB2"/>
    <mergeCell ref="RS2:RU2"/>
    <mergeCell ref="RV2:RX2"/>
    <mergeCell ref="RY2:SA2"/>
    <mergeCell ref="SB2:SD2"/>
    <mergeCell ref="SE2:SG2"/>
    <mergeCell ref="SH2:SJ2"/>
    <mergeCell ref="RA2:RC2"/>
    <mergeCell ref="RD2:RF2"/>
    <mergeCell ref="RG2:RI2"/>
    <mergeCell ref="RJ2:RL2"/>
    <mergeCell ref="RM2:RO2"/>
    <mergeCell ref="RP2:RR2"/>
    <mergeCell ref="QI2:QK2"/>
    <mergeCell ref="QL2:QN2"/>
    <mergeCell ref="QO2:QQ2"/>
    <mergeCell ref="QR2:QT2"/>
    <mergeCell ref="QU2:QW2"/>
    <mergeCell ref="QX2:QZ2"/>
    <mergeCell ref="PQ2:PS2"/>
    <mergeCell ref="PT2:PV2"/>
    <mergeCell ref="PW2:PY2"/>
    <mergeCell ref="PZ2:QB2"/>
    <mergeCell ref="QC2:QE2"/>
    <mergeCell ref="QF2:QH2"/>
    <mergeCell ref="OY2:PA2"/>
    <mergeCell ref="PB2:PD2"/>
    <mergeCell ref="PE2:PG2"/>
    <mergeCell ref="PH2:PJ2"/>
    <mergeCell ref="PK2:PM2"/>
    <mergeCell ref="PN2:PP2"/>
    <mergeCell ref="OG2:OI2"/>
    <mergeCell ref="OJ2:OL2"/>
    <mergeCell ref="OM2:OO2"/>
    <mergeCell ref="OP2:OR2"/>
    <mergeCell ref="OS2:OU2"/>
    <mergeCell ref="OV2:OX2"/>
    <mergeCell ref="NO2:NQ2"/>
    <mergeCell ref="NR2:NT2"/>
    <mergeCell ref="NU2:NW2"/>
    <mergeCell ref="NX2:NZ2"/>
    <mergeCell ref="OA2:OC2"/>
    <mergeCell ref="OD2:OF2"/>
    <mergeCell ref="MW2:MY2"/>
    <mergeCell ref="MZ2:NB2"/>
    <mergeCell ref="NC2:NE2"/>
    <mergeCell ref="NF2:NH2"/>
    <mergeCell ref="NI2:NK2"/>
    <mergeCell ref="NL2:NN2"/>
    <mergeCell ref="ME2:MG2"/>
    <mergeCell ref="MH2:MJ2"/>
    <mergeCell ref="MK2:MM2"/>
    <mergeCell ref="MN2:MP2"/>
    <mergeCell ref="MQ2:MS2"/>
    <mergeCell ref="MT2:MV2"/>
    <mergeCell ref="LM2:LO2"/>
    <mergeCell ref="LP2:LR2"/>
    <mergeCell ref="LS2:LU2"/>
    <mergeCell ref="LV2:LX2"/>
    <mergeCell ref="LY2:MA2"/>
    <mergeCell ref="MB2:MD2"/>
    <mergeCell ref="KU2:KW2"/>
    <mergeCell ref="KX2:KZ2"/>
    <mergeCell ref="LA2:LC2"/>
    <mergeCell ref="LD2:LF2"/>
    <mergeCell ref="LG2:LI2"/>
    <mergeCell ref="LJ2:LL2"/>
    <mergeCell ref="KC2:KE2"/>
    <mergeCell ref="KF2:KH2"/>
    <mergeCell ref="KI2:KK2"/>
    <mergeCell ref="KL2:KN2"/>
    <mergeCell ref="KO2:KQ2"/>
    <mergeCell ref="KR2:KT2"/>
    <mergeCell ref="JK2:JM2"/>
    <mergeCell ref="JN2:JP2"/>
    <mergeCell ref="JQ2:JS2"/>
    <mergeCell ref="JT2:JV2"/>
    <mergeCell ref="JW2:JY2"/>
    <mergeCell ref="JZ2:KB2"/>
    <mergeCell ref="IS2:IU2"/>
    <mergeCell ref="IV2:IX2"/>
    <mergeCell ref="IY2:JA2"/>
    <mergeCell ref="JB2:JD2"/>
    <mergeCell ref="JE2:JG2"/>
    <mergeCell ref="JH2:JJ2"/>
    <mergeCell ref="IA2:IC2"/>
    <mergeCell ref="ID2:IF2"/>
    <mergeCell ref="IG2:II2"/>
    <mergeCell ref="IJ2:IL2"/>
    <mergeCell ref="IM2:IO2"/>
    <mergeCell ref="IP2:IR2"/>
    <mergeCell ref="HI2:HK2"/>
    <mergeCell ref="HL2:HN2"/>
    <mergeCell ref="HO2:HQ2"/>
    <mergeCell ref="HR2:HT2"/>
    <mergeCell ref="HU2:HW2"/>
    <mergeCell ref="HX2:HZ2"/>
    <mergeCell ref="GQ2:GS2"/>
    <mergeCell ref="GT2:GV2"/>
    <mergeCell ref="GW2:GY2"/>
    <mergeCell ref="GZ2:HB2"/>
    <mergeCell ref="HC2:HE2"/>
    <mergeCell ref="HF2:HH2"/>
    <mergeCell ref="FY2:GA2"/>
    <mergeCell ref="GB2:GD2"/>
    <mergeCell ref="GE2:GG2"/>
    <mergeCell ref="GH2:GJ2"/>
    <mergeCell ref="GK2:GM2"/>
    <mergeCell ref="GN2:GP2"/>
    <mergeCell ref="FG2:FI2"/>
    <mergeCell ref="FJ2:FL2"/>
    <mergeCell ref="FM2:FO2"/>
    <mergeCell ref="FP2:FR2"/>
    <mergeCell ref="FS2:FU2"/>
    <mergeCell ref="FV2:FX2"/>
    <mergeCell ref="EO2:EQ2"/>
    <mergeCell ref="ER2:ET2"/>
    <mergeCell ref="EU2:EW2"/>
    <mergeCell ref="EX2:EZ2"/>
    <mergeCell ref="FA2:FC2"/>
    <mergeCell ref="FD2:FF2"/>
    <mergeCell ref="DW2:DY2"/>
    <mergeCell ref="DZ2:EB2"/>
    <mergeCell ref="EC2:EE2"/>
    <mergeCell ref="EF2:EH2"/>
    <mergeCell ref="EI2:EK2"/>
    <mergeCell ref="EL2:EN2"/>
    <mergeCell ref="DE2:DG2"/>
    <mergeCell ref="DH2:DJ2"/>
    <mergeCell ref="DK2:DM2"/>
    <mergeCell ref="DN2:DP2"/>
    <mergeCell ref="DQ2:DS2"/>
    <mergeCell ref="DT2:DV2"/>
    <mergeCell ref="CM2:CO2"/>
    <mergeCell ref="CP2:CR2"/>
    <mergeCell ref="CS2:CU2"/>
    <mergeCell ref="CV2:CX2"/>
    <mergeCell ref="CY2:DA2"/>
    <mergeCell ref="DB2:DD2"/>
    <mergeCell ref="BX2:BZ2"/>
    <mergeCell ref="CA2:CC2"/>
    <mergeCell ref="CD2:CF2"/>
    <mergeCell ref="CG2:CI2"/>
    <mergeCell ref="CJ2:CL2"/>
    <mergeCell ref="BC2:BE2"/>
    <mergeCell ref="BF2:BH2"/>
    <mergeCell ref="BI2:BK2"/>
    <mergeCell ref="BL2:BN2"/>
    <mergeCell ref="BO2:BQ2"/>
    <mergeCell ref="BR2:BT2"/>
    <mergeCell ref="AW2:AY2"/>
    <mergeCell ref="AZ2:BB2"/>
    <mergeCell ref="S2:U2"/>
    <mergeCell ref="V2:X2"/>
    <mergeCell ref="Y2:AA2"/>
    <mergeCell ref="AB2:AD2"/>
    <mergeCell ref="AE2:AG2"/>
    <mergeCell ref="AH2:AJ2"/>
    <mergeCell ref="BU2:BW2"/>
    <mergeCell ref="AQ2:AS2"/>
    <mergeCell ref="D15:D16"/>
    <mergeCell ref="E15:F16"/>
    <mergeCell ref="G15:H16"/>
    <mergeCell ref="AB3:AD3"/>
    <mergeCell ref="AT2:AV2"/>
    <mergeCell ref="B2:D3"/>
    <mergeCell ref="E2:F3"/>
    <mergeCell ref="H2:H3"/>
    <mergeCell ref="J2:L2"/>
    <mergeCell ref="M2:O2"/>
    <mergeCell ref="P2:R2"/>
    <mergeCell ref="AK2:AM2"/>
    <mergeCell ref="AN2:AP2"/>
    <mergeCell ref="M3:O3"/>
    <mergeCell ref="P3:R3"/>
    <mergeCell ref="S3:U3"/>
    <mergeCell ref="V3:X3"/>
    <mergeCell ref="Y3:AA3"/>
    <mergeCell ref="B25:F25"/>
    <mergeCell ref="H31:I31"/>
    <mergeCell ref="C62:G62"/>
    <mergeCell ref="J3:L3"/>
    <mergeCell ref="G12:H13"/>
    <mergeCell ref="B26:F27"/>
    <mergeCell ref="B17:B18"/>
    <mergeCell ref="D17:D18"/>
    <mergeCell ref="E17:F18"/>
    <mergeCell ref="G17:H18"/>
    <mergeCell ref="E35:G35"/>
    <mergeCell ref="D12:D13"/>
    <mergeCell ref="E12:F13"/>
    <mergeCell ref="B45:D45"/>
    <mergeCell ref="E45:G45"/>
    <mergeCell ref="B40:D40"/>
    <mergeCell ref="E40:G40"/>
    <mergeCell ref="D6:D7"/>
    <mergeCell ref="E6:F7"/>
    <mergeCell ref="G6:H7"/>
    <mergeCell ref="D9:D10"/>
    <mergeCell ref="E9:F10"/>
    <mergeCell ref="G9:H10"/>
    <mergeCell ref="B15:B16"/>
  </mergeCells>
  <conditionalFormatting sqref="D28:D30 J4:ACK34">
    <cfRule type="expression" dxfId="81" priority="18">
      <formula>D4="M"</formula>
    </cfRule>
    <cfRule type="expression" dxfId="80" priority="19">
      <formula>D4="J"</formula>
    </cfRule>
  </conditionalFormatting>
  <conditionalFormatting sqref="J4:ACK34">
    <cfRule type="expression" dxfId="79" priority="45">
      <formula>COUNTIF(#REF!,J4)=1</formula>
    </cfRule>
    <cfRule type="expression" dxfId="78" priority="46">
      <formula>J4="IDR"</formula>
    </cfRule>
    <cfRule type="expression" dxfId="77" priority="47">
      <formula>J4="RTO"</formula>
    </cfRule>
    <cfRule type="expression" dxfId="76" priority="48">
      <formula>J4="C2.3"</formula>
    </cfRule>
    <cfRule type="expression" dxfId="75" priority="49">
      <formula>J4="FLO"</formula>
    </cfRule>
    <cfRule type="expression" dxfId="74" priority="50">
      <formula>J4="CAO"</formula>
    </cfRule>
    <cfRule type="expression" dxfId="73" priority="51">
      <formula>J4="FRO"</formula>
    </cfRule>
    <cfRule type="expression" dxfId="72" priority="52">
      <formula>J4="CPO"</formula>
    </cfRule>
    <cfRule type="expression" dxfId="71" priority="53">
      <formula>J4="CPY"</formula>
    </cfRule>
    <cfRule type="expression" dxfId="70" priority="54">
      <formula>J4=0</formula>
    </cfRule>
    <cfRule type="expression" dxfId="69" priority="55">
      <formula>J4="CT2"</formula>
    </cfRule>
    <cfRule type="expression" dxfId="68" priority="56">
      <formula>J4="3QT"</formula>
    </cfRule>
    <cfRule type="expression" dxfId="67" priority="57">
      <formula>J4="CEFC"</formula>
    </cfRule>
    <cfRule type="expression" dxfId="66" priority="58">
      <formula>J4="TB6"</formula>
    </cfRule>
    <cfRule type="expression" dxfId="65" priority="59">
      <formula>J4="CAFC"</formula>
    </cfRule>
    <cfRule type="expression" dxfId="64" priority="60">
      <formula>J4="Cong"</formula>
    </cfRule>
    <cfRule type="expression" dxfId="63" priority="61">
      <formula xml:space="preserve"> AND(OR(WEEKDAY(J4)=1,WEEKDAY(J4)=7),J4&lt;&gt;"",J4&lt;&gt;0)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8200" r:id="rId4" name="CommandButton9">
          <controlPr defaultSize="0" autoLine="0" r:id="rId5">
            <anchor moveWithCells="1">
              <from>
                <xdr:col>1</xdr:col>
                <xdr:colOff>9525</xdr:colOff>
                <xdr:row>18</xdr:row>
                <xdr:rowOff>85725</xdr:rowOff>
              </from>
              <to>
                <xdr:col>8</xdr:col>
                <xdr:colOff>133350</xdr:colOff>
                <xdr:row>20</xdr:row>
                <xdr:rowOff>9525</xdr:rowOff>
              </to>
            </anchor>
          </controlPr>
        </control>
      </mc:Choice>
      <mc:Fallback>
        <control shapeId="8200" r:id="rId4" name="CommandButton9"/>
      </mc:Fallback>
    </mc:AlternateContent>
    <mc:AlternateContent xmlns:mc="http://schemas.openxmlformats.org/markup-compatibility/2006">
      <mc:Choice Requires="x14">
        <control shapeId="8193" r:id="rId6" name="Spinner 1">
          <controlPr defaultSize="0" autoPict="0">
            <anchor moveWithCells="1" sizeWithCells="1">
              <from>
                <xdr:col>6</xdr:col>
                <xdr:colOff>9525</xdr:colOff>
                <xdr:row>24</xdr:row>
                <xdr:rowOff>28575</xdr:rowOff>
              </from>
              <to>
                <xdr:col>6</xdr:col>
                <xdr:colOff>352425</xdr:colOff>
                <xdr:row>26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5"/>
  <dimension ref="A1:ACK337"/>
  <sheetViews>
    <sheetView showGridLines="0" zoomScale="80" zoomScaleNormal="80" workbookViewId="0">
      <pane xSplit="9" topLeftCell="J1" activePane="topRight" state="frozen"/>
      <selection pane="topRight" activeCell="K4" sqref="K4"/>
    </sheetView>
  </sheetViews>
  <sheetFormatPr baseColWidth="10" defaultColWidth="11.42578125" defaultRowHeight="15" x14ac:dyDescent="0.25"/>
  <cols>
    <col min="1" max="1" width="4.140625" style="2" customWidth="1"/>
    <col min="2" max="2" width="9.140625" style="2" customWidth="1"/>
    <col min="3" max="3" width="7.5703125" style="2" customWidth="1"/>
    <col min="4" max="4" width="5.5703125" style="2" customWidth="1"/>
    <col min="5" max="6" width="5.140625" style="2" customWidth="1"/>
    <col min="7" max="7" width="3.42578125" style="2" customWidth="1"/>
    <col min="8" max="8" width="15.42578125" style="2" customWidth="1"/>
    <col min="9" max="9" width="15.5703125" style="2" customWidth="1"/>
    <col min="10" max="10" width="7.28515625" style="5" customWidth="1"/>
    <col min="11" max="11" width="2.5703125" style="6" customWidth="1"/>
    <col min="12" max="12" width="4.5703125" style="2" customWidth="1"/>
    <col min="13" max="13" width="7.28515625" style="2" customWidth="1"/>
    <col min="14" max="14" width="2.5703125" style="2" customWidth="1"/>
    <col min="15" max="15" width="4.5703125" style="2" customWidth="1"/>
    <col min="16" max="16" width="7.28515625" style="2" customWidth="1"/>
    <col min="17" max="17" width="2.5703125" style="2" customWidth="1"/>
    <col min="18" max="18" width="4.5703125" style="2" customWidth="1"/>
    <col min="19" max="19" width="7.28515625" style="2" customWidth="1"/>
    <col min="20" max="20" width="2.5703125" style="2" customWidth="1"/>
    <col min="21" max="21" width="4.5703125" style="2" customWidth="1"/>
    <col min="22" max="22" width="7.28515625" style="2" customWidth="1"/>
    <col min="23" max="23" width="2.5703125" style="2" customWidth="1"/>
    <col min="24" max="24" width="4.5703125" style="2" customWidth="1"/>
    <col min="25" max="25" width="7.28515625" style="2" customWidth="1"/>
    <col min="26" max="26" width="2.5703125" style="2" customWidth="1"/>
    <col min="27" max="27" width="4.5703125" style="2" customWidth="1"/>
    <col min="28" max="28" width="7.28515625" style="2" customWidth="1"/>
    <col min="29" max="29" width="2.5703125" style="2" customWidth="1"/>
    <col min="30" max="30" width="4.5703125" style="2" customWidth="1"/>
    <col min="31" max="31" width="7.28515625" style="2" customWidth="1"/>
    <col min="32" max="32" width="2.5703125" style="2" customWidth="1"/>
    <col min="33" max="33" width="4.5703125" style="2" customWidth="1"/>
    <col min="34" max="34" width="7.28515625" style="2" customWidth="1"/>
    <col min="35" max="35" width="2.5703125" style="2" customWidth="1"/>
    <col min="36" max="36" width="4.5703125" style="2" customWidth="1"/>
    <col min="37" max="37" width="7.28515625" style="2" customWidth="1"/>
    <col min="38" max="38" width="2.5703125" style="2" customWidth="1"/>
    <col min="39" max="39" width="4.5703125" style="2" customWidth="1"/>
    <col min="40" max="40" width="7.28515625" style="2" customWidth="1"/>
    <col min="41" max="41" width="2.5703125" style="2" customWidth="1"/>
    <col min="42" max="42" width="4.5703125" style="2" customWidth="1"/>
    <col min="43" max="43" width="7.28515625" style="2" customWidth="1"/>
    <col min="44" max="44" width="2.5703125" style="2" customWidth="1"/>
    <col min="45" max="45" width="4.5703125" style="2" customWidth="1"/>
    <col min="46" max="46" width="8.7109375" style="2" customWidth="1"/>
    <col min="47" max="47" width="2.5703125" style="6" customWidth="1"/>
    <col min="48" max="48" width="4.5703125" style="2" customWidth="1"/>
    <col min="49" max="49" width="8.7109375" style="2" customWidth="1"/>
    <col min="50" max="50" width="2.5703125" style="2" customWidth="1"/>
    <col min="51" max="51" width="4.5703125" style="2" customWidth="1"/>
    <col min="52" max="52" width="7.28515625" style="2" customWidth="1"/>
    <col min="53" max="53" width="2.5703125" style="2" customWidth="1"/>
    <col min="54" max="54" width="4.5703125" style="2" customWidth="1"/>
    <col min="55" max="55" width="7.28515625" style="2" customWidth="1"/>
    <col min="56" max="56" width="2.5703125" style="2" customWidth="1"/>
    <col min="57" max="57" width="4.5703125" style="2" customWidth="1"/>
    <col min="58" max="58" width="7.28515625" style="2" customWidth="1"/>
    <col min="59" max="59" width="2.5703125" style="2" customWidth="1"/>
    <col min="60" max="60" width="4.5703125" style="2" customWidth="1"/>
    <col min="61" max="61" width="7.28515625" style="2" customWidth="1"/>
    <col min="62" max="62" width="2.5703125" style="2" customWidth="1"/>
    <col min="63" max="63" width="4.5703125" style="2" customWidth="1"/>
    <col min="64" max="64" width="7.28515625" style="2" customWidth="1"/>
    <col min="65" max="65" width="2.5703125" style="2" customWidth="1"/>
    <col min="66" max="66" width="4.5703125" style="2" customWidth="1"/>
    <col min="67" max="67" width="7.28515625" style="2" customWidth="1"/>
    <col min="68" max="68" width="2.5703125" style="2" customWidth="1"/>
    <col min="69" max="69" width="4.5703125" style="2" customWidth="1"/>
    <col min="70" max="70" width="7.28515625" style="2" customWidth="1"/>
    <col min="71" max="71" width="2.5703125" style="2" customWidth="1"/>
    <col min="72" max="72" width="4.5703125" style="2" customWidth="1"/>
    <col min="73" max="73" width="7.28515625" style="2" customWidth="1"/>
    <col min="74" max="74" width="2.5703125" style="2" customWidth="1"/>
    <col min="75" max="75" width="4.5703125" style="2" customWidth="1"/>
    <col min="76" max="76" width="7.28515625" style="2" customWidth="1"/>
    <col min="77" max="77" width="2.5703125" style="2" customWidth="1"/>
    <col min="78" max="78" width="4.5703125" style="2" customWidth="1"/>
    <col min="79" max="79" width="7.28515625" style="2" customWidth="1"/>
    <col min="80" max="80" width="2.5703125" style="2" customWidth="1"/>
    <col min="81" max="81" width="4.5703125" style="2" customWidth="1"/>
    <col min="82" max="82" width="8.7109375" style="2" customWidth="1"/>
    <col min="83" max="83" width="2.5703125" style="6" customWidth="1"/>
    <col min="84" max="84" width="4.5703125" style="2" customWidth="1"/>
    <col min="85" max="85" width="8.7109375" style="2" customWidth="1"/>
    <col min="86" max="86" width="2.5703125" style="2" customWidth="1"/>
    <col min="87" max="87" width="4.5703125" style="2" customWidth="1"/>
    <col min="88" max="88" width="7.28515625" style="2" customWidth="1"/>
    <col min="89" max="89" width="2.5703125" style="2" customWidth="1"/>
    <col min="90" max="90" width="4.5703125" style="2" customWidth="1"/>
    <col min="91" max="91" width="7.28515625" style="2" customWidth="1"/>
    <col min="92" max="92" width="2.5703125" style="2" customWidth="1"/>
    <col min="93" max="93" width="4.5703125" style="2" customWidth="1"/>
    <col min="94" max="94" width="7.28515625" style="2" customWidth="1"/>
    <col min="95" max="95" width="2.5703125" style="2" customWidth="1"/>
    <col min="96" max="96" width="4.5703125" style="2" customWidth="1"/>
    <col min="97" max="97" width="7.28515625" style="2" customWidth="1"/>
    <col min="98" max="98" width="2.5703125" style="2" customWidth="1"/>
    <col min="99" max="99" width="4.5703125" style="2" customWidth="1"/>
    <col min="100" max="100" width="7.28515625" style="2" customWidth="1"/>
    <col min="101" max="101" width="2.5703125" style="2" customWidth="1"/>
    <col min="102" max="102" width="4.5703125" style="2" customWidth="1"/>
    <col min="103" max="103" width="7.28515625" style="2" customWidth="1"/>
    <col min="104" max="104" width="2.5703125" style="2" customWidth="1"/>
    <col min="105" max="105" width="4.5703125" style="2" customWidth="1"/>
    <col min="106" max="106" width="7.28515625" style="2" customWidth="1"/>
    <col min="107" max="107" width="2.5703125" style="2" customWidth="1"/>
    <col min="108" max="108" width="4.5703125" style="2" customWidth="1"/>
    <col min="109" max="109" width="7.28515625" style="2" customWidth="1"/>
    <col min="110" max="110" width="2.5703125" style="2" customWidth="1"/>
    <col min="111" max="111" width="4.5703125" style="2" customWidth="1"/>
    <col min="112" max="112" width="7.28515625" style="2" customWidth="1"/>
    <col min="113" max="113" width="2.5703125" style="2" customWidth="1"/>
    <col min="114" max="114" width="4.5703125" style="2" customWidth="1"/>
    <col min="115" max="115" width="7.28515625" style="2" customWidth="1"/>
    <col min="116" max="116" width="2.5703125" style="2" customWidth="1"/>
    <col min="117" max="117" width="4.5703125" style="2" customWidth="1"/>
    <col min="118" max="118" width="8.7109375" style="2" customWidth="1"/>
    <col min="119" max="119" width="2.5703125" style="6" customWidth="1"/>
    <col min="120" max="120" width="4.5703125" style="2" customWidth="1"/>
    <col min="121" max="121" width="8.7109375" style="2" customWidth="1"/>
    <col min="122" max="122" width="2.5703125" style="2" customWidth="1"/>
    <col min="123" max="123" width="4.5703125" style="2" customWidth="1"/>
    <col min="124" max="124" width="7.28515625" style="2" customWidth="1"/>
    <col min="125" max="125" width="2.5703125" style="2" customWidth="1"/>
    <col min="126" max="126" width="4.5703125" style="2" customWidth="1"/>
    <col min="127" max="127" width="7.28515625" style="2" customWidth="1"/>
    <col min="128" max="128" width="2.5703125" style="2" customWidth="1"/>
    <col min="129" max="129" width="4.5703125" style="2" customWidth="1"/>
    <col min="130" max="130" width="7.28515625" style="2" customWidth="1"/>
    <col min="131" max="131" width="2.5703125" style="2" customWidth="1"/>
    <col min="132" max="132" width="4.5703125" style="2" customWidth="1"/>
    <col min="133" max="133" width="7.28515625" style="2" customWidth="1"/>
    <col min="134" max="134" width="2.5703125" style="2" customWidth="1"/>
    <col min="135" max="135" width="4.5703125" style="2" customWidth="1"/>
    <col min="136" max="136" width="7.28515625" style="2" customWidth="1"/>
    <col min="137" max="137" width="2.5703125" style="2" customWidth="1"/>
    <col min="138" max="138" width="4.5703125" style="2" customWidth="1"/>
    <col min="139" max="139" width="7.28515625" style="2" customWidth="1"/>
    <col min="140" max="140" width="2.5703125" style="2" customWidth="1"/>
    <col min="141" max="141" width="4.5703125" style="2" customWidth="1"/>
    <col min="142" max="142" width="7.28515625" style="2" customWidth="1"/>
    <col min="143" max="143" width="2.5703125" style="2" customWidth="1"/>
    <col min="144" max="144" width="4.5703125" style="2" customWidth="1"/>
    <col min="145" max="145" width="7.28515625" style="2" customWidth="1"/>
    <col min="146" max="146" width="2.5703125" style="2" customWidth="1"/>
    <col min="147" max="147" width="4.5703125" style="2" customWidth="1"/>
    <col min="148" max="148" width="7.28515625" style="2" customWidth="1"/>
    <col min="149" max="149" width="2.5703125" style="2" customWidth="1"/>
    <col min="150" max="150" width="4.5703125" style="2" customWidth="1"/>
    <col min="151" max="151" width="7.28515625" style="2" customWidth="1"/>
    <col min="152" max="152" width="2.5703125" style="2" customWidth="1"/>
    <col min="153" max="153" width="4.5703125" style="2" customWidth="1"/>
    <col min="154" max="154" width="8.7109375" style="2" customWidth="1"/>
    <col min="155" max="155" width="2.5703125" style="6" customWidth="1"/>
    <col min="156" max="156" width="4.5703125" style="2" customWidth="1"/>
    <col min="157" max="157" width="8.7109375" style="2" customWidth="1"/>
    <col min="158" max="158" width="2.5703125" style="2" customWidth="1"/>
    <col min="159" max="159" width="4.5703125" style="2" customWidth="1"/>
    <col min="160" max="160" width="7.28515625" style="2" customWidth="1"/>
    <col min="161" max="161" width="2.5703125" style="2" customWidth="1"/>
    <col min="162" max="162" width="4.5703125" style="2" customWidth="1"/>
    <col min="163" max="163" width="7.28515625" style="2" customWidth="1"/>
    <col min="164" max="164" width="2.5703125" style="2" customWidth="1"/>
    <col min="165" max="165" width="4.5703125" style="2" customWidth="1"/>
    <col min="166" max="166" width="7.28515625" style="2" customWidth="1"/>
    <col min="167" max="167" width="2.5703125" style="2" customWidth="1"/>
    <col min="168" max="168" width="4.5703125" style="2" customWidth="1"/>
    <col min="169" max="169" width="7.28515625" style="2" customWidth="1"/>
    <col min="170" max="170" width="2.5703125" style="2" customWidth="1"/>
    <col min="171" max="171" width="4.5703125" style="2" customWidth="1"/>
    <col min="172" max="172" width="7.28515625" style="2" customWidth="1"/>
    <col min="173" max="173" width="2.5703125" style="2" customWidth="1"/>
    <col min="174" max="174" width="4.5703125" style="2" customWidth="1"/>
    <col min="175" max="175" width="7.28515625" style="2" customWidth="1"/>
    <col min="176" max="176" width="2.5703125" style="2" customWidth="1"/>
    <col min="177" max="177" width="4.5703125" style="2" customWidth="1"/>
    <col min="178" max="178" width="7.28515625" style="2" customWidth="1"/>
    <col min="179" max="179" width="2.5703125" style="2" customWidth="1"/>
    <col min="180" max="180" width="4.5703125" style="2" customWidth="1"/>
    <col min="181" max="181" width="7.28515625" style="2" customWidth="1"/>
    <col min="182" max="182" width="2.5703125" style="2" customWidth="1"/>
    <col min="183" max="183" width="4.5703125" style="2" customWidth="1"/>
    <col min="184" max="184" width="7.28515625" style="2" customWidth="1"/>
    <col min="185" max="185" width="2.5703125" style="2" customWidth="1"/>
    <col min="186" max="186" width="4.5703125" style="2" customWidth="1"/>
    <col min="187" max="187" width="7.28515625" style="2" customWidth="1"/>
    <col min="188" max="188" width="2.5703125" style="2" customWidth="1"/>
    <col min="189" max="189" width="4.5703125" style="2" customWidth="1"/>
    <col min="190" max="190" width="8.7109375" style="2" customWidth="1"/>
    <col min="191" max="191" width="2.5703125" style="6" customWidth="1"/>
    <col min="192" max="192" width="4.5703125" style="2" customWidth="1"/>
    <col min="193" max="193" width="8.7109375" style="2" customWidth="1"/>
    <col min="194" max="194" width="2.5703125" style="2" customWidth="1"/>
    <col min="195" max="195" width="4.5703125" style="2" customWidth="1"/>
    <col min="196" max="196" width="8.7109375" style="2" customWidth="1"/>
    <col min="197" max="197" width="2.5703125" style="2" customWidth="1"/>
    <col min="198" max="198" width="4.5703125" style="2" customWidth="1"/>
    <col min="199" max="199" width="8.7109375" style="2" customWidth="1"/>
    <col min="200" max="200" width="2.5703125" style="2" customWidth="1"/>
    <col min="201" max="201" width="4.5703125" style="2" customWidth="1"/>
    <col min="202" max="202" width="8.7109375" style="2" customWidth="1"/>
    <col min="203" max="203" width="2.5703125" style="2" customWidth="1"/>
    <col min="204" max="204" width="4.5703125" style="2" customWidth="1"/>
    <col min="205" max="205" width="8.7109375" style="2" customWidth="1"/>
    <col min="206" max="206" width="2.5703125" style="2" customWidth="1"/>
    <col min="207" max="207" width="4.5703125" style="2" customWidth="1"/>
    <col min="208" max="208" width="8.7109375" style="2" customWidth="1"/>
    <col min="209" max="209" width="2.5703125" style="2" customWidth="1"/>
    <col min="210" max="210" width="4.5703125" style="2" customWidth="1"/>
    <col min="211" max="211" width="8.7109375" style="2" customWidth="1"/>
    <col min="212" max="212" width="2.5703125" style="2" customWidth="1"/>
    <col min="213" max="213" width="4.5703125" style="2" customWidth="1"/>
    <col min="214" max="214" width="8.7109375" style="2" customWidth="1"/>
    <col min="215" max="215" width="2.5703125" style="2" customWidth="1"/>
    <col min="216" max="216" width="4.5703125" style="2" customWidth="1"/>
    <col min="217" max="217" width="8.7109375" style="2" customWidth="1"/>
    <col min="218" max="218" width="2.5703125" style="2" customWidth="1"/>
    <col min="219" max="219" width="4.5703125" style="2" customWidth="1"/>
    <col min="220" max="220" width="8.7109375" style="2" customWidth="1"/>
    <col min="221" max="221" width="2.5703125" style="2" customWidth="1"/>
    <col min="222" max="222" width="4.5703125" style="2" customWidth="1"/>
    <col min="223" max="223" width="8.7109375" style="2" customWidth="1"/>
    <col min="224" max="224" width="2.5703125" style="2" customWidth="1"/>
    <col min="225" max="225" width="4.5703125" style="2" customWidth="1"/>
    <col min="226" max="226" width="8.7109375" style="2" customWidth="1"/>
    <col min="227" max="227" width="2.5703125" style="6" customWidth="1"/>
    <col min="228" max="228" width="4.5703125" style="2" customWidth="1"/>
    <col min="229" max="229" width="8.7109375" style="2" customWidth="1"/>
    <col min="230" max="230" width="2.5703125" style="2" customWidth="1"/>
    <col min="231" max="231" width="4.5703125" style="2" customWidth="1"/>
    <col min="232" max="232" width="8.7109375" style="2" customWidth="1"/>
    <col min="233" max="233" width="2.5703125" style="2" customWidth="1"/>
    <col min="234" max="234" width="4.5703125" style="2" customWidth="1"/>
    <col min="235" max="235" width="8.7109375" style="2" customWidth="1"/>
    <col min="236" max="236" width="2.5703125" style="2" customWidth="1"/>
    <col min="237" max="237" width="4.5703125" style="2" customWidth="1"/>
    <col min="238" max="238" width="8.7109375" style="2" customWidth="1"/>
    <col min="239" max="239" width="2.5703125" style="2" customWidth="1"/>
    <col min="240" max="240" width="4.5703125" style="2" customWidth="1"/>
    <col min="241" max="241" width="8.7109375" style="2" customWidth="1"/>
    <col min="242" max="242" width="2.5703125" style="2" customWidth="1"/>
    <col min="243" max="243" width="4.5703125" style="2" customWidth="1"/>
    <col min="244" max="244" width="8.7109375" style="2" customWidth="1"/>
    <col min="245" max="245" width="2.5703125" style="2" customWidth="1"/>
    <col min="246" max="246" width="4.5703125" style="2" customWidth="1"/>
    <col min="247" max="247" width="8.7109375" style="2" customWidth="1"/>
    <col min="248" max="248" width="2.5703125" style="2" customWidth="1"/>
    <col min="249" max="249" width="4.5703125" style="2" customWidth="1"/>
    <col min="250" max="250" width="8.85546875" style="2" customWidth="1"/>
    <col min="251" max="251" width="2.5703125" style="2" customWidth="1"/>
    <col min="252" max="252" width="4.5703125" style="2" customWidth="1"/>
    <col min="253" max="253" width="8.7109375" style="2" customWidth="1"/>
    <col min="254" max="254" width="2.5703125" style="2" customWidth="1"/>
    <col min="255" max="255" width="4.5703125" style="2" customWidth="1"/>
    <col min="256" max="256" width="8.7109375" style="2" customWidth="1"/>
    <col min="257" max="257" width="2.5703125" style="2" customWidth="1"/>
    <col min="258" max="258" width="4.5703125" style="2" customWidth="1"/>
    <col min="259" max="259" width="8.7109375" style="2" customWidth="1"/>
    <col min="260" max="260" width="2.5703125" style="2" customWidth="1"/>
    <col min="261" max="261" width="4.5703125" style="2" customWidth="1"/>
    <col min="262" max="262" width="8.7109375" style="2" customWidth="1"/>
    <col min="263" max="263" width="2.5703125" style="6" customWidth="1"/>
    <col min="264" max="264" width="4.5703125" style="2" customWidth="1"/>
    <col min="265" max="265" width="8.7109375" style="2" customWidth="1"/>
    <col min="266" max="266" width="2.5703125" style="2" customWidth="1"/>
    <col min="267" max="267" width="4.5703125" style="2" customWidth="1"/>
    <col min="268" max="268" width="8.7109375" style="2" customWidth="1"/>
    <col min="269" max="269" width="2.5703125" style="2" customWidth="1"/>
    <col min="270" max="270" width="4.5703125" style="2" customWidth="1"/>
    <col min="271" max="271" width="8.7109375" style="2" customWidth="1"/>
    <col min="272" max="272" width="2.5703125" style="2" customWidth="1"/>
    <col min="273" max="273" width="4.5703125" style="2" customWidth="1"/>
    <col min="274" max="274" width="8.7109375" style="2" customWidth="1"/>
    <col min="275" max="275" width="2.5703125" style="2" customWidth="1"/>
    <col min="276" max="276" width="4.5703125" style="2" customWidth="1"/>
    <col min="277" max="277" width="8.7109375" style="2" customWidth="1"/>
    <col min="278" max="278" width="2.5703125" style="2" customWidth="1"/>
    <col min="279" max="279" width="4.5703125" style="2" customWidth="1"/>
    <col min="280" max="280" width="8.7109375" style="2" customWidth="1"/>
    <col min="281" max="281" width="2.5703125" style="2" customWidth="1"/>
    <col min="282" max="282" width="4.5703125" style="2" customWidth="1"/>
    <col min="283" max="283" width="8.7109375" style="2" customWidth="1"/>
    <col min="284" max="284" width="2.5703125" style="2" customWidth="1"/>
    <col min="285" max="285" width="4.5703125" style="2" customWidth="1"/>
    <col min="286" max="286" width="8.7109375" style="2" customWidth="1"/>
    <col min="287" max="287" width="2.5703125" style="2" customWidth="1"/>
    <col min="288" max="288" width="4.5703125" style="2" customWidth="1"/>
    <col min="289" max="289" width="8.7109375" style="2" customWidth="1"/>
    <col min="290" max="290" width="2.5703125" style="2" customWidth="1"/>
    <col min="291" max="291" width="4.5703125" style="2" customWidth="1"/>
    <col min="292" max="292" width="8.7109375" style="2" customWidth="1"/>
    <col min="293" max="293" width="2.5703125" style="2" customWidth="1"/>
    <col min="294" max="294" width="4.5703125" style="2" customWidth="1"/>
    <col min="295" max="295" width="8.7109375" style="2" customWidth="1"/>
    <col min="296" max="296" width="2.5703125" style="2" customWidth="1"/>
    <col min="297" max="297" width="4.5703125" style="2" customWidth="1"/>
    <col min="298" max="298" width="8.7109375" style="2" customWidth="1"/>
    <col min="299" max="299" width="2.5703125" style="6" customWidth="1"/>
    <col min="300" max="300" width="4.5703125" style="2" customWidth="1"/>
    <col min="301" max="301" width="8.7109375" style="2" customWidth="1"/>
    <col min="302" max="302" width="2.5703125" style="2" customWidth="1"/>
    <col min="303" max="303" width="4.5703125" style="2" customWidth="1"/>
    <col min="304" max="304" width="8.7109375" style="2" customWidth="1"/>
    <col min="305" max="305" width="2.5703125" style="2" customWidth="1"/>
    <col min="306" max="306" width="4.5703125" style="2" customWidth="1"/>
    <col min="307" max="307" width="8.7109375" style="2" customWidth="1"/>
    <col min="308" max="308" width="2.5703125" style="2" customWidth="1"/>
    <col min="309" max="309" width="4.5703125" style="2" customWidth="1"/>
    <col min="310" max="310" width="8.7109375" style="2" customWidth="1"/>
    <col min="311" max="311" width="2.5703125" style="2" customWidth="1"/>
    <col min="312" max="312" width="4.5703125" style="2" customWidth="1"/>
    <col min="313" max="313" width="8.7109375" style="2" customWidth="1"/>
    <col min="314" max="314" width="2.5703125" style="2" customWidth="1"/>
    <col min="315" max="315" width="4.5703125" style="2" customWidth="1"/>
    <col min="316" max="316" width="8.7109375" style="2" customWidth="1"/>
    <col min="317" max="317" width="2.5703125" style="2" customWidth="1"/>
    <col min="318" max="318" width="4.5703125" style="2" customWidth="1"/>
    <col min="319" max="319" width="8.7109375" style="2" customWidth="1"/>
    <col min="320" max="320" width="2.5703125" style="2" customWidth="1"/>
    <col min="321" max="321" width="4.5703125" style="2" customWidth="1"/>
    <col min="322" max="322" width="8.7109375" style="2" customWidth="1"/>
    <col min="323" max="323" width="2.5703125" style="2" customWidth="1"/>
    <col min="324" max="324" width="4.5703125" style="2" customWidth="1"/>
    <col min="325" max="325" width="8.7109375" style="2" customWidth="1"/>
    <col min="326" max="326" width="2.5703125" style="2" customWidth="1"/>
    <col min="327" max="327" width="4.5703125" style="2" customWidth="1"/>
    <col min="328" max="328" width="8.7109375" style="2" customWidth="1"/>
    <col min="329" max="329" width="2.5703125" style="2" customWidth="1"/>
    <col min="330" max="330" width="4.5703125" style="2" customWidth="1"/>
    <col min="331" max="331" width="8.7109375" style="2" customWidth="1"/>
    <col min="332" max="332" width="2.5703125" style="2" customWidth="1"/>
    <col min="333" max="333" width="4.5703125" style="2" customWidth="1"/>
    <col min="334" max="334" width="8.7109375" style="2" customWidth="1"/>
    <col min="335" max="335" width="2.5703125" style="6" customWidth="1"/>
    <col min="336" max="336" width="4.5703125" style="2" customWidth="1"/>
    <col min="337" max="337" width="8.7109375" style="2" customWidth="1"/>
    <col min="338" max="338" width="2.5703125" style="2" customWidth="1"/>
    <col min="339" max="339" width="4.5703125" style="2" customWidth="1"/>
    <col min="340" max="340" width="8.7109375" style="2" customWidth="1"/>
    <col min="341" max="341" width="2.5703125" style="2" customWidth="1"/>
    <col min="342" max="342" width="4.5703125" style="2" customWidth="1"/>
    <col min="343" max="343" width="8.7109375" style="2" customWidth="1"/>
    <col min="344" max="344" width="2.5703125" style="2" customWidth="1"/>
    <col min="345" max="345" width="4.5703125" style="2" customWidth="1"/>
    <col min="346" max="346" width="8.7109375" style="2" customWidth="1"/>
    <col min="347" max="347" width="2.5703125" style="2" customWidth="1"/>
    <col min="348" max="348" width="4.5703125" style="2" customWidth="1"/>
    <col min="349" max="349" width="8.7109375" style="2" customWidth="1"/>
    <col min="350" max="350" width="2.5703125" style="2" customWidth="1"/>
    <col min="351" max="351" width="4.5703125" style="2" customWidth="1"/>
    <col min="352" max="352" width="8.7109375" style="2" customWidth="1"/>
    <col min="353" max="353" width="2.5703125" style="2" customWidth="1"/>
    <col min="354" max="354" width="4.5703125" style="2" customWidth="1"/>
    <col min="355" max="355" width="8.7109375" style="2" customWidth="1"/>
    <col min="356" max="356" width="2.5703125" style="2" customWidth="1"/>
    <col min="357" max="357" width="4.5703125" style="2" customWidth="1"/>
    <col min="358" max="358" width="8.7109375" style="2" customWidth="1"/>
    <col min="359" max="359" width="2.5703125" style="2" customWidth="1"/>
    <col min="360" max="360" width="4.5703125" style="2" customWidth="1"/>
    <col min="361" max="361" width="8.7109375" style="2" customWidth="1"/>
    <col min="362" max="362" width="2.5703125" style="2" customWidth="1"/>
    <col min="363" max="363" width="4.5703125" style="2" customWidth="1"/>
    <col min="364" max="364" width="8.7109375" style="2" customWidth="1"/>
    <col min="365" max="365" width="2.5703125" style="2" customWidth="1"/>
    <col min="366" max="366" width="4.5703125" style="2" customWidth="1"/>
    <col min="367" max="367" width="8.7109375" style="2" customWidth="1"/>
    <col min="368" max="368" width="2.5703125" style="2" customWidth="1"/>
    <col min="369" max="369" width="4.5703125" style="2" customWidth="1"/>
    <col min="370" max="370" width="8.7109375" style="2" customWidth="1"/>
    <col min="371" max="371" width="2.5703125" style="2" customWidth="1"/>
    <col min="372" max="372" width="4.5703125" style="2" customWidth="1"/>
    <col min="373" max="373" width="8.7109375" style="2" customWidth="1"/>
    <col min="374" max="374" width="2.5703125" style="2" customWidth="1"/>
    <col min="375" max="375" width="4.5703125" style="2" customWidth="1"/>
    <col min="376" max="376" width="8.7109375" style="2" customWidth="1"/>
    <col min="377" max="377" width="2.5703125" style="2" customWidth="1"/>
    <col min="378" max="378" width="4.5703125" style="2" customWidth="1"/>
    <col min="379" max="379" width="8.7109375" style="2" customWidth="1"/>
    <col min="380" max="380" width="2.5703125" style="2" customWidth="1"/>
    <col min="381" max="381" width="4.5703125" style="2" customWidth="1"/>
    <col min="382" max="382" width="8.7109375" style="2" customWidth="1"/>
    <col min="383" max="383" width="2.5703125" style="2" customWidth="1"/>
    <col min="384" max="384" width="4.5703125" style="2" customWidth="1"/>
    <col min="385" max="385" width="8.7109375" style="2" customWidth="1"/>
    <col min="386" max="386" width="2.5703125" style="2" customWidth="1"/>
    <col min="387" max="387" width="4.5703125" style="2" customWidth="1"/>
    <col min="388" max="388" width="8.7109375" style="2" customWidth="1"/>
    <col min="389" max="389" width="2.5703125" style="2" customWidth="1"/>
    <col min="390" max="390" width="4.5703125" style="2" customWidth="1"/>
    <col min="391" max="391" width="8.7109375" style="2" customWidth="1"/>
    <col min="392" max="392" width="2.5703125" style="2" customWidth="1"/>
    <col min="393" max="393" width="4.5703125" style="2" customWidth="1"/>
    <col min="394" max="394" width="8.7109375" style="2" customWidth="1"/>
    <col min="395" max="395" width="2.5703125" style="2" customWidth="1"/>
    <col min="396" max="396" width="4.5703125" style="2" customWidth="1"/>
    <col min="397" max="397" width="8.7109375" style="2" customWidth="1"/>
    <col min="398" max="398" width="2.5703125" style="2" customWidth="1"/>
    <col min="399" max="399" width="4.5703125" style="2" customWidth="1"/>
    <col min="400" max="400" width="8.7109375" style="2" customWidth="1"/>
    <col min="401" max="401" width="2.5703125" style="2" customWidth="1"/>
    <col min="402" max="402" width="4.5703125" style="2" customWidth="1"/>
    <col min="403" max="403" width="8.7109375" style="2" customWidth="1"/>
    <col min="404" max="404" width="2.5703125" style="2" customWidth="1"/>
    <col min="405" max="405" width="4.5703125" style="2" customWidth="1"/>
    <col min="406" max="406" width="8.7109375" style="2" customWidth="1"/>
    <col min="407" max="407" width="2.5703125" style="2" customWidth="1"/>
    <col min="408" max="408" width="4.5703125" style="2" customWidth="1"/>
    <col min="409" max="409" width="8.7109375" style="2" customWidth="1"/>
    <col min="410" max="410" width="2.5703125" style="2" customWidth="1"/>
    <col min="411" max="411" width="4.5703125" style="2" customWidth="1"/>
    <col min="412" max="412" width="8.7109375" style="2" customWidth="1"/>
    <col min="413" max="413" width="2.5703125" style="2" customWidth="1"/>
    <col min="414" max="414" width="4.5703125" style="2" customWidth="1"/>
    <col min="415" max="415" width="8.7109375" style="2" customWidth="1"/>
    <col min="416" max="416" width="2.5703125" style="2" customWidth="1"/>
    <col min="417" max="417" width="4.5703125" style="2" customWidth="1"/>
    <col min="418" max="418" width="8.7109375" style="2" customWidth="1"/>
    <col min="419" max="419" width="2.5703125" style="2" customWidth="1"/>
    <col min="420" max="420" width="4.5703125" style="2" customWidth="1"/>
    <col min="421" max="421" width="8.7109375" style="2" customWidth="1"/>
    <col min="422" max="422" width="2.5703125" style="2" customWidth="1"/>
    <col min="423" max="423" width="4.5703125" style="2" customWidth="1"/>
    <col min="424" max="424" width="8.7109375" style="2" customWidth="1"/>
    <col min="425" max="425" width="2.5703125" style="2" customWidth="1"/>
    <col min="426" max="426" width="4.5703125" style="2" customWidth="1"/>
    <col min="427" max="427" width="8.7109375" style="2" customWidth="1"/>
    <col min="428" max="428" width="2.5703125" style="2" customWidth="1"/>
    <col min="429" max="429" width="4.5703125" style="2" customWidth="1"/>
    <col min="430" max="430" width="8.7109375" style="2" customWidth="1"/>
    <col min="431" max="431" width="2.5703125" style="2" customWidth="1"/>
    <col min="432" max="432" width="4.5703125" style="2" customWidth="1"/>
    <col min="433" max="433" width="8.7109375" style="2" customWidth="1"/>
    <col min="434" max="434" width="2.5703125" style="2" customWidth="1"/>
    <col min="435" max="435" width="4.5703125" style="2" customWidth="1"/>
    <col min="436" max="436" width="8.7109375" style="2" customWidth="1"/>
    <col min="437" max="437" width="2.5703125" style="2" customWidth="1"/>
    <col min="438" max="438" width="4.5703125" style="2" customWidth="1"/>
    <col min="439" max="439" width="8.7109375" style="2" customWidth="1"/>
    <col min="440" max="440" width="2.5703125" style="2" customWidth="1"/>
    <col min="441" max="441" width="4.5703125" style="2" customWidth="1"/>
    <col min="442" max="442" width="8.7109375" style="2" customWidth="1"/>
    <col min="443" max="443" width="2.5703125" style="2" customWidth="1"/>
    <col min="444" max="444" width="4.5703125" style="2" customWidth="1"/>
    <col min="445" max="445" width="8.7109375" style="2" customWidth="1"/>
    <col min="446" max="446" width="2.5703125" style="2" customWidth="1"/>
    <col min="447" max="447" width="4.5703125" style="2" customWidth="1"/>
    <col min="448" max="448" width="8.7109375" style="2" customWidth="1"/>
    <col min="449" max="449" width="2.5703125" style="2" customWidth="1"/>
    <col min="450" max="450" width="4.5703125" style="2" customWidth="1"/>
    <col min="451" max="451" width="8.7109375" style="2" customWidth="1"/>
    <col min="452" max="452" width="2.5703125" style="2" customWidth="1"/>
    <col min="453" max="453" width="4.5703125" style="2" customWidth="1"/>
    <col min="454" max="454" width="8.7109375" style="2" customWidth="1"/>
    <col min="455" max="455" width="2.5703125" style="2" customWidth="1"/>
    <col min="456" max="456" width="4.5703125" style="2" customWidth="1"/>
    <col min="457" max="457" width="8.7109375" style="2" customWidth="1"/>
    <col min="458" max="458" width="2.5703125" style="2" customWidth="1"/>
    <col min="459" max="459" width="4.5703125" style="2" customWidth="1"/>
    <col min="460" max="460" width="8.7109375" style="2" customWidth="1"/>
    <col min="461" max="461" width="2.5703125" style="2" customWidth="1"/>
    <col min="462" max="462" width="4.5703125" style="2" customWidth="1"/>
    <col min="463" max="463" width="8.7109375" style="2" customWidth="1"/>
    <col min="464" max="464" width="2.5703125" style="2" customWidth="1"/>
    <col min="465" max="465" width="4.5703125" style="2" customWidth="1"/>
    <col min="466" max="466" width="8.7109375" style="2" customWidth="1"/>
    <col min="467" max="467" width="2.5703125" style="2" customWidth="1"/>
    <col min="468" max="468" width="4.5703125" style="2" customWidth="1"/>
    <col min="469" max="469" width="8.7109375" style="2" customWidth="1"/>
    <col min="470" max="470" width="2.5703125" style="2" customWidth="1"/>
    <col min="471" max="471" width="4.5703125" style="2" customWidth="1"/>
    <col min="472" max="472" width="8.7109375" style="2" customWidth="1"/>
    <col min="473" max="473" width="2.5703125" style="2" customWidth="1"/>
    <col min="474" max="474" width="4.5703125" style="2" customWidth="1"/>
    <col min="475" max="475" width="8.7109375" style="2" customWidth="1"/>
    <col min="476" max="476" width="2.5703125" style="2" customWidth="1"/>
    <col min="477" max="477" width="4.5703125" style="2" customWidth="1"/>
    <col min="478" max="478" width="8.7109375" style="2" customWidth="1"/>
    <col min="479" max="479" width="2.5703125" style="2" customWidth="1"/>
    <col min="480" max="480" width="4.5703125" style="2" customWidth="1"/>
    <col min="481" max="481" width="8.7109375" style="2" customWidth="1"/>
    <col min="482" max="482" width="2.5703125" style="2" customWidth="1"/>
    <col min="483" max="483" width="4.5703125" style="2" customWidth="1"/>
    <col min="484" max="484" width="8.7109375" style="2" customWidth="1"/>
    <col min="485" max="485" width="2.5703125" style="2" customWidth="1"/>
    <col min="486" max="486" width="4.5703125" style="2" customWidth="1"/>
    <col min="487" max="487" width="8.7109375" style="2" customWidth="1"/>
    <col min="488" max="488" width="2.5703125" style="2" customWidth="1"/>
    <col min="489" max="489" width="4.5703125" style="2" customWidth="1"/>
    <col min="490" max="490" width="8.7109375" style="2" customWidth="1"/>
    <col min="491" max="491" width="2.5703125" style="2" customWidth="1"/>
    <col min="492" max="492" width="4.5703125" style="2" customWidth="1"/>
    <col min="493" max="493" width="8.7109375" style="2" customWidth="1"/>
    <col min="494" max="494" width="2.5703125" style="2" customWidth="1"/>
    <col min="495" max="495" width="4.5703125" style="2" customWidth="1"/>
    <col min="496" max="496" width="8.7109375" style="2" customWidth="1"/>
    <col min="497" max="497" width="2.5703125" style="2" customWidth="1"/>
    <col min="498" max="498" width="4.5703125" style="2" customWidth="1"/>
    <col min="499" max="499" width="8.7109375" style="2" customWidth="1"/>
    <col min="500" max="500" width="2.5703125" style="2" customWidth="1"/>
    <col min="501" max="501" width="4.5703125" style="2" customWidth="1"/>
    <col min="502" max="502" width="8.7109375" style="2" customWidth="1"/>
    <col min="503" max="503" width="2.5703125" style="2" customWidth="1"/>
    <col min="504" max="504" width="4.5703125" style="2" customWidth="1"/>
    <col min="505" max="505" width="8.7109375" style="2" customWidth="1"/>
    <col min="506" max="506" width="2.5703125" style="2" customWidth="1"/>
    <col min="507" max="507" width="4.5703125" style="2" customWidth="1"/>
    <col min="508" max="508" width="8.7109375" style="2" customWidth="1"/>
    <col min="509" max="509" width="2.5703125" style="2" customWidth="1"/>
    <col min="510" max="510" width="4.5703125" style="2" customWidth="1"/>
    <col min="511" max="511" width="8.7109375" style="2" customWidth="1"/>
    <col min="512" max="512" width="2.5703125" style="2" customWidth="1"/>
    <col min="513" max="513" width="4.5703125" style="2" customWidth="1"/>
    <col min="514" max="514" width="8.7109375" style="2" customWidth="1"/>
    <col min="515" max="515" width="2.5703125" style="2" customWidth="1"/>
    <col min="516" max="516" width="4.5703125" style="2" customWidth="1"/>
    <col min="517" max="517" width="8.7109375" style="2" customWidth="1"/>
    <col min="518" max="518" width="2.5703125" style="2" customWidth="1"/>
    <col min="519" max="519" width="4.5703125" style="2" customWidth="1"/>
    <col min="520" max="520" width="8.7109375" style="2" customWidth="1"/>
    <col min="521" max="521" width="2.5703125" style="2" customWidth="1"/>
    <col min="522" max="522" width="4.5703125" style="2" customWidth="1"/>
    <col min="523" max="523" width="8.7109375" style="2" customWidth="1"/>
    <col min="524" max="524" width="2.5703125" style="2" customWidth="1"/>
    <col min="525" max="525" width="4.5703125" style="2" customWidth="1"/>
    <col min="526" max="526" width="8.7109375" style="2" customWidth="1"/>
    <col min="527" max="527" width="2.5703125" style="2" customWidth="1"/>
    <col min="528" max="528" width="4.5703125" style="2" customWidth="1"/>
    <col min="529" max="529" width="8.7109375" style="2" customWidth="1"/>
    <col min="530" max="530" width="2.5703125" style="2" customWidth="1"/>
    <col min="531" max="531" width="4.5703125" style="2" customWidth="1"/>
    <col min="532" max="532" width="8.7109375" style="2" customWidth="1"/>
    <col min="533" max="533" width="2.5703125" style="2" customWidth="1"/>
    <col min="534" max="534" width="4.5703125" style="2" customWidth="1"/>
    <col min="535" max="535" width="8.7109375" style="2" customWidth="1"/>
    <col min="536" max="536" width="2.5703125" style="2" customWidth="1"/>
    <col min="537" max="537" width="4.5703125" style="2" customWidth="1"/>
    <col min="538" max="538" width="8.7109375" style="2" customWidth="1"/>
    <col min="539" max="539" width="2.5703125" style="2" customWidth="1"/>
    <col min="540" max="540" width="4.5703125" style="2" customWidth="1"/>
    <col min="541" max="541" width="8.7109375" style="2" customWidth="1"/>
    <col min="542" max="542" width="2.5703125" style="2" customWidth="1"/>
    <col min="543" max="543" width="4.5703125" style="2" customWidth="1"/>
    <col min="544" max="544" width="8.7109375" style="2" customWidth="1"/>
    <col min="545" max="545" width="2.5703125" style="2" customWidth="1"/>
    <col min="546" max="546" width="4.5703125" style="2" customWidth="1"/>
    <col min="547" max="547" width="8.7109375" style="2" customWidth="1"/>
    <col min="548" max="548" width="2.5703125" style="2" customWidth="1"/>
    <col min="549" max="549" width="4.5703125" style="2" customWidth="1"/>
    <col min="550" max="550" width="8.7109375" style="2" customWidth="1"/>
    <col min="551" max="551" width="2.5703125" style="2" customWidth="1"/>
    <col min="552" max="552" width="4.5703125" style="2" customWidth="1"/>
    <col min="553" max="553" width="8.7109375" style="2" customWidth="1"/>
    <col min="554" max="554" width="2.5703125" style="2" customWidth="1"/>
    <col min="555" max="555" width="4.5703125" style="2" customWidth="1"/>
    <col min="556" max="556" width="8.7109375" style="2" customWidth="1"/>
    <col min="557" max="557" width="2.5703125" style="2" customWidth="1"/>
    <col min="558" max="558" width="4.5703125" style="2" customWidth="1"/>
    <col min="559" max="559" width="8.7109375" style="2" customWidth="1"/>
    <col min="560" max="560" width="2.5703125" style="2" customWidth="1"/>
    <col min="561" max="561" width="4.5703125" style="2" customWidth="1"/>
    <col min="562" max="562" width="8.7109375" style="2" customWidth="1"/>
    <col min="563" max="563" width="2.5703125" style="2" customWidth="1"/>
    <col min="564" max="564" width="4.5703125" style="2" customWidth="1"/>
    <col min="565" max="565" width="8.7109375" style="2" customWidth="1"/>
    <col min="566" max="566" width="2.5703125" style="2" customWidth="1"/>
    <col min="567" max="567" width="4.5703125" style="2" customWidth="1"/>
    <col min="568" max="568" width="8.7109375" style="2" customWidth="1"/>
    <col min="569" max="569" width="2.5703125" style="2" customWidth="1"/>
    <col min="570" max="570" width="4.5703125" style="2" customWidth="1"/>
    <col min="571" max="571" width="8.7109375" style="2" customWidth="1"/>
    <col min="572" max="572" width="2.5703125" style="2" customWidth="1"/>
    <col min="573" max="573" width="4.5703125" style="2" customWidth="1"/>
    <col min="574" max="574" width="8.7109375" style="2" customWidth="1"/>
    <col min="575" max="575" width="2.5703125" style="2" customWidth="1"/>
    <col min="576" max="576" width="4.5703125" style="2" customWidth="1"/>
    <col min="577" max="577" width="8.7109375" style="2" customWidth="1"/>
    <col min="578" max="578" width="2.5703125" style="2" customWidth="1"/>
    <col min="579" max="579" width="4.5703125" style="2" customWidth="1"/>
    <col min="580" max="580" width="8.7109375" style="2" customWidth="1"/>
    <col min="581" max="581" width="2.5703125" style="2" customWidth="1"/>
    <col min="582" max="582" width="4.5703125" style="2" customWidth="1"/>
    <col min="583" max="583" width="8.7109375" style="2" customWidth="1"/>
    <col min="584" max="584" width="2.5703125" style="2" customWidth="1"/>
    <col min="585" max="585" width="4.5703125" style="2" customWidth="1"/>
    <col min="586" max="586" width="8.7109375" style="2" customWidth="1"/>
    <col min="587" max="587" width="2.5703125" style="2" customWidth="1"/>
    <col min="588" max="588" width="4.5703125" style="2" customWidth="1"/>
    <col min="589" max="589" width="8.7109375" style="2" customWidth="1"/>
    <col min="590" max="590" width="2.5703125" style="2" customWidth="1"/>
    <col min="591" max="591" width="4.5703125" style="2" customWidth="1"/>
    <col min="592" max="592" width="8.7109375" style="2" customWidth="1"/>
    <col min="593" max="593" width="2.5703125" style="2" customWidth="1"/>
    <col min="594" max="594" width="4.5703125" style="2" customWidth="1"/>
    <col min="595" max="595" width="8.7109375" style="2" customWidth="1"/>
    <col min="596" max="596" width="2.5703125" style="2" customWidth="1"/>
    <col min="597" max="597" width="4.5703125" style="2" customWidth="1"/>
    <col min="598" max="598" width="8.7109375" style="2" customWidth="1"/>
    <col min="599" max="599" width="2.5703125" style="2" customWidth="1"/>
    <col min="600" max="600" width="4.5703125" style="2" customWidth="1"/>
    <col min="601" max="601" width="8.7109375" style="2" customWidth="1"/>
    <col min="602" max="602" width="2.5703125" style="2" customWidth="1"/>
    <col min="603" max="603" width="4.5703125" style="2" customWidth="1"/>
    <col min="604" max="604" width="8.7109375" style="2" customWidth="1"/>
    <col min="605" max="605" width="2.5703125" style="2" customWidth="1"/>
    <col min="606" max="606" width="4.5703125" style="2" customWidth="1"/>
    <col min="607" max="607" width="8.7109375" style="2" customWidth="1"/>
    <col min="608" max="608" width="2.5703125" style="2" customWidth="1"/>
    <col min="609" max="609" width="4.5703125" style="2" customWidth="1"/>
    <col min="610" max="610" width="8.7109375" style="2" customWidth="1"/>
    <col min="611" max="611" width="2.5703125" style="2" customWidth="1"/>
    <col min="612" max="612" width="4.5703125" style="2" customWidth="1"/>
    <col min="613" max="613" width="8.7109375" style="2" customWidth="1"/>
    <col min="614" max="614" width="2.5703125" style="2" customWidth="1"/>
    <col min="615" max="615" width="4.5703125" style="2" customWidth="1"/>
    <col min="616" max="616" width="8.7109375" style="2" customWidth="1"/>
    <col min="617" max="617" width="2.5703125" style="2" customWidth="1"/>
    <col min="618" max="618" width="4.5703125" style="2" customWidth="1"/>
    <col min="619" max="619" width="8.7109375" style="2" customWidth="1"/>
    <col min="620" max="620" width="2.5703125" style="2" customWidth="1"/>
    <col min="621" max="621" width="4.5703125" style="2" customWidth="1"/>
    <col min="622" max="622" width="8.7109375" style="2" customWidth="1"/>
    <col min="623" max="623" width="2.5703125" style="2" customWidth="1"/>
    <col min="624" max="624" width="4.5703125" style="2" customWidth="1"/>
    <col min="625" max="625" width="8.7109375" style="2" customWidth="1"/>
    <col min="626" max="626" width="2.5703125" style="2" customWidth="1"/>
    <col min="627" max="627" width="4.5703125" style="2" customWidth="1"/>
    <col min="628" max="628" width="8.7109375" style="2" customWidth="1"/>
    <col min="629" max="629" width="2.5703125" style="2" customWidth="1"/>
    <col min="630" max="630" width="4.5703125" style="2" customWidth="1"/>
    <col min="631" max="631" width="8.7109375" style="2" customWidth="1"/>
    <col min="632" max="632" width="2.5703125" style="2" customWidth="1"/>
    <col min="633" max="633" width="4.5703125" style="2" customWidth="1"/>
    <col min="634" max="634" width="8.7109375" style="2" customWidth="1"/>
    <col min="635" max="635" width="2.5703125" style="2" customWidth="1"/>
    <col min="636" max="636" width="4.5703125" style="2" customWidth="1"/>
    <col min="637" max="637" width="8.7109375" style="2" customWidth="1"/>
    <col min="638" max="638" width="2.5703125" style="2" customWidth="1"/>
    <col min="639" max="639" width="4.5703125" style="2" customWidth="1"/>
    <col min="640" max="640" width="8.7109375" style="2" customWidth="1"/>
    <col min="641" max="641" width="2.5703125" style="2" customWidth="1"/>
    <col min="642" max="642" width="4.5703125" style="2" customWidth="1"/>
    <col min="643" max="643" width="8.7109375" style="2" customWidth="1"/>
    <col min="644" max="644" width="2.5703125" style="2" customWidth="1"/>
    <col min="645" max="645" width="4.5703125" style="2" customWidth="1"/>
    <col min="646" max="646" width="8.7109375" style="2" customWidth="1"/>
    <col min="647" max="647" width="2.5703125" style="2" customWidth="1"/>
    <col min="648" max="648" width="4.5703125" style="2" customWidth="1"/>
    <col min="649" max="649" width="8.7109375" style="2" customWidth="1"/>
    <col min="650" max="650" width="2.5703125" style="2" customWidth="1"/>
    <col min="651" max="651" width="4.5703125" style="2" customWidth="1"/>
    <col min="652" max="652" width="8.7109375" style="2" customWidth="1"/>
    <col min="653" max="653" width="2.5703125" style="2" customWidth="1"/>
    <col min="654" max="654" width="4.5703125" style="2" customWidth="1"/>
    <col min="655" max="655" width="8.7109375" style="2" customWidth="1"/>
    <col min="656" max="656" width="2.5703125" style="2" customWidth="1"/>
    <col min="657" max="657" width="4.5703125" style="2" customWidth="1"/>
    <col min="658" max="658" width="8.7109375" style="2" customWidth="1"/>
    <col min="659" max="659" width="2.5703125" style="2" customWidth="1"/>
    <col min="660" max="660" width="4.5703125" style="2" customWidth="1"/>
    <col min="661" max="661" width="8.7109375" style="2" customWidth="1"/>
    <col min="662" max="662" width="2.5703125" style="2" customWidth="1"/>
    <col min="663" max="663" width="4.5703125" style="2" customWidth="1"/>
    <col min="664" max="664" width="8.7109375" style="2" customWidth="1"/>
    <col min="665" max="665" width="2.5703125" style="2" customWidth="1"/>
    <col min="666" max="666" width="4.5703125" style="2" customWidth="1"/>
    <col min="667" max="667" width="8.7109375" style="2" customWidth="1"/>
    <col min="668" max="668" width="2.5703125" style="2" customWidth="1"/>
    <col min="669" max="669" width="4.5703125" style="2" customWidth="1"/>
    <col min="670" max="670" width="8.7109375" style="2" customWidth="1"/>
    <col min="671" max="671" width="2.5703125" style="2" customWidth="1"/>
    <col min="672" max="672" width="4.5703125" style="2" customWidth="1"/>
    <col min="673" max="673" width="8.7109375" style="2" customWidth="1"/>
    <col min="674" max="674" width="2.5703125" style="2" customWidth="1"/>
    <col min="675" max="675" width="4.5703125" style="2" customWidth="1"/>
    <col min="676" max="676" width="8.7109375" style="2" customWidth="1"/>
    <col min="677" max="677" width="2.5703125" style="2" customWidth="1"/>
    <col min="678" max="678" width="4.5703125" style="2" customWidth="1"/>
    <col min="679" max="679" width="8.7109375" style="2" customWidth="1"/>
    <col min="680" max="680" width="2.5703125" style="2" customWidth="1"/>
    <col min="681" max="681" width="4.5703125" style="2" customWidth="1"/>
    <col min="682" max="682" width="8.7109375" style="2" customWidth="1"/>
    <col min="683" max="683" width="2.5703125" style="2" customWidth="1"/>
    <col min="684" max="684" width="4.5703125" style="2" customWidth="1"/>
    <col min="685" max="685" width="8.7109375" style="2" customWidth="1"/>
    <col min="686" max="686" width="2.5703125" style="2" customWidth="1"/>
    <col min="687" max="687" width="4.5703125" style="2" customWidth="1"/>
    <col min="688" max="688" width="8.7109375" style="2" customWidth="1"/>
    <col min="689" max="689" width="2.5703125" style="2" customWidth="1"/>
    <col min="690" max="690" width="4.5703125" style="2" customWidth="1"/>
    <col min="691" max="691" width="8.7109375" style="2" customWidth="1"/>
    <col min="692" max="692" width="2.5703125" style="2" customWidth="1"/>
    <col min="693" max="693" width="4.5703125" style="2" customWidth="1"/>
    <col min="694" max="694" width="8.7109375" style="2" customWidth="1"/>
    <col min="695" max="695" width="2.5703125" style="2" customWidth="1"/>
    <col min="696" max="696" width="4.5703125" style="2" customWidth="1"/>
    <col min="697" max="697" width="8.7109375" style="2" customWidth="1"/>
    <col min="698" max="698" width="2.5703125" style="2" customWidth="1"/>
    <col min="699" max="699" width="4.5703125" style="2" customWidth="1"/>
    <col min="700" max="700" width="8.7109375" style="2" customWidth="1"/>
    <col min="701" max="701" width="2.5703125" style="2" customWidth="1"/>
    <col min="702" max="702" width="4.5703125" style="2" customWidth="1"/>
    <col min="703" max="703" width="8.7109375" style="2" customWidth="1"/>
    <col min="704" max="704" width="2.5703125" style="2" customWidth="1"/>
    <col min="705" max="705" width="4.5703125" style="2" customWidth="1"/>
    <col min="706" max="706" width="8.7109375" style="2" customWidth="1"/>
    <col min="707" max="707" width="2.5703125" style="2" customWidth="1"/>
    <col min="708" max="708" width="4.5703125" style="2" customWidth="1"/>
    <col min="709" max="709" width="8.7109375" style="2" customWidth="1"/>
    <col min="710" max="710" width="2.5703125" style="2" customWidth="1"/>
    <col min="711" max="711" width="4.5703125" style="2" customWidth="1"/>
    <col min="712" max="712" width="8.7109375" style="2" customWidth="1"/>
    <col min="713" max="713" width="2.5703125" style="2" customWidth="1"/>
    <col min="714" max="714" width="4.5703125" style="2" customWidth="1"/>
    <col min="715" max="715" width="8.7109375" style="2" customWidth="1"/>
    <col min="716" max="716" width="2.5703125" style="2" customWidth="1"/>
    <col min="717" max="717" width="4.5703125" style="2" customWidth="1"/>
    <col min="718" max="718" width="8.7109375" style="2" customWidth="1"/>
    <col min="719" max="719" width="2.5703125" style="2" customWidth="1"/>
    <col min="720" max="720" width="4.5703125" style="2" customWidth="1"/>
    <col min="721" max="721" width="8.7109375" style="2" customWidth="1"/>
    <col min="722" max="722" width="2.5703125" style="2" customWidth="1"/>
    <col min="723" max="723" width="4.5703125" style="2" customWidth="1"/>
    <col min="724" max="724" width="8.7109375" style="2" customWidth="1"/>
    <col min="725" max="725" width="2.5703125" style="2" customWidth="1"/>
    <col min="726" max="726" width="4.5703125" style="2" customWidth="1"/>
    <col min="727" max="727" width="8.7109375" style="2" customWidth="1"/>
    <col min="728" max="728" width="2.5703125" style="2" customWidth="1"/>
    <col min="729" max="729" width="4.5703125" style="2" customWidth="1"/>
    <col min="730" max="730" width="8.7109375" style="2" customWidth="1"/>
    <col min="731" max="731" width="2.5703125" style="2" customWidth="1"/>
    <col min="732" max="732" width="4.5703125" style="2" customWidth="1"/>
    <col min="733" max="733" width="8.7109375" style="2" customWidth="1"/>
    <col min="734" max="734" width="2.5703125" style="2" customWidth="1"/>
    <col min="735" max="735" width="4.5703125" style="2" customWidth="1"/>
    <col min="736" max="736" width="8.7109375" style="2" customWidth="1"/>
    <col min="737" max="737" width="2.5703125" style="2" customWidth="1"/>
    <col min="738" max="738" width="4.5703125" style="2" customWidth="1"/>
    <col min="739" max="739" width="8.7109375" style="2" customWidth="1"/>
    <col min="740" max="740" width="2.5703125" style="2" customWidth="1"/>
    <col min="741" max="741" width="4.5703125" style="2" customWidth="1"/>
    <col min="742" max="742" width="8.7109375" style="2" customWidth="1"/>
    <col min="743" max="743" width="2.5703125" style="2" customWidth="1"/>
    <col min="744" max="744" width="4.5703125" style="2" customWidth="1"/>
    <col min="745" max="745" width="8.7109375" style="2" customWidth="1"/>
    <col min="746" max="746" width="2.5703125" style="2" customWidth="1"/>
    <col min="747" max="747" width="4.5703125" style="2" customWidth="1"/>
    <col min="748" max="748" width="8.7109375" style="2" customWidth="1"/>
    <col min="749" max="749" width="2.5703125" style="2" customWidth="1"/>
    <col min="750" max="750" width="4.5703125" style="2" customWidth="1"/>
    <col min="751" max="751" width="8.7109375" style="2" customWidth="1"/>
    <col min="752" max="752" width="2.5703125" style="2" customWidth="1"/>
    <col min="753" max="753" width="4.5703125" style="2" customWidth="1"/>
    <col min="754" max="754" width="8.7109375" style="2" customWidth="1"/>
    <col min="755" max="755" width="2.5703125" style="2" customWidth="1"/>
    <col min="756" max="756" width="4.5703125" style="2" customWidth="1"/>
    <col min="757" max="757" width="8.7109375" style="2" customWidth="1"/>
    <col min="758" max="758" width="2.5703125" style="2" customWidth="1"/>
    <col min="759" max="759" width="4.5703125" style="2" customWidth="1"/>
    <col min="760" max="760" width="8.7109375" style="2" customWidth="1"/>
    <col min="761" max="761" width="2.5703125" style="2" customWidth="1"/>
    <col min="762" max="762" width="4.5703125" style="2" customWidth="1"/>
    <col min="763" max="763" width="8.7109375" style="2" customWidth="1"/>
    <col min="764" max="764" width="2.5703125" style="2" customWidth="1"/>
    <col min="765" max="765" width="4.5703125" style="2" customWidth="1"/>
    <col min="766" max="766" width="11.42578125" style="2"/>
    <col min="767" max="767" width="34.7109375" style="2" customWidth="1"/>
    <col min="768" max="16384" width="11.42578125" style="2"/>
  </cols>
  <sheetData>
    <row r="1" spans="2:765" ht="15" customHeight="1" thickBot="1" x14ac:dyDescent="0.3">
      <c r="M1" s="33"/>
      <c r="N1" s="33"/>
      <c r="O1" s="34"/>
      <c r="P1" s="33"/>
      <c r="Q1" s="33"/>
      <c r="R1" s="34"/>
      <c r="S1" s="33"/>
      <c r="T1" s="33"/>
      <c r="U1" s="34"/>
      <c r="V1" s="33"/>
      <c r="W1" s="33"/>
      <c r="X1" s="34"/>
      <c r="Y1" s="33"/>
      <c r="Z1" s="33"/>
      <c r="AA1" s="34"/>
      <c r="AB1" s="33"/>
      <c r="AC1" s="33"/>
      <c r="AD1" s="34"/>
      <c r="AE1" s="33"/>
      <c r="AF1" s="33"/>
      <c r="AG1" s="34"/>
      <c r="AH1" s="33"/>
      <c r="AI1" s="33"/>
      <c r="AJ1" s="34"/>
      <c r="AK1" s="33"/>
      <c r="AL1" s="33"/>
      <c r="AM1" s="34"/>
      <c r="AN1" s="33"/>
      <c r="AO1" s="33"/>
      <c r="AP1" s="34"/>
      <c r="AQ1" s="33"/>
      <c r="AR1" s="33"/>
      <c r="AS1" s="34"/>
      <c r="AT1" s="135"/>
      <c r="AU1" s="135"/>
      <c r="AV1" s="135"/>
      <c r="AW1" s="7"/>
      <c r="AX1" s="7"/>
      <c r="AY1" s="7"/>
      <c r="AZ1" s="33"/>
      <c r="BA1" s="33"/>
      <c r="BB1" s="34"/>
      <c r="BC1" s="33"/>
      <c r="BD1" s="33"/>
      <c r="BE1" s="34"/>
      <c r="BF1" s="33"/>
      <c r="BG1" s="33"/>
      <c r="BH1" s="34"/>
      <c r="BI1" s="33"/>
      <c r="BJ1" s="33"/>
      <c r="BK1" s="34"/>
      <c r="BL1" s="33"/>
      <c r="BM1" s="33"/>
      <c r="BN1" s="34"/>
      <c r="BO1" s="33"/>
      <c r="BP1" s="33"/>
      <c r="BQ1" s="34"/>
      <c r="BR1" s="33"/>
      <c r="BS1" s="33"/>
      <c r="BT1" s="34"/>
      <c r="BU1" s="33"/>
      <c r="BV1" s="33"/>
      <c r="BW1" s="34"/>
      <c r="BX1" s="33"/>
      <c r="BY1" s="33"/>
      <c r="BZ1" s="34"/>
      <c r="CA1" s="33"/>
      <c r="CB1" s="33"/>
      <c r="CC1" s="34"/>
      <c r="CG1" s="7"/>
      <c r="CH1" s="7"/>
      <c r="CI1" s="7"/>
      <c r="CJ1" s="33"/>
      <c r="CK1" s="33"/>
      <c r="CL1" s="34"/>
      <c r="CM1" s="33"/>
      <c r="CN1" s="33"/>
      <c r="CO1" s="34"/>
      <c r="CP1" s="33"/>
      <c r="CQ1" s="33"/>
      <c r="CR1" s="34"/>
      <c r="CS1" s="33"/>
      <c r="CT1" s="33"/>
      <c r="CU1" s="34"/>
      <c r="CV1" s="33"/>
      <c r="CW1" s="33"/>
      <c r="CX1" s="34"/>
      <c r="CY1" s="33"/>
      <c r="CZ1" s="33"/>
      <c r="DA1" s="34"/>
      <c r="DB1" s="33"/>
      <c r="DC1" s="33"/>
      <c r="DD1" s="34"/>
      <c r="DE1" s="33"/>
      <c r="DF1" s="33"/>
      <c r="DG1" s="34"/>
      <c r="DH1" s="33"/>
      <c r="DI1" s="33"/>
      <c r="DJ1" s="34"/>
      <c r="DK1" s="33"/>
      <c r="DL1" s="33"/>
      <c r="DM1" s="34"/>
      <c r="DQ1" s="7"/>
      <c r="DR1" s="7"/>
      <c r="DS1" s="7"/>
      <c r="DT1" s="33"/>
      <c r="DU1" s="33"/>
      <c r="DV1" s="34"/>
      <c r="DW1" s="33"/>
      <c r="DX1" s="33"/>
      <c r="DY1" s="34"/>
      <c r="DZ1" s="33"/>
      <c r="EA1" s="33"/>
      <c r="EB1" s="34"/>
      <c r="EC1" s="33"/>
      <c r="ED1" s="33"/>
      <c r="EE1" s="34"/>
      <c r="EF1" s="33"/>
      <c r="EG1" s="33"/>
      <c r="EH1" s="34"/>
      <c r="EI1" s="33"/>
      <c r="EJ1" s="33"/>
      <c r="EK1" s="34"/>
      <c r="EL1" s="33"/>
      <c r="EM1" s="33"/>
      <c r="EN1" s="34"/>
      <c r="EO1" s="33"/>
      <c r="EP1" s="33"/>
      <c r="EQ1" s="34"/>
      <c r="ER1" s="33"/>
      <c r="ES1" s="33"/>
      <c r="ET1" s="34"/>
      <c r="EU1" s="33"/>
      <c r="EV1" s="33"/>
      <c r="EW1" s="34"/>
      <c r="FA1" s="7"/>
      <c r="FB1" s="7"/>
      <c r="FC1" s="7"/>
      <c r="FD1" s="33"/>
      <c r="FE1" s="33"/>
      <c r="FF1" s="34"/>
      <c r="FG1" s="33"/>
      <c r="FH1" s="33"/>
      <c r="FI1" s="34"/>
      <c r="FJ1" s="33"/>
      <c r="FK1" s="33"/>
      <c r="FL1" s="34"/>
      <c r="FM1" s="33"/>
      <c r="FN1" s="33"/>
      <c r="FO1" s="34"/>
      <c r="FP1" s="33"/>
      <c r="FQ1" s="33"/>
      <c r="FR1" s="34"/>
      <c r="FS1" s="33"/>
      <c r="FT1" s="33"/>
      <c r="FU1" s="34"/>
      <c r="FV1" s="33"/>
      <c r="FW1" s="33"/>
      <c r="FX1" s="34"/>
      <c r="FY1" s="33"/>
      <c r="FZ1" s="33"/>
      <c r="GA1" s="34"/>
      <c r="GB1" s="33"/>
      <c r="GC1" s="33"/>
      <c r="GD1" s="34"/>
      <c r="GE1" s="33"/>
      <c r="GF1" s="33"/>
      <c r="GG1" s="34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</row>
    <row r="2" spans="2:765" ht="15.75" customHeight="1" thickBot="1" x14ac:dyDescent="0.3">
      <c r="B2" s="116"/>
      <c r="C2" s="116"/>
      <c r="D2" s="116"/>
      <c r="E2" s="116"/>
      <c r="F2" s="116"/>
      <c r="G2" s="67"/>
      <c r="H2" s="116"/>
      <c r="J2" s="128">
        <f>DATE(An_Ref2,1,1)</f>
        <v>45658</v>
      </c>
      <c r="K2" s="129"/>
      <c r="L2" s="130"/>
      <c r="M2" s="125">
        <f>DATE(An_Ref2,2,1)</f>
        <v>45689</v>
      </c>
      <c r="N2" s="125"/>
      <c r="O2" s="126"/>
      <c r="P2" s="124">
        <f>DATE(An_Ref2,3,1)</f>
        <v>45717</v>
      </c>
      <c r="Q2" s="125"/>
      <c r="R2" s="126"/>
      <c r="S2" s="124">
        <f>DATE(An_Ref2,4,1)</f>
        <v>45748</v>
      </c>
      <c r="T2" s="125"/>
      <c r="U2" s="126"/>
      <c r="V2" s="124">
        <f>DATE(An_Ref2,5,1)</f>
        <v>45778</v>
      </c>
      <c r="W2" s="125"/>
      <c r="X2" s="126"/>
      <c r="Y2" s="124">
        <f>DATE(An_Ref2,6,1)</f>
        <v>45809</v>
      </c>
      <c r="Z2" s="125"/>
      <c r="AA2" s="126"/>
      <c r="AB2" s="124">
        <f>DATE(An_Ref2,7,1)</f>
        <v>45839</v>
      </c>
      <c r="AC2" s="125"/>
      <c r="AD2" s="126"/>
      <c r="AE2" s="124">
        <f>DATE(An_Ref2,8,1)</f>
        <v>45870</v>
      </c>
      <c r="AF2" s="125"/>
      <c r="AG2" s="126"/>
      <c r="AH2" s="124">
        <f>DATE(An_Ref2,9,1)</f>
        <v>45901</v>
      </c>
      <c r="AI2" s="125"/>
      <c r="AJ2" s="126"/>
      <c r="AK2" s="124">
        <f>DATE(An_Ref2,10,1)</f>
        <v>45931</v>
      </c>
      <c r="AL2" s="125"/>
      <c r="AM2" s="126"/>
      <c r="AN2" s="124">
        <f>DATE(An_Ref2,11,1)</f>
        <v>45962</v>
      </c>
      <c r="AO2" s="125"/>
      <c r="AP2" s="126"/>
      <c r="AQ2" s="124">
        <f>DATE(An_Ref2,12,1)</f>
        <v>45992</v>
      </c>
      <c r="AR2" s="125"/>
      <c r="AS2" s="126"/>
      <c r="AT2" s="164">
        <f>DATE(An_Ref2+1,1,1)</f>
        <v>46023</v>
      </c>
      <c r="AU2" s="165"/>
      <c r="AV2" s="165"/>
      <c r="AW2" s="124">
        <f>DATE((An_Ref2+1),2,1)</f>
        <v>46054</v>
      </c>
      <c r="AX2" s="125"/>
      <c r="AY2" s="126"/>
      <c r="AZ2" s="124">
        <f>DATE((An_Ref2+1),3,1)</f>
        <v>46082</v>
      </c>
      <c r="BA2" s="125"/>
      <c r="BB2" s="126"/>
      <c r="BC2" s="124">
        <f>DATE((An_Ref2+1),4,1)</f>
        <v>46113</v>
      </c>
      <c r="BD2" s="125"/>
      <c r="BE2" s="126"/>
      <c r="BF2" s="124">
        <f>DATE((An_Ref2+1),5,1)</f>
        <v>46143</v>
      </c>
      <c r="BG2" s="125"/>
      <c r="BH2" s="126"/>
      <c r="BI2" s="124">
        <f>DATE((An_Ref2+1),6,1)</f>
        <v>46174</v>
      </c>
      <c r="BJ2" s="125"/>
      <c r="BK2" s="126"/>
      <c r="BL2" s="124">
        <f>DATE((An_Ref2+1),7,1)</f>
        <v>46204</v>
      </c>
      <c r="BM2" s="125"/>
      <c r="BN2" s="126"/>
      <c r="BO2" s="124">
        <f>DATE((An_Ref2+1),8,1)</f>
        <v>46235</v>
      </c>
      <c r="BP2" s="125"/>
      <c r="BQ2" s="126"/>
      <c r="BR2" s="124">
        <f>DATE((An_Ref2+1),9,1)</f>
        <v>46266</v>
      </c>
      <c r="BS2" s="125"/>
      <c r="BT2" s="126"/>
      <c r="BU2" s="124">
        <f>DATE((An_Ref2+1),10,1)</f>
        <v>46296</v>
      </c>
      <c r="BV2" s="125"/>
      <c r="BW2" s="126"/>
      <c r="BX2" s="124">
        <f>DATE((An_Ref2+1),11,1)</f>
        <v>46327</v>
      </c>
      <c r="BY2" s="125"/>
      <c r="BZ2" s="126"/>
      <c r="CA2" s="124">
        <f>DATE((An_Ref2+1),12,1)</f>
        <v>46357</v>
      </c>
      <c r="CB2" s="125"/>
      <c r="CC2" s="126"/>
      <c r="CD2" s="135"/>
      <c r="CE2" s="135"/>
      <c r="CF2" s="135"/>
      <c r="CG2" s="131"/>
      <c r="CH2" s="131"/>
      <c r="CI2" s="131"/>
      <c r="CJ2" s="131"/>
      <c r="CK2" s="131"/>
      <c r="CL2" s="131"/>
      <c r="CM2" s="131"/>
      <c r="CN2" s="131"/>
      <c r="CO2" s="131"/>
      <c r="CP2" s="131"/>
      <c r="CQ2" s="131"/>
      <c r="CR2" s="131"/>
      <c r="CS2" s="131"/>
      <c r="CT2" s="131"/>
      <c r="CU2" s="131"/>
      <c r="CV2" s="131"/>
      <c r="CW2" s="131"/>
      <c r="CX2" s="131"/>
      <c r="CY2" s="131"/>
      <c r="CZ2" s="131"/>
      <c r="DA2" s="131"/>
      <c r="DB2" s="131"/>
      <c r="DC2" s="131"/>
      <c r="DD2" s="131"/>
      <c r="DE2" s="131"/>
      <c r="DF2" s="131"/>
      <c r="DG2" s="131"/>
      <c r="DH2" s="131"/>
      <c r="DI2" s="131"/>
      <c r="DJ2" s="131"/>
      <c r="DK2" s="131"/>
      <c r="DL2" s="131"/>
      <c r="DM2" s="131"/>
      <c r="DN2" s="135"/>
      <c r="DO2" s="135"/>
      <c r="DP2" s="135"/>
      <c r="DQ2" s="131"/>
      <c r="DR2" s="131"/>
      <c r="DS2" s="131"/>
      <c r="DT2" s="131"/>
      <c r="DU2" s="131"/>
      <c r="DV2" s="131"/>
      <c r="DW2" s="131"/>
      <c r="DX2" s="131"/>
      <c r="DY2" s="131"/>
      <c r="DZ2" s="131"/>
      <c r="EA2" s="131"/>
      <c r="EB2" s="131"/>
      <c r="EC2" s="131"/>
      <c r="ED2" s="131"/>
      <c r="EE2" s="131"/>
      <c r="EF2" s="131"/>
      <c r="EG2" s="131"/>
      <c r="EH2" s="131"/>
      <c r="EI2" s="131"/>
      <c r="EJ2" s="131"/>
      <c r="EK2" s="131"/>
      <c r="EL2" s="131"/>
      <c r="EM2" s="131"/>
      <c r="EN2" s="131"/>
      <c r="EO2" s="131"/>
      <c r="EP2" s="131"/>
      <c r="EQ2" s="131"/>
      <c r="ER2" s="131"/>
      <c r="ES2" s="131"/>
      <c r="ET2" s="131"/>
      <c r="EU2" s="131"/>
      <c r="EV2" s="131"/>
      <c r="EW2" s="131"/>
      <c r="EX2" s="135"/>
      <c r="EY2" s="135"/>
      <c r="EZ2" s="135"/>
      <c r="FA2" s="131"/>
      <c r="FB2" s="131"/>
      <c r="FC2" s="131"/>
      <c r="FD2" s="131"/>
      <c r="FE2" s="131"/>
      <c r="FF2" s="131"/>
      <c r="FG2" s="131"/>
      <c r="FH2" s="131"/>
      <c r="FI2" s="131"/>
      <c r="FJ2" s="131"/>
      <c r="FK2" s="131"/>
      <c r="FL2" s="131"/>
      <c r="FM2" s="131"/>
      <c r="FN2" s="131"/>
      <c r="FO2" s="131"/>
      <c r="FP2" s="131"/>
      <c r="FQ2" s="131"/>
      <c r="FR2" s="131"/>
      <c r="FS2" s="131"/>
      <c r="FT2" s="131"/>
      <c r="FU2" s="131"/>
      <c r="FV2" s="131"/>
      <c r="FW2" s="131"/>
      <c r="FX2" s="131"/>
      <c r="FY2" s="131"/>
      <c r="FZ2" s="131"/>
      <c r="GA2" s="131"/>
      <c r="GB2" s="131"/>
      <c r="GC2" s="131"/>
      <c r="GD2" s="131"/>
      <c r="GE2" s="131"/>
      <c r="GF2" s="131"/>
      <c r="GG2" s="131"/>
      <c r="GH2" s="135"/>
      <c r="GI2" s="135"/>
      <c r="GJ2" s="135"/>
      <c r="GK2" s="131"/>
      <c r="GL2" s="131"/>
      <c r="GM2" s="131"/>
      <c r="GN2" s="131"/>
      <c r="GO2" s="131"/>
      <c r="GP2" s="131"/>
      <c r="GQ2" s="131"/>
      <c r="GR2" s="131"/>
      <c r="GS2" s="131"/>
      <c r="GT2" s="131"/>
      <c r="GU2" s="131"/>
      <c r="GV2" s="131"/>
      <c r="GW2" s="131"/>
      <c r="GX2" s="131"/>
      <c r="GY2" s="131"/>
      <c r="GZ2" s="131"/>
      <c r="HA2" s="131"/>
      <c r="HB2" s="131"/>
      <c r="HC2" s="131"/>
      <c r="HD2" s="131"/>
      <c r="HE2" s="131"/>
      <c r="HF2" s="131"/>
      <c r="HG2" s="131"/>
      <c r="HH2" s="131"/>
      <c r="HI2" s="131"/>
      <c r="HJ2" s="131"/>
      <c r="HK2" s="131"/>
      <c r="HL2" s="131"/>
      <c r="HM2" s="131"/>
      <c r="HN2" s="131"/>
      <c r="HO2" s="131"/>
      <c r="HP2" s="131"/>
      <c r="HQ2" s="131"/>
      <c r="HR2" s="135"/>
      <c r="HS2" s="135"/>
      <c r="HT2" s="135"/>
      <c r="HU2" s="131"/>
      <c r="HV2" s="131"/>
      <c r="HW2" s="131"/>
      <c r="HX2" s="131"/>
      <c r="HY2" s="131"/>
      <c r="HZ2" s="131"/>
      <c r="IA2" s="131"/>
      <c r="IB2" s="131"/>
      <c r="IC2" s="131"/>
      <c r="ID2" s="131"/>
      <c r="IE2" s="131"/>
      <c r="IF2" s="131"/>
      <c r="IG2" s="131"/>
      <c r="IH2" s="131"/>
      <c r="II2" s="131"/>
      <c r="IJ2" s="131"/>
      <c r="IK2" s="131"/>
      <c r="IL2" s="131"/>
      <c r="IM2" s="131"/>
      <c r="IN2" s="131"/>
      <c r="IO2" s="131"/>
      <c r="IP2" s="131"/>
      <c r="IQ2" s="131"/>
      <c r="IR2" s="131"/>
      <c r="IS2" s="131"/>
      <c r="IT2" s="131"/>
      <c r="IU2" s="131"/>
      <c r="IV2" s="131"/>
      <c r="IW2" s="131"/>
      <c r="IX2" s="131"/>
      <c r="IY2" s="131"/>
      <c r="IZ2" s="131"/>
      <c r="JA2" s="131"/>
      <c r="JB2" s="135"/>
      <c r="JC2" s="135"/>
      <c r="JD2" s="135"/>
      <c r="JE2" s="131"/>
      <c r="JF2" s="131"/>
      <c r="JG2" s="131"/>
      <c r="JH2" s="131"/>
      <c r="JI2" s="131"/>
      <c r="JJ2" s="131"/>
      <c r="JK2" s="131"/>
      <c r="JL2" s="131"/>
      <c r="JM2" s="131"/>
      <c r="JN2" s="131"/>
      <c r="JO2" s="131"/>
      <c r="JP2" s="131"/>
      <c r="JQ2" s="131"/>
      <c r="JR2" s="131"/>
      <c r="JS2" s="131"/>
      <c r="JT2" s="131"/>
      <c r="JU2" s="131"/>
      <c r="JV2" s="131"/>
      <c r="JW2" s="131"/>
      <c r="JX2" s="131"/>
      <c r="JY2" s="131"/>
      <c r="JZ2" s="131"/>
      <c r="KA2" s="131"/>
      <c r="KB2" s="131"/>
      <c r="KC2" s="131"/>
      <c r="KD2" s="131"/>
      <c r="KE2" s="131"/>
      <c r="KF2" s="131"/>
      <c r="KG2" s="131"/>
      <c r="KH2" s="131"/>
      <c r="KI2" s="131"/>
      <c r="KJ2" s="131"/>
      <c r="KK2" s="131"/>
      <c r="KL2" s="135"/>
      <c r="KM2" s="135"/>
      <c r="KN2" s="135"/>
      <c r="KO2" s="131"/>
      <c r="KP2" s="131"/>
      <c r="KQ2" s="131"/>
      <c r="KR2" s="131"/>
      <c r="KS2" s="131"/>
      <c r="KT2" s="131"/>
      <c r="KU2" s="131"/>
      <c r="KV2" s="131"/>
      <c r="KW2" s="131"/>
      <c r="KX2" s="131"/>
      <c r="KY2" s="131"/>
      <c r="KZ2" s="131"/>
      <c r="LA2" s="131"/>
      <c r="LB2" s="131"/>
      <c r="LC2" s="131"/>
      <c r="LD2" s="131"/>
      <c r="LE2" s="131"/>
      <c r="LF2" s="131"/>
      <c r="LG2" s="131"/>
      <c r="LH2" s="131"/>
      <c r="LI2" s="131"/>
      <c r="LJ2" s="131"/>
      <c r="LK2" s="131"/>
      <c r="LL2" s="131"/>
      <c r="LM2" s="131"/>
      <c r="LN2" s="131"/>
      <c r="LO2" s="131"/>
      <c r="LP2" s="131"/>
      <c r="LQ2" s="131"/>
      <c r="LR2" s="131"/>
      <c r="LS2" s="131"/>
      <c r="LT2" s="131"/>
      <c r="LU2" s="131"/>
      <c r="LV2" s="135"/>
      <c r="LW2" s="135"/>
      <c r="LX2" s="135"/>
      <c r="LY2" s="131"/>
      <c r="LZ2" s="131"/>
      <c r="MA2" s="131"/>
      <c r="MB2" s="131"/>
      <c r="MC2" s="131"/>
      <c r="MD2" s="131"/>
      <c r="ME2" s="131"/>
      <c r="MF2" s="131"/>
      <c r="MG2" s="131"/>
      <c r="MH2" s="131"/>
      <c r="MI2" s="131"/>
      <c r="MJ2" s="131"/>
      <c r="MK2" s="131"/>
      <c r="ML2" s="131"/>
      <c r="MM2" s="131"/>
      <c r="MN2" s="131"/>
      <c r="MO2" s="131"/>
      <c r="MP2" s="131"/>
      <c r="MQ2" s="131"/>
      <c r="MR2" s="131"/>
      <c r="MS2" s="131"/>
      <c r="MT2" s="131"/>
      <c r="MU2" s="131"/>
      <c r="MV2" s="131"/>
      <c r="MW2" s="131"/>
      <c r="MX2" s="131"/>
      <c r="MY2" s="131"/>
      <c r="MZ2" s="131"/>
      <c r="NA2" s="131"/>
      <c r="NB2" s="131"/>
      <c r="NC2" s="131"/>
      <c r="ND2" s="131"/>
      <c r="NE2" s="131"/>
      <c r="NF2" s="135"/>
      <c r="NG2" s="135"/>
      <c r="NH2" s="135"/>
      <c r="NI2" s="131"/>
      <c r="NJ2" s="131"/>
      <c r="NK2" s="131"/>
      <c r="NL2" s="131"/>
      <c r="NM2" s="131"/>
      <c r="NN2" s="131"/>
      <c r="NO2" s="131"/>
      <c r="NP2" s="131"/>
      <c r="NQ2" s="131"/>
      <c r="NR2" s="131"/>
      <c r="NS2" s="131"/>
      <c r="NT2" s="131"/>
      <c r="NU2" s="131"/>
      <c r="NV2" s="131"/>
      <c r="NW2" s="131"/>
      <c r="NX2" s="131"/>
      <c r="NY2" s="131"/>
      <c r="NZ2" s="131"/>
      <c r="OA2" s="131"/>
      <c r="OB2" s="131"/>
      <c r="OC2" s="131"/>
      <c r="OD2" s="131"/>
      <c r="OE2" s="131"/>
      <c r="OF2" s="131"/>
      <c r="OG2" s="131"/>
      <c r="OH2" s="131"/>
      <c r="OI2" s="131"/>
      <c r="OJ2" s="131"/>
      <c r="OK2" s="131"/>
      <c r="OL2" s="131"/>
      <c r="OM2" s="131"/>
      <c r="ON2" s="131"/>
      <c r="OO2" s="131"/>
      <c r="OP2" s="135"/>
      <c r="OQ2" s="135"/>
      <c r="OR2" s="135"/>
      <c r="OS2" s="131"/>
      <c r="OT2" s="131"/>
      <c r="OU2" s="131"/>
      <c r="OV2" s="131"/>
      <c r="OW2" s="131"/>
      <c r="OX2" s="131"/>
      <c r="OY2" s="131"/>
      <c r="OZ2" s="131"/>
      <c r="PA2" s="131"/>
      <c r="PB2" s="131"/>
      <c r="PC2" s="131"/>
      <c r="PD2" s="131"/>
      <c r="PE2" s="131"/>
      <c r="PF2" s="131"/>
      <c r="PG2" s="131"/>
      <c r="PH2" s="131"/>
      <c r="PI2" s="131"/>
      <c r="PJ2" s="131"/>
      <c r="PK2" s="131"/>
      <c r="PL2" s="131"/>
      <c r="PM2" s="131"/>
      <c r="PN2" s="131"/>
      <c r="PO2" s="131"/>
      <c r="PP2" s="131"/>
      <c r="PQ2" s="131"/>
      <c r="PR2" s="131"/>
      <c r="PS2" s="131"/>
      <c r="PT2" s="131"/>
      <c r="PU2" s="131"/>
      <c r="PV2" s="131"/>
      <c r="PW2" s="131"/>
      <c r="PX2" s="131"/>
      <c r="PY2" s="131"/>
      <c r="PZ2" s="135"/>
      <c r="QA2" s="135"/>
      <c r="QB2" s="135"/>
      <c r="QC2" s="131"/>
      <c r="QD2" s="131"/>
      <c r="QE2" s="131"/>
      <c r="QF2" s="131"/>
      <c r="QG2" s="131"/>
      <c r="QH2" s="131"/>
      <c r="QI2" s="131"/>
      <c r="QJ2" s="131"/>
      <c r="QK2" s="131"/>
      <c r="QL2" s="131"/>
      <c r="QM2" s="131"/>
      <c r="QN2" s="131"/>
      <c r="QO2" s="131"/>
      <c r="QP2" s="131"/>
      <c r="QQ2" s="131"/>
      <c r="QR2" s="131"/>
      <c r="QS2" s="131"/>
      <c r="QT2" s="131"/>
      <c r="QU2" s="131"/>
      <c r="QV2" s="131"/>
      <c r="QW2" s="131"/>
      <c r="QX2" s="131"/>
      <c r="QY2" s="131"/>
      <c r="QZ2" s="131"/>
      <c r="RA2" s="131"/>
      <c r="RB2" s="131"/>
      <c r="RC2" s="131"/>
      <c r="RD2" s="131"/>
      <c r="RE2" s="131"/>
      <c r="RF2" s="131"/>
      <c r="RG2" s="131"/>
      <c r="RH2" s="131"/>
      <c r="RI2" s="131"/>
      <c r="RJ2" s="135"/>
      <c r="RK2" s="135"/>
      <c r="RL2" s="135"/>
      <c r="RM2" s="131"/>
      <c r="RN2" s="131"/>
      <c r="RO2" s="131"/>
      <c r="RP2" s="131"/>
      <c r="RQ2" s="131"/>
      <c r="RR2" s="131"/>
      <c r="RS2" s="131"/>
      <c r="RT2" s="131"/>
      <c r="RU2" s="131"/>
      <c r="RV2" s="131"/>
      <c r="RW2" s="131"/>
      <c r="RX2" s="131"/>
      <c r="RY2" s="131"/>
      <c r="RZ2" s="131"/>
      <c r="SA2" s="131"/>
      <c r="SB2" s="131"/>
      <c r="SC2" s="131"/>
      <c r="SD2" s="131"/>
      <c r="SE2" s="131"/>
      <c r="SF2" s="131"/>
      <c r="SG2" s="131"/>
      <c r="SH2" s="131"/>
      <c r="SI2" s="131"/>
      <c r="SJ2" s="131"/>
      <c r="SK2" s="131"/>
      <c r="SL2" s="131"/>
      <c r="SM2" s="131"/>
      <c r="SN2" s="131"/>
      <c r="SO2" s="131"/>
      <c r="SP2" s="131"/>
      <c r="SQ2" s="131"/>
      <c r="SR2" s="131"/>
      <c r="SS2" s="131"/>
      <c r="ST2" s="135"/>
      <c r="SU2" s="135"/>
      <c r="SV2" s="135"/>
      <c r="SW2" s="131"/>
      <c r="SX2" s="131"/>
      <c r="SY2" s="131"/>
      <c r="SZ2" s="131"/>
      <c r="TA2" s="131"/>
      <c r="TB2" s="131"/>
      <c r="TC2" s="131"/>
      <c r="TD2" s="131"/>
      <c r="TE2" s="131"/>
      <c r="TF2" s="131"/>
      <c r="TG2" s="131"/>
      <c r="TH2" s="131"/>
      <c r="TI2" s="131"/>
      <c r="TJ2" s="131"/>
      <c r="TK2" s="131"/>
      <c r="TL2" s="131"/>
      <c r="TM2" s="131"/>
      <c r="TN2" s="131"/>
      <c r="TO2" s="131"/>
      <c r="TP2" s="131"/>
      <c r="TQ2" s="131"/>
      <c r="TR2" s="131"/>
      <c r="TS2" s="131"/>
      <c r="TT2" s="131"/>
      <c r="TU2" s="131"/>
      <c r="TV2" s="131"/>
      <c r="TW2" s="131"/>
      <c r="TX2" s="131"/>
      <c r="TY2" s="131"/>
      <c r="TZ2" s="131"/>
      <c r="UA2" s="131"/>
      <c r="UB2" s="131"/>
      <c r="UC2" s="131"/>
      <c r="UD2" s="135"/>
      <c r="UE2" s="135"/>
      <c r="UF2" s="135"/>
      <c r="UG2" s="131"/>
      <c r="UH2" s="131"/>
      <c r="UI2" s="131"/>
      <c r="UJ2" s="131"/>
      <c r="UK2" s="131"/>
      <c r="UL2" s="131"/>
      <c r="UM2" s="131"/>
      <c r="UN2" s="131"/>
      <c r="UO2" s="131"/>
      <c r="UP2" s="131"/>
      <c r="UQ2" s="131"/>
      <c r="UR2" s="131"/>
      <c r="US2" s="131"/>
      <c r="UT2" s="131"/>
      <c r="UU2" s="131"/>
      <c r="UV2" s="131"/>
      <c r="UW2" s="131"/>
      <c r="UX2" s="131"/>
      <c r="UY2" s="131"/>
      <c r="UZ2" s="131"/>
      <c r="VA2" s="131"/>
      <c r="VB2" s="131"/>
      <c r="VC2" s="131"/>
      <c r="VD2" s="131"/>
      <c r="VE2" s="131"/>
      <c r="VF2" s="131"/>
      <c r="VG2" s="131"/>
      <c r="VH2" s="131"/>
      <c r="VI2" s="131"/>
      <c r="VJ2" s="131"/>
      <c r="VK2" s="131"/>
      <c r="VL2" s="131"/>
      <c r="VM2" s="131"/>
      <c r="VN2" s="135"/>
      <c r="VO2" s="135"/>
      <c r="VP2" s="135"/>
      <c r="VQ2" s="131"/>
      <c r="VR2" s="131"/>
      <c r="VS2" s="131"/>
      <c r="VT2" s="131"/>
      <c r="VU2" s="131"/>
      <c r="VV2" s="131"/>
      <c r="VW2" s="131"/>
      <c r="VX2" s="131"/>
      <c r="VY2" s="131"/>
      <c r="VZ2" s="131"/>
      <c r="WA2" s="131"/>
      <c r="WB2" s="131"/>
      <c r="WC2" s="131"/>
      <c r="WD2" s="131"/>
      <c r="WE2" s="131"/>
      <c r="WF2" s="131"/>
      <c r="WG2" s="131"/>
      <c r="WH2" s="131"/>
      <c r="WI2" s="131"/>
      <c r="WJ2" s="131"/>
      <c r="WK2" s="131"/>
      <c r="WL2" s="131"/>
      <c r="WM2" s="131"/>
      <c r="WN2" s="131"/>
      <c r="WO2" s="131"/>
      <c r="WP2" s="131"/>
      <c r="WQ2" s="131"/>
      <c r="WR2" s="131"/>
      <c r="WS2" s="131"/>
      <c r="WT2" s="131"/>
      <c r="WU2" s="131"/>
      <c r="WV2" s="131"/>
      <c r="WW2" s="131"/>
      <c r="WX2" s="135"/>
      <c r="WY2" s="135"/>
      <c r="WZ2" s="135"/>
      <c r="XA2" s="131"/>
      <c r="XB2" s="131"/>
      <c r="XC2" s="131"/>
      <c r="XD2" s="131"/>
      <c r="XE2" s="131"/>
      <c r="XF2" s="131"/>
      <c r="XG2" s="131"/>
      <c r="XH2" s="131"/>
      <c r="XI2" s="131"/>
      <c r="XJ2" s="131"/>
      <c r="XK2" s="131"/>
      <c r="XL2" s="131"/>
      <c r="XM2" s="131"/>
      <c r="XN2" s="131"/>
      <c r="XO2" s="131"/>
      <c r="XP2" s="131"/>
      <c r="XQ2" s="131"/>
      <c r="XR2" s="131"/>
      <c r="XS2" s="131"/>
      <c r="XT2" s="131"/>
      <c r="XU2" s="131"/>
      <c r="XV2" s="131"/>
      <c r="XW2" s="131"/>
      <c r="XX2" s="131"/>
      <c r="XY2" s="131"/>
      <c r="XZ2" s="131"/>
      <c r="YA2" s="131"/>
      <c r="YB2" s="131"/>
      <c r="YC2" s="131"/>
      <c r="YD2" s="131"/>
      <c r="YE2" s="131"/>
      <c r="YF2" s="131"/>
      <c r="YG2" s="131"/>
      <c r="YH2" s="135"/>
      <c r="YI2" s="135"/>
      <c r="YJ2" s="135"/>
      <c r="YK2" s="131"/>
      <c r="YL2" s="131"/>
      <c r="YM2" s="131"/>
      <c r="YN2" s="131"/>
      <c r="YO2" s="131"/>
      <c r="YP2" s="131"/>
      <c r="YQ2" s="131"/>
      <c r="YR2" s="131"/>
      <c r="YS2" s="131"/>
      <c r="YT2" s="131"/>
      <c r="YU2" s="131"/>
      <c r="YV2" s="131"/>
      <c r="YW2" s="131"/>
      <c r="YX2" s="131"/>
      <c r="YY2" s="131"/>
      <c r="YZ2" s="131"/>
      <c r="ZA2" s="131"/>
      <c r="ZB2" s="131"/>
      <c r="ZC2" s="131"/>
      <c r="ZD2" s="131"/>
      <c r="ZE2" s="131"/>
      <c r="ZF2" s="131"/>
      <c r="ZG2" s="131"/>
      <c r="ZH2" s="131"/>
      <c r="ZI2" s="131"/>
      <c r="ZJ2" s="131"/>
      <c r="ZK2" s="131"/>
      <c r="ZL2" s="131"/>
      <c r="ZM2" s="131"/>
      <c r="ZN2" s="131"/>
      <c r="ZO2" s="131"/>
      <c r="ZP2" s="131"/>
      <c r="ZQ2" s="131"/>
      <c r="ZR2" s="135"/>
      <c r="ZS2" s="135"/>
      <c r="ZT2" s="135"/>
      <c r="ZU2" s="131"/>
      <c r="ZV2" s="131"/>
      <c r="ZW2" s="131"/>
      <c r="ZX2" s="131"/>
      <c r="ZY2" s="131"/>
      <c r="ZZ2" s="131"/>
      <c r="AAA2" s="131"/>
      <c r="AAB2" s="131"/>
      <c r="AAC2" s="131"/>
      <c r="AAD2" s="131"/>
      <c r="AAE2" s="131"/>
      <c r="AAF2" s="131"/>
      <c r="AAG2" s="131"/>
      <c r="AAH2" s="131"/>
      <c r="AAI2" s="131"/>
      <c r="AAJ2" s="131"/>
      <c r="AAK2" s="131"/>
      <c r="AAL2" s="131"/>
      <c r="AAM2" s="131"/>
      <c r="AAN2" s="131"/>
      <c r="AAO2" s="131"/>
      <c r="AAP2" s="131"/>
      <c r="AAQ2" s="131"/>
      <c r="AAR2" s="131"/>
      <c r="AAS2" s="131"/>
      <c r="AAT2" s="131"/>
      <c r="AAU2" s="131"/>
      <c r="AAV2" s="131"/>
      <c r="AAW2" s="131"/>
      <c r="AAX2" s="131"/>
      <c r="AAY2" s="131"/>
      <c r="AAZ2" s="131"/>
      <c r="ABA2" s="131"/>
      <c r="ABB2" s="135"/>
      <c r="ABC2" s="135"/>
      <c r="ABD2" s="135"/>
      <c r="ABE2" s="131"/>
      <c r="ABF2" s="131"/>
      <c r="ABG2" s="131"/>
      <c r="ABH2" s="131"/>
      <c r="ABI2" s="131"/>
      <c r="ABJ2" s="131"/>
      <c r="ABK2" s="131"/>
      <c r="ABL2" s="131"/>
      <c r="ABM2" s="131"/>
      <c r="ABN2" s="131"/>
      <c r="ABO2" s="131"/>
      <c r="ABP2" s="131"/>
      <c r="ABQ2" s="131"/>
      <c r="ABR2" s="131"/>
      <c r="ABS2" s="131"/>
      <c r="ABT2" s="131"/>
      <c r="ABU2" s="131"/>
      <c r="ABV2" s="131"/>
      <c r="ABW2" s="131"/>
      <c r="ABX2" s="131"/>
      <c r="ABY2" s="131"/>
      <c r="ABZ2" s="131"/>
      <c r="ACA2" s="131"/>
      <c r="ACB2" s="131"/>
      <c r="ACC2" s="131"/>
      <c r="ACD2" s="131"/>
      <c r="ACE2" s="131"/>
      <c r="ACF2" s="131"/>
      <c r="ACG2" s="131"/>
      <c r="ACH2" s="131"/>
      <c r="ACI2" s="131"/>
      <c r="ACJ2" s="131"/>
      <c r="ACK2" s="131"/>
    </row>
    <row r="3" spans="2:765" ht="14.45" customHeight="1" thickBot="1" x14ac:dyDescent="0.3">
      <c r="B3" s="116"/>
      <c r="C3" s="116"/>
      <c r="D3" s="116"/>
      <c r="E3" s="116"/>
      <c r="F3" s="116"/>
      <c r="G3" s="67"/>
      <c r="H3" s="116"/>
      <c r="J3" s="158">
        <f>DATE(An_Ref2,1,1)</f>
        <v>45658</v>
      </c>
      <c r="K3" s="159"/>
      <c r="L3" s="160"/>
      <c r="M3" s="122">
        <f>DATE(An_Ref2,2,1)</f>
        <v>45689</v>
      </c>
      <c r="N3" s="122"/>
      <c r="O3" s="123"/>
      <c r="P3" s="121">
        <f>DATE(An_Ref2,3,1)</f>
        <v>45717</v>
      </c>
      <c r="Q3" s="122"/>
      <c r="R3" s="123"/>
      <c r="S3" s="121">
        <f>DATE(An_Ref2,4,1)</f>
        <v>45748</v>
      </c>
      <c r="T3" s="122"/>
      <c r="U3" s="123"/>
      <c r="V3" s="121">
        <f>DATE(An_Ref2,5,1)</f>
        <v>45778</v>
      </c>
      <c r="W3" s="122"/>
      <c r="X3" s="123"/>
      <c r="Y3" s="121">
        <f>DATE(An_Ref2,6,1)</f>
        <v>45809</v>
      </c>
      <c r="Z3" s="122"/>
      <c r="AA3" s="123"/>
      <c r="AB3" s="121">
        <f>DATE(An_Ref2,7,1)</f>
        <v>45839</v>
      </c>
      <c r="AC3" s="122"/>
      <c r="AD3" s="123"/>
      <c r="AE3" s="121">
        <f>DATE(An_Ref2,8,1)</f>
        <v>45870</v>
      </c>
      <c r="AF3" s="122"/>
      <c r="AG3" s="123"/>
      <c r="AH3" s="121">
        <f>DATE(An_Ref2,9,1)</f>
        <v>45901</v>
      </c>
      <c r="AI3" s="122"/>
      <c r="AJ3" s="123"/>
      <c r="AK3" s="121">
        <f>DATE(An_Ref2,10,1)</f>
        <v>45931</v>
      </c>
      <c r="AL3" s="122"/>
      <c r="AM3" s="123"/>
      <c r="AN3" s="121">
        <f>DATE(An_Ref2,11,1)</f>
        <v>45962</v>
      </c>
      <c r="AO3" s="122"/>
      <c r="AP3" s="123"/>
      <c r="AQ3" s="121">
        <f>DATE(An_Ref2,12,1)</f>
        <v>45992</v>
      </c>
      <c r="AR3" s="122"/>
      <c r="AS3" s="123"/>
      <c r="AT3" s="161">
        <f>DATE((An_Ref2+1),1,1)</f>
        <v>46023</v>
      </c>
      <c r="AU3" s="162"/>
      <c r="AV3" s="163"/>
      <c r="AW3" s="132">
        <f>DATE((An_Ref2+1),2,1)</f>
        <v>46054</v>
      </c>
      <c r="AX3" s="133"/>
      <c r="AY3" s="134"/>
      <c r="AZ3" s="132">
        <f>DATE((An_Ref2+1),3,1)</f>
        <v>46082</v>
      </c>
      <c r="BA3" s="133"/>
      <c r="BB3" s="134"/>
      <c r="BC3" s="132">
        <f>DATE((An_Ref2+1),4,1)</f>
        <v>46113</v>
      </c>
      <c r="BD3" s="133"/>
      <c r="BE3" s="134"/>
      <c r="BF3" s="132">
        <f>DATE((An_Ref2+1),5,1)</f>
        <v>46143</v>
      </c>
      <c r="BG3" s="133"/>
      <c r="BH3" s="134"/>
      <c r="BI3" s="132">
        <f>DATE((An_Ref2+1),6,1)</f>
        <v>46174</v>
      </c>
      <c r="BJ3" s="133"/>
      <c r="BK3" s="134"/>
      <c r="BL3" s="132">
        <f>DATE((An_Ref2+1),7,1)</f>
        <v>46204</v>
      </c>
      <c r="BM3" s="133"/>
      <c r="BN3" s="134"/>
      <c r="BO3" s="132">
        <f>DATE((An_Ref2+1),8,1)</f>
        <v>46235</v>
      </c>
      <c r="BP3" s="133"/>
      <c r="BQ3" s="134"/>
      <c r="BR3" s="132">
        <f>DATE((An_Ref2+1),9,1)</f>
        <v>46266</v>
      </c>
      <c r="BS3" s="133"/>
      <c r="BT3" s="134"/>
      <c r="BU3" s="132">
        <f>DATE((An_Ref2+1),10,1)</f>
        <v>46296</v>
      </c>
      <c r="BV3" s="133"/>
      <c r="BW3" s="134"/>
      <c r="BX3" s="132">
        <f>DATE((An_Ref2+1),11,1)</f>
        <v>46327</v>
      </c>
      <c r="BY3" s="133"/>
      <c r="BZ3" s="134"/>
      <c r="CA3" s="132">
        <f>DATE((An_Ref2+1),12,1)</f>
        <v>46357</v>
      </c>
      <c r="CB3" s="133"/>
      <c r="CC3" s="134"/>
      <c r="CD3" s="131"/>
      <c r="CE3" s="131"/>
      <c r="CF3" s="131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  <c r="CZ3" s="122"/>
      <c r="DA3" s="122"/>
      <c r="DB3" s="122"/>
      <c r="DC3" s="122"/>
      <c r="DD3" s="122"/>
      <c r="DE3" s="122"/>
      <c r="DF3" s="122"/>
      <c r="DG3" s="122"/>
      <c r="DH3" s="122"/>
      <c r="DI3" s="122"/>
      <c r="DJ3" s="122"/>
      <c r="DK3" s="122"/>
      <c r="DL3" s="122"/>
      <c r="DM3" s="122"/>
      <c r="DN3" s="131"/>
      <c r="DO3" s="131"/>
      <c r="DP3" s="131"/>
      <c r="DQ3" s="122"/>
      <c r="DR3" s="122"/>
      <c r="DS3" s="122"/>
      <c r="DT3" s="122"/>
      <c r="DU3" s="122"/>
      <c r="DV3" s="122"/>
      <c r="DW3" s="122"/>
      <c r="DX3" s="122"/>
      <c r="DY3" s="122"/>
      <c r="DZ3" s="122"/>
      <c r="EA3" s="122"/>
      <c r="EB3" s="122"/>
      <c r="EC3" s="122"/>
      <c r="ED3" s="122"/>
      <c r="EE3" s="122"/>
      <c r="EF3" s="122"/>
      <c r="EG3" s="122"/>
      <c r="EH3" s="122"/>
      <c r="EI3" s="122"/>
      <c r="EJ3" s="122"/>
      <c r="EK3" s="122"/>
      <c r="EL3" s="122"/>
      <c r="EM3" s="122"/>
      <c r="EN3" s="122"/>
      <c r="EO3" s="122"/>
      <c r="EP3" s="122"/>
      <c r="EQ3" s="122"/>
      <c r="ER3" s="122"/>
      <c r="ES3" s="122"/>
      <c r="ET3" s="122"/>
      <c r="EU3" s="122"/>
      <c r="EV3" s="122"/>
      <c r="EW3" s="122"/>
      <c r="EX3" s="131"/>
      <c r="EY3" s="131"/>
      <c r="EZ3" s="131"/>
      <c r="FA3" s="122"/>
      <c r="FB3" s="122"/>
      <c r="FC3" s="122"/>
      <c r="FD3" s="122"/>
      <c r="FE3" s="122"/>
      <c r="FF3" s="122"/>
      <c r="FG3" s="122"/>
      <c r="FH3" s="122"/>
      <c r="FI3" s="122"/>
      <c r="FJ3" s="122"/>
      <c r="FK3" s="122"/>
      <c r="FL3" s="122"/>
      <c r="FM3" s="122"/>
      <c r="FN3" s="122"/>
      <c r="FO3" s="122"/>
      <c r="FP3" s="122"/>
      <c r="FQ3" s="122"/>
      <c r="FR3" s="122"/>
      <c r="FS3" s="122"/>
      <c r="FT3" s="122"/>
      <c r="FU3" s="122"/>
      <c r="FV3" s="122"/>
      <c r="FW3" s="122"/>
      <c r="FX3" s="122"/>
      <c r="FY3" s="122"/>
      <c r="FZ3" s="122"/>
      <c r="GA3" s="122"/>
      <c r="GB3" s="122"/>
      <c r="GC3" s="122"/>
      <c r="GD3" s="122"/>
      <c r="GE3" s="122"/>
      <c r="GF3" s="122"/>
      <c r="GG3" s="122"/>
      <c r="GH3" s="131"/>
      <c r="GI3" s="131"/>
      <c r="GJ3" s="131"/>
      <c r="GK3" s="122"/>
      <c r="GL3" s="122"/>
      <c r="GM3" s="122"/>
      <c r="GN3" s="122"/>
      <c r="GO3" s="122"/>
      <c r="GP3" s="122"/>
      <c r="GQ3" s="122"/>
      <c r="GR3" s="122"/>
      <c r="GS3" s="122"/>
      <c r="GT3" s="122"/>
      <c r="GU3" s="122"/>
      <c r="GV3" s="122"/>
      <c r="GW3" s="122"/>
      <c r="GX3" s="122"/>
      <c r="GY3" s="122"/>
      <c r="GZ3" s="122"/>
      <c r="HA3" s="122"/>
      <c r="HB3" s="122"/>
      <c r="HC3" s="122"/>
      <c r="HD3" s="122"/>
      <c r="HE3" s="122"/>
      <c r="HF3" s="122"/>
      <c r="HG3" s="122"/>
      <c r="HH3" s="122"/>
      <c r="HI3" s="122"/>
      <c r="HJ3" s="122"/>
      <c r="HK3" s="122"/>
      <c r="HL3" s="122"/>
      <c r="HM3" s="122"/>
      <c r="HN3" s="122"/>
      <c r="HO3" s="122"/>
      <c r="HP3" s="122"/>
      <c r="HQ3" s="122"/>
      <c r="HR3" s="131"/>
      <c r="HS3" s="131"/>
      <c r="HT3" s="131"/>
      <c r="HU3" s="122"/>
      <c r="HV3" s="122"/>
      <c r="HW3" s="122"/>
      <c r="HX3" s="122"/>
      <c r="HY3" s="122"/>
      <c r="HZ3" s="122"/>
      <c r="IA3" s="122"/>
      <c r="IB3" s="122"/>
      <c r="IC3" s="122"/>
      <c r="ID3" s="122"/>
      <c r="IE3" s="122"/>
      <c r="IF3" s="122"/>
      <c r="IG3" s="122"/>
      <c r="IH3" s="122"/>
      <c r="II3" s="122"/>
      <c r="IJ3" s="122"/>
      <c r="IK3" s="122"/>
      <c r="IL3" s="122"/>
      <c r="IM3" s="122"/>
      <c r="IN3" s="122"/>
      <c r="IO3" s="122"/>
      <c r="IP3" s="122"/>
      <c r="IQ3" s="122"/>
      <c r="IR3" s="122"/>
      <c r="IS3" s="122"/>
      <c r="IT3" s="122"/>
      <c r="IU3" s="122"/>
      <c r="IV3" s="122"/>
      <c r="IW3" s="122"/>
      <c r="IX3" s="122"/>
      <c r="IY3" s="122"/>
      <c r="IZ3" s="122"/>
      <c r="JA3" s="122"/>
      <c r="JB3" s="131"/>
      <c r="JC3" s="131"/>
      <c r="JD3" s="131"/>
      <c r="JE3" s="122"/>
      <c r="JF3" s="122"/>
      <c r="JG3" s="122"/>
      <c r="JH3" s="122"/>
      <c r="JI3" s="122"/>
      <c r="JJ3" s="122"/>
      <c r="JK3" s="122"/>
      <c r="JL3" s="122"/>
      <c r="JM3" s="122"/>
      <c r="JN3" s="122"/>
      <c r="JO3" s="122"/>
      <c r="JP3" s="122"/>
      <c r="JQ3" s="122"/>
      <c r="JR3" s="122"/>
      <c r="JS3" s="122"/>
      <c r="JT3" s="122"/>
      <c r="JU3" s="122"/>
      <c r="JV3" s="122"/>
      <c r="JW3" s="122"/>
      <c r="JX3" s="122"/>
      <c r="JY3" s="122"/>
      <c r="JZ3" s="122"/>
      <c r="KA3" s="122"/>
      <c r="KB3" s="122"/>
      <c r="KC3" s="122"/>
      <c r="KD3" s="122"/>
      <c r="KE3" s="122"/>
      <c r="KF3" s="122"/>
      <c r="KG3" s="122"/>
      <c r="KH3" s="122"/>
      <c r="KI3" s="122"/>
      <c r="KJ3" s="122"/>
      <c r="KK3" s="122"/>
      <c r="KL3" s="131"/>
      <c r="KM3" s="131"/>
      <c r="KN3" s="131"/>
      <c r="KO3" s="122"/>
      <c r="KP3" s="122"/>
      <c r="KQ3" s="122"/>
      <c r="KR3" s="122"/>
      <c r="KS3" s="122"/>
      <c r="KT3" s="122"/>
      <c r="KU3" s="122"/>
      <c r="KV3" s="122"/>
      <c r="KW3" s="122"/>
      <c r="KX3" s="122"/>
      <c r="KY3" s="122"/>
      <c r="KZ3" s="122"/>
      <c r="LA3" s="122"/>
      <c r="LB3" s="122"/>
      <c r="LC3" s="122"/>
      <c r="LD3" s="122"/>
      <c r="LE3" s="122"/>
      <c r="LF3" s="122"/>
      <c r="LG3" s="122"/>
      <c r="LH3" s="122"/>
      <c r="LI3" s="122"/>
      <c r="LJ3" s="122"/>
      <c r="LK3" s="122"/>
      <c r="LL3" s="122"/>
      <c r="LM3" s="122"/>
      <c r="LN3" s="122"/>
      <c r="LO3" s="122"/>
      <c r="LP3" s="122"/>
      <c r="LQ3" s="122"/>
      <c r="LR3" s="122"/>
      <c r="LS3" s="122"/>
      <c r="LT3" s="122"/>
      <c r="LU3" s="122"/>
      <c r="LV3" s="131"/>
      <c r="LW3" s="131"/>
      <c r="LX3" s="131"/>
      <c r="LY3" s="122"/>
      <c r="LZ3" s="122"/>
      <c r="MA3" s="122"/>
      <c r="MB3" s="122"/>
      <c r="MC3" s="122"/>
      <c r="MD3" s="122"/>
      <c r="ME3" s="122"/>
      <c r="MF3" s="122"/>
      <c r="MG3" s="122"/>
      <c r="MH3" s="122"/>
      <c r="MI3" s="122"/>
      <c r="MJ3" s="122"/>
      <c r="MK3" s="122"/>
      <c r="ML3" s="122"/>
      <c r="MM3" s="122"/>
      <c r="MN3" s="122"/>
      <c r="MO3" s="122"/>
      <c r="MP3" s="122"/>
      <c r="MQ3" s="122"/>
      <c r="MR3" s="122"/>
      <c r="MS3" s="122"/>
      <c r="MT3" s="122"/>
      <c r="MU3" s="122"/>
      <c r="MV3" s="122"/>
      <c r="MW3" s="122"/>
      <c r="MX3" s="122"/>
      <c r="MY3" s="122"/>
      <c r="MZ3" s="122"/>
      <c r="NA3" s="122"/>
      <c r="NB3" s="122"/>
      <c r="NC3" s="122"/>
      <c r="ND3" s="122"/>
      <c r="NE3" s="122"/>
      <c r="NF3" s="131"/>
      <c r="NG3" s="131"/>
      <c r="NH3" s="131"/>
      <c r="NI3" s="122"/>
      <c r="NJ3" s="122"/>
      <c r="NK3" s="122"/>
      <c r="NL3" s="122"/>
      <c r="NM3" s="122"/>
      <c r="NN3" s="122"/>
      <c r="NO3" s="122"/>
      <c r="NP3" s="122"/>
      <c r="NQ3" s="122"/>
      <c r="NR3" s="122"/>
      <c r="NS3" s="122"/>
      <c r="NT3" s="122"/>
      <c r="NU3" s="122"/>
      <c r="NV3" s="122"/>
      <c r="NW3" s="122"/>
      <c r="NX3" s="122"/>
      <c r="NY3" s="122"/>
      <c r="NZ3" s="122"/>
      <c r="OA3" s="122"/>
      <c r="OB3" s="122"/>
      <c r="OC3" s="122"/>
      <c r="OD3" s="122"/>
      <c r="OE3" s="122"/>
      <c r="OF3" s="122"/>
      <c r="OG3" s="122"/>
      <c r="OH3" s="122"/>
      <c r="OI3" s="122"/>
      <c r="OJ3" s="122"/>
      <c r="OK3" s="122"/>
      <c r="OL3" s="122"/>
      <c r="OM3" s="122"/>
      <c r="ON3" s="122"/>
      <c r="OO3" s="122"/>
      <c r="OP3" s="131"/>
      <c r="OQ3" s="131"/>
      <c r="OR3" s="131"/>
      <c r="OS3" s="122"/>
      <c r="OT3" s="122"/>
      <c r="OU3" s="122"/>
      <c r="OV3" s="122"/>
      <c r="OW3" s="122"/>
      <c r="OX3" s="122"/>
      <c r="OY3" s="122"/>
      <c r="OZ3" s="122"/>
      <c r="PA3" s="122"/>
      <c r="PB3" s="122"/>
      <c r="PC3" s="122"/>
      <c r="PD3" s="122"/>
      <c r="PE3" s="122"/>
      <c r="PF3" s="122"/>
      <c r="PG3" s="122"/>
      <c r="PH3" s="122"/>
      <c r="PI3" s="122"/>
      <c r="PJ3" s="122"/>
      <c r="PK3" s="122"/>
      <c r="PL3" s="122"/>
      <c r="PM3" s="122"/>
      <c r="PN3" s="122"/>
      <c r="PO3" s="122"/>
      <c r="PP3" s="122"/>
      <c r="PQ3" s="122"/>
      <c r="PR3" s="122"/>
      <c r="PS3" s="122"/>
      <c r="PT3" s="122"/>
      <c r="PU3" s="122"/>
      <c r="PV3" s="122"/>
      <c r="PW3" s="122"/>
      <c r="PX3" s="122"/>
      <c r="PY3" s="122"/>
      <c r="PZ3" s="131"/>
      <c r="QA3" s="131"/>
      <c r="QB3" s="131"/>
      <c r="QC3" s="122"/>
      <c r="QD3" s="122"/>
      <c r="QE3" s="122"/>
      <c r="QF3" s="122"/>
      <c r="QG3" s="122"/>
      <c r="QH3" s="122"/>
      <c r="QI3" s="122"/>
      <c r="QJ3" s="122"/>
      <c r="QK3" s="122"/>
      <c r="QL3" s="122"/>
      <c r="QM3" s="122"/>
      <c r="QN3" s="122"/>
      <c r="QO3" s="122"/>
      <c r="QP3" s="122"/>
      <c r="QQ3" s="122"/>
      <c r="QR3" s="122"/>
      <c r="QS3" s="122"/>
      <c r="QT3" s="122"/>
      <c r="QU3" s="122"/>
      <c r="QV3" s="122"/>
      <c r="QW3" s="122"/>
      <c r="QX3" s="122"/>
      <c r="QY3" s="122"/>
      <c r="QZ3" s="122"/>
      <c r="RA3" s="122"/>
      <c r="RB3" s="122"/>
      <c r="RC3" s="122"/>
      <c r="RD3" s="122"/>
      <c r="RE3" s="122"/>
      <c r="RF3" s="122"/>
      <c r="RG3" s="122"/>
      <c r="RH3" s="122"/>
      <c r="RI3" s="122"/>
      <c r="RJ3" s="131"/>
      <c r="RK3" s="131"/>
      <c r="RL3" s="131"/>
      <c r="RM3" s="122"/>
      <c r="RN3" s="122"/>
      <c r="RO3" s="122"/>
      <c r="RP3" s="122"/>
      <c r="RQ3" s="122"/>
      <c r="RR3" s="122"/>
      <c r="RS3" s="122"/>
      <c r="RT3" s="122"/>
      <c r="RU3" s="122"/>
      <c r="RV3" s="122"/>
      <c r="RW3" s="122"/>
      <c r="RX3" s="122"/>
      <c r="RY3" s="122"/>
      <c r="RZ3" s="122"/>
      <c r="SA3" s="122"/>
      <c r="SB3" s="122"/>
      <c r="SC3" s="122"/>
      <c r="SD3" s="122"/>
      <c r="SE3" s="122"/>
      <c r="SF3" s="122"/>
      <c r="SG3" s="122"/>
      <c r="SH3" s="122"/>
      <c r="SI3" s="122"/>
      <c r="SJ3" s="122"/>
      <c r="SK3" s="122"/>
      <c r="SL3" s="122"/>
      <c r="SM3" s="122"/>
      <c r="SN3" s="122"/>
      <c r="SO3" s="122"/>
      <c r="SP3" s="122"/>
      <c r="SQ3" s="122"/>
      <c r="SR3" s="122"/>
      <c r="SS3" s="122"/>
      <c r="ST3" s="131"/>
      <c r="SU3" s="131"/>
      <c r="SV3" s="131"/>
      <c r="SW3" s="122"/>
      <c r="SX3" s="122"/>
      <c r="SY3" s="122"/>
      <c r="SZ3" s="122"/>
      <c r="TA3" s="122"/>
      <c r="TB3" s="122"/>
      <c r="TC3" s="122"/>
      <c r="TD3" s="122"/>
      <c r="TE3" s="122"/>
      <c r="TF3" s="122"/>
      <c r="TG3" s="122"/>
      <c r="TH3" s="122"/>
      <c r="TI3" s="122"/>
      <c r="TJ3" s="122"/>
      <c r="TK3" s="122"/>
      <c r="TL3" s="122"/>
      <c r="TM3" s="122"/>
      <c r="TN3" s="122"/>
      <c r="TO3" s="122"/>
      <c r="TP3" s="122"/>
      <c r="TQ3" s="122"/>
      <c r="TR3" s="122"/>
      <c r="TS3" s="122"/>
      <c r="TT3" s="122"/>
      <c r="TU3" s="122"/>
      <c r="TV3" s="122"/>
      <c r="TW3" s="122"/>
      <c r="TX3" s="122"/>
      <c r="TY3" s="122"/>
      <c r="TZ3" s="122"/>
      <c r="UA3" s="122"/>
      <c r="UB3" s="122"/>
      <c r="UC3" s="122"/>
      <c r="UD3" s="131"/>
      <c r="UE3" s="131"/>
      <c r="UF3" s="131"/>
      <c r="UG3" s="122"/>
      <c r="UH3" s="122"/>
      <c r="UI3" s="122"/>
      <c r="UJ3" s="122"/>
      <c r="UK3" s="122"/>
      <c r="UL3" s="122"/>
      <c r="UM3" s="122"/>
      <c r="UN3" s="122"/>
      <c r="UO3" s="122"/>
      <c r="UP3" s="122"/>
      <c r="UQ3" s="122"/>
      <c r="UR3" s="122"/>
      <c r="US3" s="122"/>
      <c r="UT3" s="122"/>
      <c r="UU3" s="122"/>
      <c r="UV3" s="122"/>
      <c r="UW3" s="122"/>
      <c r="UX3" s="122"/>
      <c r="UY3" s="122"/>
      <c r="UZ3" s="122"/>
      <c r="VA3" s="122"/>
      <c r="VB3" s="122"/>
      <c r="VC3" s="122"/>
      <c r="VD3" s="122"/>
      <c r="VE3" s="122"/>
      <c r="VF3" s="122"/>
      <c r="VG3" s="122"/>
      <c r="VH3" s="122"/>
      <c r="VI3" s="122"/>
      <c r="VJ3" s="122"/>
      <c r="VK3" s="122"/>
      <c r="VL3" s="122"/>
      <c r="VM3" s="122"/>
      <c r="VN3" s="131"/>
      <c r="VO3" s="131"/>
      <c r="VP3" s="131"/>
      <c r="VQ3" s="122"/>
      <c r="VR3" s="122"/>
      <c r="VS3" s="122"/>
      <c r="VT3" s="122"/>
      <c r="VU3" s="122"/>
      <c r="VV3" s="122"/>
      <c r="VW3" s="122"/>
      <c r="VX3" s="122"/>
      <c r="VY3" s="122"/>
      <c r="VZ3" s="122"/>
      <c r="WA3" s="122"/>
      <c r="WB3" s="122"/>
      <c r="WC3" s="122"/>
      <c r="WD3" s="122"/>
      <c r="WE3" s="122"/>
      <c r="WF3" s="122"/>
      <c r="WG3" s="122"/>
      <c r="WH3" s="122"/>
      <c r="WI3" s="122"/>
      <c r="WJ3" s="122"/>
      <c r="WK3" s="122"/>
      <c r="WL3" s="122"/>
      <c r="WM3" s="122"/>
      <c r="WN3" s="122"/>
      <c r="WO3" s="122"/>
      <c r="WP3" s="122"/>
      <c r="WQ3" s="122"/>
      <c r="WR3" s="122"/>
      <c r="WS3" s="122"/>
      <c r="WT3" s="122"/>
      <c r="WU3" s="122"/>
      <c r="WV3" s="122"/>
      <c r="WW3" s="122"/>
      <c r="WX3" s="131"/>
      <c r="WY3" s="131"/>
      <c r="WZ3" s="131"/>
      <c r="XA3" s="122"/>
      <c r="XB3" s="122"/>
      <c r="XC3" s="122"/>
      <c r="XD3" s="122"/>
      <c r="XE3" s="122"/>
      <c r="XF3" s="122"/>
      <c r="XG3" s="122"/>
      <c r="XH3" s="122"/>
      <c r="XI3" s="122"/>
      <c r="XJ3" s="122"/>
      <c r="XK3" s="122"/>
      <c r="XL3" s="122"/>
      <c r="XM3" s="122"/>
      <c r="XN3" s="122"/>
      <c r="XO3" s="122"/>
      <c r="XP3" s="122"/>
      <c r="XQ3" s="122"/>
      <c r="XR3" s="122"/>
      <c r="XS3" s="122"/>
      <c r="XT3" s="122"/>
      <c r="XU3" s="122"/>
      <c r="XV3" s="122"/>
      <c r="XW3" s="122"/>
      <c r="XX3" s="122"/>
      <c r="XY3" s="122"/>
      <c r="XZ3" s="122"/>
      <c r="YA3" s="122"/>
      <c r="YB3" s="122"/>
      <c r="YC3" s="122"/>
      <c r="YD3" s="122"/>
      <c r="YE3" s="122"/>
      <c r="YF3" s="122"/>
      <c r="YG3" s="122"/>
      <c r="YH3" s="131"/>
      <c r="YI3" s="131"/>
      <c r="YJ3" s="131"/>
      <c r="YK3" s="122"/>
      <c r="YL3" s="122"/>
      <c r="YM3" s="122"/>
      <c r="YN3" s="122"/>
      <c r="YO3" s="122"/>
      <c r="YP3" s="122"/>
      <c r="YQ3" s="122"/>
      <c r="YR3" s="122"/>
      <c r="YS3" s="122"/>
      <c r="YT3" s="122"/>
      <c r="YU3" s="122"/>
      <c r="YV3" s="122"/>
      <c r="YW3" s="122"/>
      <c r="YX3" s="122"/>
      <c r="YY3" s="122"/>
      <c r="YZ3" s="122"/>
      <c r="ZA3" s="122"/>
      <c r="ZB3" s="122"/>
      <c r="ZC3" s="122"/>
      <c r="ZD3" s="122"/>
      <c r="ZE3" s="122"/>
      <c r="ZF3" s="122"/>
      <c r="ZG3" s="122"/>
      <c r="ZH3" s="122"/>
      <c r="ZI3" s="122"/>
      <c r="ZJ3" s="122"/>
      <c r="ZK3" s="122"/>
      <c r="ZL3" s="122"/>
      <c r="ZM3" s="122"/>
      <c r="ZN3" s="122"/>
      <c r="ZO3" s="122"/>
      <c r="ZP3" s="122"/>
      <c r="ZQ3" s="122"/>
      <c r="ZR3" s="131"/>
      <c r="ZS3" s="131"/>
      <c r="ZT3" s="131"/>
      <c r="ZU3" s="122"/>
      <c r="ZV3" s="122"/>
      <c r="ZW3" s="122"/>
      <c r="ZX3" s="122"/>
      <c r="ZY3" s="122"/>
      <c r="ZZ3" s="122"/>
      <c r="AAA3" s="122"/>
      <c r="AAB3" s="122"/>
      <c r="AAC3" s="122"/>
      <c r="AAD3" s="122"/>
      <c r="AAE3" s="122"/>
      <c r="AAF3" s="122"/>
      <c r="AAG3" s="122"/>
      <c r="AAH3" s="122"/>
      <c r="AAI3" s="122"/>
      <c r="AAJ3" s="122"/>
      <c r="AAK3" s="122"/>
      <c r="AAL3" s="122"/>
      <c r="AAM3" s="122"/>
      <c r="AAN3" s="122"/>
      <c r="AAO3" s="122"/>
      <c r="AAP3" s="122"/>
      <c r="AAQ3" s="122"/>
      <c r="AAR3" s="122"/>
      <c r="AAS3" s="122"/>
      <c r="AAT3" s="122"/>
      <c r="AAU3" s="122"/>
      <c r="AAV3" s="122"/>
      <c r="AAW3" s="122"/>
      <c r="AAX3" s="122"/>
      <c r="AAY3" s="122"/>
      <c r="AAZ3" s="122"/>
      <c r="ABA3" s="122"/>
      <c r="ABB3" s="131"/>
      <c r="ABC3" s="131"/>
      <c r="ABD3" s="131"/>
      <c r="ABE3" s="122"/>
      <c r="ABF3" s="122"/>
      <c r="ABG3" s="122"/>
      <c r="ABH3" s="122"/>
      <c r="ABI3" s="122"/>
      <c r="ABJ3" s="122"/>
      <c r="ABK3" s="122"/>
      <c r="ABL3" s="122"/>
      <c r="ABM3" s="122"/>
      <c r="ABN3" s="122"/>
      <c r="ABO3" s="122"/>
      <c r="ABP3" s="122"/>
      <c r="ABQ3" s="122"/>
      <c r="ABR3" s="122"/>
      <c r="ABS3" s="122"/>
      <c r="ABT3" s="122"/>
      <c r="ABU3" s="122"/>
      <c r="ABV3" s="122"/>
      <c r="ABW3" s="122"/>
      <c r="ABX3" s="122"/>
      <c r="ABY3" s="122"/>
      <c r="ABZ3" s="122"/>
      <c r="ACA3" s="122"/>
      <c r="ACB3" s="122"/>
      <c r="ACC3" s="122"/>
      <c r="ACD3" s="122"/>
      <c r="ACE3" s="122"/>
      <c r="ACF3" s="122"/>
      <c r="ACG3" s="122"/>
      <c r="ACH3" s="122"/>
      <c r="ACI3" s="122"/>
      <c r="ACJ3" s="122"/>
      <c r="ACK3" s="122"/>
    </row>
    <row r="4" spans="2:765" ht="14.45" customHeight="1" x14ac:dyDescent="0.25">
      <c r="B4" s="152"/>
      <c r="C4" s="42"/>
      <c r="E4" s="120"/>
      <c r="F4" s="120"/>
      <c r="G4" s="74"/>
      <c r="H4" s="120"/>
      <c r="J4" s="36">
        <f>J3</f>
        <v>45658</v>
      </c>
      <c r="K4" s="10" t="str">
        <f ca="1">IFERROR(OFFSET(Bdd!$AB$3,MOD(J4+1,14),$F$26),"")</f>
        <v>M</v>
      </c>
      <c r="L4" s="27"/>
      <c r="M4" s="9">
        <f>M3</f>
        <v>45689</v>
      </c>
      <c r="N4" s="10">
        <f ca="1">IFERROR(OFFSET(Bdd!$AB$3,MOD(M4+1,14),$F$26),"")</f>
        <v>0</v>
      </c>
      <c r="O4" s="27"/>
      <c r="P4" s="9">
        <f>P3</f>
        <v>45717</v>
      </c>
      <c r="Q4" s="10">
        <f ca="1">IFERROR(OFFSET(Bdd!$AB$3,MOD(P4+1,14),$F$26),"")</f>
        <v>0</v>
      </c>
      <c r="R4" s="27"/>
      <c r="S4" s="9">
        <f>S3</f>
        <v>45748</v>
      </c>
      <c r="T4" s="10" t="str">
        <f ca="1">IFERROR(OFFSET(Bdd!$AB$3,MOD(S4+1,14),$F$26),"")</f>
        <v>AM</v>
      </c>
      <c r="U4" s="27"/>
      <c r="V4" s="9">
        <f>V3</f>
        <v>45778</v>
      </c>
      <c r="W4" s="10" t="str">
        <f ca="1">IFERROR(OFFSET(Bdd!$AB$3,MOD(V4+1,14),$F$26),"")</f>
        <v>AM</v>
      </c>
      <c r="X4" s="27"/>
      <c r="Y4" s="9">
        <f>Y3</f>
        <v>45809</v>
      </c>
      <c r="Z4" s="10">
        <f ca="1">IFERROR(OFFSET(Bdd!$AB$3,MOD(Y4+1,14),$F$26),"")</f>
        <v>0</v>
      </c>
      <c r="AA4" s="27"/>
      <c r="AB4" s="9">
        <f>AB3</f>
        <v>45839</v>
      </c>
      <c r="AC4" s="10" t="str">
        <f ca="1">IFERROR(OFFSET(Bdd!$AB$3,MOD(AB4+1,14),$F$26),"")</f>
        <v>M</v>
      </c>
      <c r="AD4" s="27"/>
      <c r="AE4" s="9">
        <f>AE3</f>
        <v>45870</v>
      </c>
      <c r="AF4" s="10" t="str">
        <f ca="1">IFERROR(OFFSET(Bdd!$AB$3,MOD(AE4+1,14),$F$26),"")</f>
        <v>M</v>
      </c>
      <c r="AG4" s="27"/>
      <c r="AH4" s="9">
        <f>AH3</f>
        <v>45901</v>
      </c>
      <c r="AI4" s="10" t="str">
        <f ca="1">IFERROR(OFFSET(Bdd!$AB$3,MOD(AH4+1,14),$F$26),"")</f>
        <v>AM</v>
      </c>
      <c r="AJ4" s="27"/>
      <c r="AK4" s="9">
        <f>AK3</f>
        <v>45931</v>
      </c>
      <c r="AL4" s="10" t="str">
        <f ca="1">IFERROR(OFFSET(Bdd!$AB$3,MOD(AK4+1,14),$F$26),"")</f>
        <v>AM</v>
      </c>
      <c r="AM4" s="27"/>
      <c r="AN4" s="9">
        <f>AN3</f>
        <v>45962</v>
      </c>
      <c r="AO4" s="10">
        <f ca="1">IFERROR(OFFSET(Bdd!$AB$3,MOD(AN4+1,14),$F$26),"")</f>
        <v>0</v>
      </c>
      <c r="AP4" s="27"/>
      <c r="AQ4" s="9">
        <f>AQ3</f>
        <v>45992</v>
      </c>
      <c r="AR4" s="10" t="str">
        <f ca="1">IFERROR(OFFSET(Bdd!$AB$3,MOD(AQ4+1,14),$F$26),"")</f>
        <v>M</v>
      </c>
      <c r="AS4" s="11"/>
      <c r="AT4" s="9">
        <f t="shared" ref="AT4" si="0">AT3</f>
        <v>46023</v>
      </c>
      <c r="AU4" s="10" t="str">
        <f ca="1">IFERROR(OFFSET(Bdd!$AB$3,MOD(AT4+1,14),$F$26),"")</f>
        <v>M</v>
      </c>
      <c r="AV4" s="27"/>
      <c r="AW4" s="9">
        <f t="shared" ref="AW4" si="1">AW3</f>
        <v>46054</v>
      </c>
      <c r="AX4" s="10">
        <f ca="1">IFERROR(OFFSET(Bdd!$AB$3,MOD(AW4+1,14),$F$26),"")</f>
        <v>0</v>
      </c>
      <c r="AY4" s="27"/>
      <c r="AZ4" s="9">
        <f t="shared" ref="AZ4" si="2">AZ3</f>
        <v>46082</v>
      </c>
      <c r="BA4" s="10">
        <f ca="1">IFERROR(OFFSET(Bdd!$AB$3,MOD(AZ4+1,14),$F$26),"")</f>
        <v>0</v>
      </c>
      <c r="BB4" s="27"/>
      <c r="BC4" s="9">
        <f t="shared" ref="BC4" si="3">BC3</f>
        <v>46113</v>
      </c>
      <c r="BD4" s="10" t="str">
        <f ca="1">IFERROR(OFFSET(Bdd!$AB$3,MOD(BC4+1,14),$F$26),"")</f>
        <v>AM</v>
      </c>
      <c r="BE4" s="27"/>
      <c r="BF4" s="9">
        <f t="shared" ref="BF4" si="4">BF3</f>
        <v>46143</v>
      </c>
      <c r="BG4" s="10" t="str">
        <f ca="1">IFERROR(OFFSET(Bdd!$AB$3,MOD(BF4+1,14),$F$26),"")</f>
        <v>AM</v>
      </c>
      <c r="BH4" s="27"/>
      <c r="BI4" s="9">
        <f t="shared" ref="BI4" si="5">BI3</f>
        <v>46174</v>
      </c>
      <c r="BJ4" s="10" t="str">
        <f ca="1">IFERROR(OFFSET(Bdd!$AB$3,MOD(BI4+1,14),$F$26),"")</f>
        <v>M</v>
      </c>
      <c r="BK4" s="27"/>
      <c r="BL4" s="9">
        <f t="shared" ref="BL4" si="6">BL3</f>
        <v>46204</v>
      </c>
      <c r="BM4" s="10" t="str">
        <f ca="1">IFERROR(OFFSET(Bdd!$AB$3,MOD(BL4+1,14),$F$26),"")</f>
        <v>M</v>
      </c>
      <c r="BN4" s="27"/>
      <c r="BO4" s="9">
        <f t="shared" ref="BO4" si="7">BO3</f>
        <v>46235</v>
      </c>
      <c r="BP4" s="10">
        <f ca="1">IFERROR(OFFSET(Bdd!$AB$3,MOD(BO4+1,14),$F$26),"")</f>
        <v>0</v>
      </c>
      <c r="BQ4" s="27"/>
      <c r="BR4" s="9">
        <f t="shared" ref="BR4" si="8">BR3</f>
        <v>46266</v>
      </c>
      <c r="BS4" s="10" t="str">
        <f ca="1">IFERROR(OFFSET(Bdd!$AB$3,MOD(BR4+1,14),$F$26),"")</f>
        <v>AM</v>
      </c>
      <c r="BT4" s="27"/>
      <c r="BU4" s="9">
        <f t="shared" ref="BU4" si="9">BU3</f>
        <v>46296</v>
      </c>
      <c r="BV4" s="10" t="str">
        <f ca="1">IFERROR(OFFSET(Bdd!$AB$3,MOD(BU4+1,14),$F$26),"")</f>
        <v>AM</v>
      </c>
      <c r="BW4" s="27"/>
      <c r="BX4" s="9">
        <f t="shared" ref="BX4" si="10">BX3</f>
        <v>46327</v>
      </c>
      <c r="BY4" s="10">
        <f ca="1">IFERROR(OFFSET(Bdd!$AB$3,MOD(BX4+1,14),$F$26),"")</f>
        <v>0</v>
      </c>
      <c r="BZ4" s="27"/>
      <c r="CA4" s="9">
        <f t="shared" ref="CA4" si="11">CA3</f>
        <v>46357</v>
      </c>
      <c r="CB4" s="10" t="str">
        <f ca="1">IFERROR(OFFSET(Bdd!$AB$3,MOD(CA4+1,14),$F$26),"")</f>
        <v>M</v>
      </c>
      <c r="CC4" s="11"/>
      <c r="CD4" s="30"/>
      <c r="CE4" s="37"/>
      <c r="CF4" s="31"/>
      <c r="CG4" s="31"/>
      <c r="CH4" s="37"/>
      <c r="CI4" s="31"/>
      <c r="CJ4" s="30"/>
      <c r="CK4" s="37"/>
      <c r="CL4" s="31"/>
      <c r="CM4" s="30"/>
      <c r="CN4" s="37"/>
      <c r="CO4" s="31"/>
      <c r="CP4" s="30"/>
      <c r="CQ4" s="37"/>
      <c r="CR4" s="31"/>
      <c r="CS4" s="30"/>
      <c r="CT4" s="37"/>
      <c r="CU4" s="31"/>
      <c r="CV4" s="30"/>
      <c r="CW4" s="37"/>
      <c r="CX4" s="31"/>
      <c r="CY4" s="30"/>
      <c r="CZ4" s="37"/>
      <c r="DA4" s="31"/>
      <c r="DB4" s="30"/>
      <c r="DC4" s="37"/>
      <c r="DD4" s="31"/>
      <c r="DE4" s="30"/>
      <c r="DF4" s="37"/>
      <c r="DG4" s="31"/>
      <c r="DH4" s="30"/>
      <c r="DI4" s="37"/>
      <c r="DJ4" s="31"/>
      <c r="DK4" s="30"/>
      <c r="DL4" s="37"/>
      <c r="DM4" s="31"/>
      <c r="DN4" s="30"/>
      <c r="DO4" s="37"/>
      <c r="DP4" s="31"/>
      <c r="DQ4" s="30"/>
      <c r="DR4" s="37"/>
      <c r="DS4" s="31"/>
      <c r="DT4" s="30"/>
      <c r="DU4" s="37"/>
      <c r="DV4" s="31"/>
      <c r="DW4" s="30"/>
      <c r="DX4" s="37"/>
      <c r="DY4" s="31"/>
      <c r="DZ4" s="30"/>
      <c r="EA4" s="37"/>
      <c r="EB4" s="31"/>
      <c r="EC4" s="30"/>
      <c r="ED4" s="37"/>
      <c r="EE4" s="31"/>
      <c r="EF4" s="30"/>
      <c r="EG4" s="37"/>
      <c r="EH4" s="31"/>
      <c r="EI4" s="30"/>
      <c r="EJ4" s="37"/>
      <c r="EK4" s="31"/>
      <c r="EL4" s="30"/>
      <c r="EM4" s="37"/>
      <c r="EN4" s="31"/>
      <c r="EO4" s="30"/>
      <c r="EP4" s="37"/>
      <c r="EQ4" s="31"/>
      <c r="ER4" s="30"/>
      <c r="ES4" s="37"/>
      <c r="ET4" s="31"/>
      <c r="EU4" s="30"/>
      <c r="EV4" s="37"/>
      <c r="EW4" s="31"/>
      <c r="EX4" s="30"/>
      <c r="EY4" s="37"/>
      <c r="EZ4" s="31"/>
      <c r="FA4" s="30"/>
      <c r="FB4" s="37"/>
      <c r="FC4" s="31"/>
      <c r="FD4" s="30"/>
      <c r="FE4" s="37"/>
      <c r="FF4" s="31"/>
      <c r="FG4" s="30"/>
      <c r="FH4" s="37"/>
      <c r="FI4" s="31"/>
      <c r="FJ4" s="30"/>
      <c r="FK4" s="37"/>
      <c r="FL4" s="31"/>
      <c r="FM4" s="30"/>
      <c r="FN4" s="37"/>
      <c r="FO4" s="31"/>
      <c r="FP4" s="30"/>
      <c r="FQ4" s="37"/>
      <c r="FR4" s="31"/>
      <c r="FS4" s="30"/>
      <c r="FT4" s="37"/>
      <c r="FU4" s="31"/>
      <c r="FV4" s="30"/>
      <c r="FW4" s="37"/>
      <c r="FX4" s="31"/>
      <c r="FY4" s="30"/>
      <c r="FZ4" s="37"/>
      <c r="GA4" s="31"/>
      <c r="GB4" s="30"/>
      <c r="GC4" s="37"/>
      <c r="GD4" s="31"/>
      <c r="GE4" s="30"/>
      <c r="GF4" s="37"/>
      <c r="GG4" s="31"/>
      <c r="GH4" s="30"/>
      <c r="GI4" s="37"/>
      <c r="GJ4" s="31"/>
      <c r="GK4" s="30"/>
      <c r="GL4" s="37"/>
      <c r="GM4" s="31"/>
      <c r="GN4" s="30"/>
      <c r="GO4" s="37"/>
      <c r="GP4" s="31"/>
      <c r="GQ4" s="30"/>
      <c r="GR4" s="37"/>
      <c r="GS4" s="31"/>
      <c r="GT4" s="30"/>
      <c r="GU4" s="37"/>
      <c r="GV4" s="31"/>
      <c r="GW4" s="30"/>
      <c r="GX4" s="37"/>
      <c r="GY4" s="31"/>
      <c r="GZ4" s="30"/>
      <c r="HA4" s="37"/>
      <c r="HB4" s="31"/>
      <c r="HC4" s="30"/>
      <c r="HD4" s="37"/>
      <c r="HE4" s="31"/>
      <c r="HF4" s="30"/>
      <c r="HG4" s="37"/>
      <c r="HH4" s="31"/>
      <c r="HI4" s="30"/>
      <c r="HJ4" s="37"/>
      <c r="HK4" s="31"/>
      <c r="HL4" s="30"/>
      <c r="HM4" s="37"/>
      <c r="HN4" s="31"/>
      <c r="HO4" s="30"/>
      <c r="HP4" s="37"/>
      <c r="HQ4" s="31"/>
      <c r="HR4" s="30"/>
      <c r="HS4" s="37"/>
      <c r="HT4" s="31"/>
      <c r="HU4" s="30"/>
      <c r="HV4" s="37"/>
      <c r="HW4" s="31"/>
      <c r="HX4" s="30"/>
      <c r="HY4" s="37"/>
      <c r="HZ4" s="31"/>
      <c r="IA4" s="30"/>
      <c r="IB4" s="37"/>
      <c r="IC4" s="31"/>
      <c r="ID4" s="30"/>
      <c r="IE4" s="37"/>
      <c r="IF4" s="31"/>
      <c r="IG4" s="30"/>
      <c r="IH4" s="37"/>
      <c r="II4" s="31"/>
      <c r="IJ4" s="30"/>
      <c r="IK4" s="37"/>
      <c r="IL4" s="31"/>
      <c r="IM4" s="30"/>
      <c r="IN4" s="37"/>
      <c r="IO4" s="31"/>
      <c r="IP4" s="30"/>
      <c r="IQ4" s="37"/>
      <c r="IR4" s="31"/>
      <c r="IS4" s="30"/>
      <c r="IT4" s="37"/>
      <c r="IU4" s="31"/>
      <c r="IV4" s="30"/>
      <c r="IW4" s="37"/>
      <c r="IX4" s="31"/>
      <c r="IY4" s="30"/>
      <c r="IZ4" s="37"/>
      <c r="JA4" s="31"/>
      <c r="JB4" s="30"/>
      <c r="JC4" s="37"/>
      <c r="JD4" s="31"/>
      <c r="JE4" s="30"/>
      <c r="JF4" s="37"/>
      <c r="JG4" s="31"/>
      <c r="JH4" s="30"/>
      <c r="JI4" s="37"/>
      <c r="JJ4" s="31"/>
      <c r="JK4" s="30"/>
      <c r="JL4" s="37"/>
      <c r="JM4" s="31"/>
      <c r="JN4" s="30"/>
      <c r="JO4" s="37"/>
      <c r="JP4" s="31"/>
      <c r="JQ4" s="30"/>
      <c r="JR4" s="37"/>
      <c r="JS4" s="31"/>
      <c r="JT4" s="30"/>
      <c r="JU4" s="37"/>
      <c r="JV4" s="31"/>
      <c r="JW4" s="30"/>
      <c r="JX4" s="37"/>
      <c r="JY4" s="31"/>
      <c r="JZ4" s="30"/>
      <c r="KA4" s="37"/>
      <c r="KB4" s="31"/>
      <c r="KC4" s="30"/>
      <c r="KD4" s="37"/>
      <c r="KE4" s="31"/>
      <c r="KF4" s="30"/>
      <c r="KG4" s="37"/>
      <c r="KH4" s="31"/>
      <c r="KI4" s="30"/>
      <c r="KJ4" s="37"/>
      <c r="KK4" s="31"/>
      <c r="KL4" s="30"/>
      <c r="KM4" s="37"/>
      <c r="KN4" s="31"/>
      <c r="KO4" s="30"/>
      <c r="KP4" s="37"/>
      <c r="KQ4" s="31"/>
      <c r="KR4" s="30"/>
      <c r="KS4" s="37"/>
      <c r="KT4" s="31"/>
      <c r="KU4" s="30"/>
      <c r="KV4" s="37"/>
      <c r="KW4" s="31"/>
      <c r="KX4" s="30"/>
      <c r="KY4" s="37"/>
      <c r="KZ4" s="31"/>
      <c r="LA4" s="30"/>
      <c r="LB4" s="37"/>
      <c r="LC4" s="31"/>
      <c r="LD4" s="30"/>
      <c r="LE4" s="37"/>
      <c r="LF4" s="31"/>
      <c r="LG4" s="30"/>
      <c r="LH4" s="37"/>
      <c r="LI4" s="31"/>
      <c r="LJ4" s="30"/>
      <c r="LK4" s="37"/>
      <c r="LL4" s="31"/>
      <c r="LM4" s="30"/>
      <c r="LN4" s="37"/>
      <c r="LO4" s="31"/>
      <c r="LP4" s="30"/>
      <c r="LQ4" s="37"/>
      <c r="LR4" s="31"/>
      <c r="LS4" s="30"/>
      <c r="LT4" s="37"/>
      <c r="LU4" s="31"/>
      <c r="LV4" s="30"/>
      <c r="LW4" s="37"/>
      <c r="LX4" s="31"/>
      <c r="LY4" s="30"/>
      <c r="LZ4" s="37"/>
      <c r="MA4" s="31"/>
      <c r="MB4" s="30"/>
      <c r="MC4" s="37"/>
      <c r="MD4" s="31"/>
      <c r="ME4" s="30"/>
      <c r="MF4" s="37"/>
      <c r="MG4" s="31"/>
      <c r="MH4" s="30"/>
      <c r="MI4" s="37"/>
      <c r="MJ4" s="31"/>
      <c r="MK4" s="30"/>
      <c r="ML4" s="37"/>
      <c r="MM4" s="31"/>
      <c r="MN4" s="30"/>
      <c r="MO4" s="37"/>
      <c r="MP4" s="31"/>
      <c r="MQ4" s="30"/>
      <c r="MR4" s="37"/>
      <c r="MS4" s="31"/>
      <c r="MT4" s="30"/>
      <c r="MU4" s="37"/>
      <c r="MV4" s="31"/>
      <c r="MW4" s="30"/>
      <c r="MX4" s="37"/>
      <c r="MY4" s="31"/>
      <c r="MZ4" s="30"/>
      <c r="NA4" s="37"/>
      <c r="NB4" s="31"/>
      <c r="NC4" s="30"/>
      <c r="ND4" s="37"/>
      <c r="NE4" s="31"/>
      <c r="NF4" s="30"/>
      <c r="NG4" s="37"/>
      <c r="NH4" s="31"/>
      <c r="NI4" s="30"/>
      <c r="NJ4" s="37"/>
      <c r="NK4" s="31"/>
      <c r="NL4" s="30"/>
      <c r="NM4" s="37"/>
      <c r="NN4" s="31"/>
      <c r="NO4" s="30"/>
      <c r="NP4" s="37"/>
      <c r="NQ4" s="31"/>
      <c r="NR4" s="30"/>
      <c r="NS4" s="37"/>
      <c r="NT4" s="31"/>
      <c r="NU4" s="30"/>
      <c r="NV4" s="37"/>
      <c r="NW4" s="31"/>
      <c r="NX4" s="30"/>
      <c r="NY4" s="37"/>
      <c r="NZ4" s="31"/>
      <c r="OA4" s="30"/>
      <c r="OB4" s="37"/>
      <c r="OC4" s="31"/>
      <c r="OD4" s="30"/>
      <c r="OE4" s="37"/>
      <c r="OF4" s="31"/>
      <c r="OG4" s="30"/>
      <c r="OH4" s="37"/>
      <c r="OI4" s="31"/>
      <c r="OJ4" s="30"/>
      <c r="OK4" s="37"/>
      <c r="OL4" s="31"/>
      <c r="OM4" s="30"/>
      <c r="ON4" s="37"/>
      <c r="OO4" s="31"/>
      <c r="OP4" s="30"/>
      <c r="OQ4" s="37"/>
      <c r="OR4" s="31"/>
      <c r="OS4" s="30"/>
      <c r="OT4" s="37"/>
      <c r="OU4" s="31"/>
      <c r="OV4" s="30"/>
      <c r="OW4" s="37"/>
      <c r="OX4" s="31"/>
      <c r="OY4" s="30"/>
      <c r="OZ4" s="37"/>
      <c r="PA4" s="31"/>
      <c r="PB4" s="30"/>
      <c r="PC4" s="37"/>
      <c r="PD4" s="31"/>
      <c r="PE4" s="30"/>
      <c r="PF4" s="37"/>
      <c r="PG4" s="31"/>
      <c r="PH4" s="30"/>
      <c r="PI4" s="37"/>
      <c r="PJ4" s="31"/>
      <c r="PK4" s="30"/>
      <c r="PL4" s="37"/>
      <c r="PM4" s="31"/>
      <c r="PN4" s="30"/>
      <c r="PO4" s="37"/>
      <c r="PP4" s="31"/>
      <c r="PQ4" s="30"/>
      <c r="PR4" s="37"/>
      <c r="PS4" s="31"/>
      <c r="PT4" s="30"/>
      <c r="PU4" s="37"/>
      <c r="PV4" s="31"/>
      <c r="PW4" s="30"/>
      <c r="PX4" s="37"/>
      <c r="PY4" s="31"/>
      <c r="PZ4" s="30"/>
      <c r="QA4" s="37"/>
      <c r="QB4" s="31"/>
      <c r="QC4" s="30"/>
      <c r="QD4" s="37"/>
      <c r="QE4" s="31"/>
      <c r="QF4" s="30"/>
      <c r="QG4" s="37"/>
      <c r="QH4" s="31"/>
      <c r="QI4" s="30"/>
      <c r="QJ4" s="37"/>
      <c r="QK4" s="31"/>
      <c r="QL4" s="30"/>
      <c r="QM4" s="37"/>
      <c r="QN4" s="31"/>
      <c r="QO4" s="30"/>
      <c r="QP4" s="37"/>
      <c r="QQ4" s="31"/>
      <c r="QR4" s="30"/>
      <c r="QS4" s="37"/>
      <c r="QT4" s="31"/>
      <c r="QU4" s="30"/>
      <c r="QV4" s="37"/>
      <c r="QW4" s="31"/>
      <c r="QX4" s="30"/>
      <c r="QY4" s="37"/>
      <c r="QZ4" s="31"/>
      <c r="RA4" s="30"/>
      <c r="RB4" s="37"/>
      <c r="RC4" s="31"/>
      <c r="RD4" s="30"/>
      <c r="RE4" s="37"/>
      <c r="RF4" s="31"/>
      <c r="RG4" s="30"/>
      <c r="RH4" s="37"/>
      <c r="RI4" s="31"/>
      <c r="RJ4" s="30"/>
      <c r="RK4" s="37"/>
      <c r="RL4" s="31"/>
      <c r="RM4" s="30"/>
      <c r="RN4" s="37"/>
      <c r="RO4" s="31"/>
      <c r="RP4" s="30"/>
      <c r="RQ4" s="37"/>
      <c r="RR4" s="31"/>
      <c r="RS4" s="30"/>
      <c r="RT4" s="37"/>
      <c r="RU4" s="31"/>
      <c r="RV4" s="30"/>
      <c r="RW4" s="37"/>
      <c r="RX4" s="31"/>
      <c r="RY4" s="30"/>
      <c r="RZ4" s="37"/>
      <c r="SA4" s="31"/>
      <c r="SB4" s="30"/>
      <c r="SC4" s="37"/>
      <c r="SD4" s="31"/>
      <c r="SE4" s="30"/>
      <c r="SF4" s="37"/>
      <c r="SG4" s="31"/>
      <c r="SH4" s="30"/>
      <c r="SI4" s="37"/>
      <c r="SJ4" s="31"/>
      <c r="SK4" s="30"/>
      <c r="SL4" s="37"/>
      <c r="SM4" s="31"/>
      <c r="SN4" s="30"/>
      <c r="SO4" s="37"/>
      <c r="SP4" s="31"/>
      <c r="SQ4" s="30"/>
      <c r="SR4" s="37"/>
      <c r="SS4" s="31"/>
      <c r="ST4" s="30"/>
      <c r="SU4" s="37"/>
      <c r="SV4" s="31"/>
      <c r="SW4" s="30"/>
      <c r="SX4" s="37"/>
      <c r="SY4" s="31"/>
      <c r="SZ4" s="30"/>
      <c r="TA4" s="37"/>
      <c r="TB4" s="31"/>
      <c r="TC4" s="30"/>
      <c r="TD4" s="37"/>
      <c r="TE4" s="31"/>
      <c r="TF4" s="30"/>
      <c r="TG4" s="37"/>
      <c r="TH4" s="31"/>
      <c r="TI4" s="30"/>
      <c r="TJ4" s="37"/>
      <c r="TK4" s="31"/>
      <c r="TL4" s="30"/>
      <c r="TM4" s="37"/>
      <c r="TN4" s="31"/>
      <c r="TO4" s="30"/>
      <c r="TP4" s="37"/>
      <c r="TQ4" s="31"/>
      <c r="TR4" s="30"/>
      <c r="TS4" s="37"/>
      <c r="TT4" s="31"/>
      <c r="TU4" s="30"/>
      <c r="TV4" s="37"/>
      <c r="TW4" s="31"/>
      <c r="TX4" s="30"/>
      <c r="TY4" s="37"/>
      <c r="TZ4" s="31"/>
      <c r="UA4" s="30"/>
      <c r="UB4" s="37"/>
      <c r="UC4" s="31"/>
      <c r="UD4" s="30"/>
      <c r="UE4" s="37"/>
      <c r="UF4" s="31"/>
      <c r="UG4" s="30"/>
      <c r="UH4" s="37"/>
      <c r="UI4" s="31"/>
      <c r="UJ4" s="30"/>
      <c r="UK4" s="37"/>
      <c r="UL4" s="31"/>
      <c r="UM4" s="30"/>
      <c r="UN4" s="37"/>
      <c r="UO4" s="31"/>
      <c r="UP4" s="30"/>
      <c r="UQ4" s="37"/>
      <c r="UR4" s="31"/>
      <c r="US4" s="30"/>
      <c r="UT4" s="37"/>
      <c r="UU4" s="31"/>
      <c r="UV4" s="30"/>
      <c r="UW4" s="37"/>
      <c r="UX4" s="31"/>
      <c r="UY4" s="30"/>
      <c r="UZ4" s="37"/>
      <c r="VA4" s="31"/>
      <c r="VB4" s="30"/>
      <c r="VC4" s="37"/>
      <c r="VD4" s="31"/>
      <c r="VE4" s="30"/>
      <c r="VF4" s="37"/>
      <c r="VG4" s="31"/>
      <c r="VH4" s="30"/>
      <c r="VI4" s="37"/>
      <c r="VJ4" s="31"/>
      <c r="VK4" s="30"/>
      <c r="VL4" s="37"/>
      <c r="VM4" s="31"/>
      <c r="VN4" s="30"/>
      <c r="VO4" s="37"/>
      <c r="VP4" s="31"/>
      <c r="VQ4" s="30"/>
      <c r="VR4" s="37"/>
      <c r="VS4" s="31"/>
      <c r="VT4" s="30"/>
      <c r="VU4" s="37"/>
      <c r="VV4" s="31"/>
      <c r="VW4" s="30"/>
      <c r="VX4" s="37"/>
      <c r="VY4" s="31"/>
      <c r="VZ4" s="30"/>
      <c r="WA4" s="37"/>
      <c r="WB4" s="31"/>
      <c r="WC4" s="30"/>
      <c r="WD4" s="37"/>
      <c r="WE4" s="31"/>
      <c r="WF4" s="30"/>
      <c r="WG4" s="37"/>
      <c r="WH4" s="31"/>
      <c r="WI4" s="30"/>
      <c r="WJ4" s="37"/>
      <c r="WK4" s="31"/>
      <c r="WL4" s="30"/>
      <c r="WM4" s="37"/>
      <c r="WN4" s="31"/>
      <c r="WO4" s="30"/>
      <c r="WP4" s="37"/>
      <c r="WQ4" s="31"/>
      <c r="WR4" s="30"/>
      <c r="WS4" s="37"/>
      <c r="WT4" s="31"/>
      <c r="WU4" s="30"/>
      <c r="WV4" s="37"/>
      <c r="WW4" s="31"/>
      <c r="WX4" s="30"/>
      <c r="WY4" s="37"/>
      <c r="WZ4" s="31"/>
      <c r="XA4" s="30"/>
      <c r="XB4" s="37"/>
      <c r="XC4" s="31"/>
      <c r="XD4" s="30"/>
      <c r="XE4" s="37"/>
      <c r="XF4" s="31"/>
      <c r="XG4" s="30"/>
      <c r="XH4" s="37"/>
      <c r="XI4" s="31"/>
      <c r="XJ4" s="30"/>
      <c r="XK4" s="37"/>
      <c r="XL4" s="31"/>
      <c r="XM4" s="30"/>
      <c r="XN4" s="37"/>
      <c r="XO4" s="31"/>
      <c r="XP4" s="30"/>
      <c r="XQ4" s="37"/>
      <c r="XR4" s="31"/>
      <c r="XS4" s="30"/>
      <c r="XT4" s="37"/>
      <c r="XU4" s="31"/>
      <c r="XV4" s="30"/>
      <c r="XW4" s="37"/>
      <c r="XX4" s="31"/>
      <c r="XY4" s="30"/>
      <c r="XZ4" s="37"/>
      <c r="YA4" s="31"/>
      <c r="YB4" s="30"/>
      <c r="YC4" s="37"/>
      <c r="YD4" s="31"/>
      <c r="YE4" s="30"/>
      <c r="YF4" s="37"/>
      <c r="YG4" s="31"/>
      <c r="YH4" s="30"/>
      <c r="YI4" s="37"/>
      <c r="YJ4" s="31"/>
      <c r="YK4" s="30"/>
      <c r="YL4" s="37"/>
      <c r="YM4" s="31"/>
      <c r="YN4" s="30"/>
      <c r="YO4" s="37"/>
      <c r="YP4" s="31"/>
      <c r="YQ4" s="30"/>
      <c r="YR4" s="37"/>
      <c r="YS4" s="31"/>
      <c r="YT4" s="30"/>
      <c r="YU4" s="37"/>
      <c r="YV4" s="31"/>
      <c r="YW4" s="30"/>
      <c r="YX4" s="37"/>
      <c r="YY4" s="31"/>
      <c r="YZ4" s="30"/>
      <c r="ZA4" s="37"/>
      <c r="ZB4" s="31"/>
      <c r="ZC4" s="30"/>
      <c r="ZD4" s="37"/>
      <c r="ZE4" s="31"/>
      <c r="ZF4" s="30"/>
      <c r="ZG4" s="37"/>
      <c r="ZH4" s="31"/>
      <c r="ZI4" s="30"/>
      <c r="ZJ4" s="37"/>
      <c r="ZK4" s="31"/>
      <c r="ZL4" s="30"/>
      <c r="ZM4" s="37"/>
      <c r="ZN4" s="31"/>
      <c r="ZO4" s="30"/>
      <c r="ZP4" s="37"/>
      <c r="ZQ4" s="31"/>
      <c r="ZR4" s="30"/>
      <c r="ZS4" s="37"/>
      <c r="ZT4" s="31"/>
      <c r="ZU4" s="30"/>
      <c r="ZV4" s="37"/>
      <c r="ZW4" s="31"/>
      <c r="ZX4" s="30"/>
      <c r="ZY4" s="37"/>
      <c r="ZZ4" s="31"/>
      <c r="AAA4" s="30"/>
      <c r="AAB4" s="37"/>
      <c r="AAC4" s="31"/>
      <c r="AAD4" s="30"/>
      <c r="AAE4" s="37"/>
      <c r="AAF4" s="31"/>
      <c r="AAG4" s="30"/>
      <c r="AAH4" s="37"/>
      <c r="AAI4" s="31"/>
      <c r="AAJ4" s="30"/>
      <c r="AAK4" s="37"/>
      <c r="AAL4" s="31"/>
      <c r="AAM4" s="30"/>
      <c r="AAN4" s="37"/>
      <c r="AAO4" s="31"/>
      <c r="AAP4" s="30"/>
      <c r="AAQ4" s="37"/>
      <c r="AAR4" s="31"/>
      <c r="AAS4" s="30"/>
      <c r="AAT4" s="37"/>
      <c r="AAU4" s="31"/>
      <c r="AAV4" s="30"/>
      <c r="AAW4" s="37"/>
      <c r="AAX4" s="31"/>
      <c r="AAY4" s="30"/>
      <c r="AAZ4" s="37"/>
      <c r="ABA4" s="31"/>
      <c r="ABB4" s="30"/>
      <c r="ABC4" s="37"/>
      <c r="ABD4" s="31"/>
      <c r="ABE4" s="30"/>
      <c r="ABF4" s="37"/>
      <c r="ABG4" s="31"/>
      <c r="ABH4" s="30"/>
      <c r="ABI4" s="37"/>
      <c r="ABJ4" s="31"/>
      <c r="ABK4" s="30"/>
      <c r="ABL4" s="37"/>
      <c r="ABM4" s="31"/>
      <c r="ABN4" s="30"/>
      <c r="ABO4" s="37"/>
      <c r="ABP4" s="31"/>
      <c r="ABQ4" s="30"/>
      <c r="ABR4" s="37"/>
      <c r="ABS4" s="31"/>
      <c r="ABT4" s="30"/>
      <c r="ABU4" s="37"/>
      <c r="ABV4" s="31"/>
      <c r="ABW4" s="30"/>
      <c r="ABX4" s="37"/>
      <c r="ABY4" s="31"/>
      <c r="ABZ4" s="30"/>
      <c r="ACA4" s="37"/>
      <c r="ACB4" s="31"/>
      <c r="ACC4" s="30"/>
      <c r="ACD4" s="37"/>
      <c r="ACE4" s="31"/>
      <c r="ACF4" s="30"/>
      <c r="ACG4" s="37"/>
      <c r="ACH4" s="31"/>
      <c r="ACI4" s="30"/>
      <c r="ACJ4" s="37"/>
      <c r="ACK4" s="31"/>
    </row>
    <row r="5" spans="2:765" ht="14.45" customHeight="1" x14ac:dyDescent="0.25">
      <c r="B5" s="152"/>
      <c r="C5" s="42"/>
      <c r="E5" s="120"/>
      <c r="F5" s="120"/>
      <c r="G5" s="74"/>
      <c r="H5" s="120"/>
      <c r="J5" s="14">
        <f>J4+1</f>
        <v>45659</v>
      </c>
      <c r="K5" s="29" t="str">
        <f ca="1">IFERROR(OFFSET(Bdd!$AB$3,MOD(J5+1,14),$F$26),"")</f>
        <v>M</v>
      </c>
      <c r="L5" s="28"/>
      <c r="M5" s="12">
        <f t="shared" ref="M5:M31" si="12">M4+1</f>
        <v>45690</v>
      </c>
      <c r="N5" s="29">
        <f ca="1">IFERROR(OFFSET(Bdd!$AB$3,MOD(M5+1,14),$F$26),"")</f>
        <v>0</v>
      </c>
      <c r="O5" s="28"/>
      <c r="P5" s="12">
        <f t="shared" ref="P5:P34" si="13">P4+1</f>
        <v>45718</v>
      </c>
      <c r="Q5" s="29">
        <f ca="1">IFERROR(OFFSET(Bdd!$AB$3,MOD(P5+1,14),$F$26),"")</f>
        <v>0</v>
      </c>
      <c r="R5" s="28"/>
      <c r="S5" s="12">
        <f t="shared" ref="S5:S33" si="14">S4+1</f>
        <v>45749</v>
      </c>
      <c r="T5" s="29" t="str">
        <f ca="1">IFERROR(OFFSET(Bdd!$AB$3,MOD(S5+1,14),$F$26),"")</f>
        <v>AM</v>
      </c>
      <c r="U5" s="28"/>
      <c r="V5" s="12">
        <f>V4+1</f>
        <v>45779</v>
      </c>
      <c r="W5" s="29" t="str">
        <f ca="1">IFERROR(OFFSET(Bdd!$AB$3,MOD(V5+1,14),$F$26),"")</f>
        <v>AM</v>
      </c>
      <c r="X5" s="28"/>
      <c r="Y5" s="12">
        <f t="shared" ref="Y5:Y33" si="15">Y4+1</f>
        <v>45810</v>
      </c>
      <c r="Z5" s="29" t="str">
        <f ca="1">IFERROR(OFFSET(Bdd!$AB$3,MOD(Y5+1,14),$F$26),"")</f>
        <v>M</v>
      </c>
      <c r="AA5" s="28"/>
      <c r="AB5" s="12">
        <f t="shared" ref="AB5:AB34" si="16">AB4+1</f>
        <v>45840</v>
      </c>
      <c r="AC5" s="29" t="str">
        <f ca="1">IFERROR(OFFSET(Bdd!$AB$3,MOD(AB5+1,14),$F$26),"")</f>
        <v>M</v>
      </c>
      <c r="AD5" s="28"/>
      <c r="AE5" s="12">
        <f t="shared" ref="AE5:AE34" si="17">AE4+1</f>
        <v>45871</v>
      </c>
      <c r="AF5" s="29">
        <f ca="1">IFERROR(OFFSET(Bdd!$AB$3,MOD(AE5+1,14),$F$26),"")</f>
        <v>0</v>
      </c>
      <c r="AG5" s="28"/>
      <c r="AH5" s="12">
        <f t="shared" ref="AH5:AH33" si="18">AH4+1</f>
        <v>45902</v>
      </c>
      <c r="AI5" s="29" t="str">
        <f ca="1">IFERROR(OFFSET(Bdd!$AB$3,MOD(AH5+1,14),$F$26),"")</f>
        <v>AM</v>
      </c>
      <c r="AJ5" s="28"/>
      <c r="AK5" s="12">
        <f t="shared" ref="AK5:AK34" si="19">AK4+1</f>
        <v>45932</v>
      </c>
      <c r="AL5" s="29" t="str">
        <f ca="1">IFERROR(OFFSET(Bdd!$AB$3,MOD(AK5+1,14),$F$26),"")</f>
        <v>AM</v>
      </c>
      <c r="AM5" s="28"/>
      <c r="AN5" s="12">
        <f t="shared" ref="AN5:AN33" si="20">AN4+1</f>
        <v>45963</v>
      </c>
      <c r="AO5" s="29">
        <f ca="1">IFERROR(OFFSET(Bdd!$AB$3,MOD(AN5+1,14),$F$26),"")</f>
        <v>0</v>
      </c>
      <c r="AP5" s="28"/>
      <c r="AQ5" s="12">
        <f t="shared" ref="AQ5:AQ34" si="21">AQ4+1</f>
        <v>45993</v>
      </c>
      <c r="AR5" s="29" t="str">
        <f ca="1">IFERROR(OFFSET(Bdd!$AB$3,MOD(AQ5+1,14),$F$26),"")</f>
        <v>M</v>
      </c>
      <c r="AS5" s="13"/>
      <c r="AT5" s="12">
        <f t="shared" ref="AT5:AT20" si="22">AT4+1</f>
        <v>46024</v>
      </c>
      <c r="AU5" s="29" t="str">
        <f ca="1">IFERROR(OFFSET(Bdd!$AB$3,MOD(AT5+1,14),$F$26),"")</f>
        <v>M</v>
      </c>
      <c r="AV5" s="28"/>
      <c r="AW5" s="12">
        <f t="shared" ref="AW5" si="23">AW4+1</f>
        <v>46055</v>
      </c>
      <c r="AX5" s="29" t="str">
        <f ca="1">IFERROR(OFFSET(Bdd!$AB$3,MOD(AW5+1,14),$F$26),"")</f>
        <v>AM</v>
      </c>
      <c r="AY5" s="28"/>
      <c r="AZ5" s="12">
        <f t="shared" ref="AZ5:AZ20" si="24">AZ4+1</f>
        <v>46083</v>
      </c>
      <c r="BA5" s="29" t="str">
        <f ca="1">IFERROR(OFFSET(Bdd!$AB$3,MOD(AZ5+1,14),$F$26),"")</f>
        <v>AM</v>
      </c>
      <c r="BB5" s="28"/>
      <c r="BC5" s="12">
        <f t="shared" ref="BC5:BC20" si="25">BC4+1</f>
        <v>46114</v>
      </c>
      <c r="BD5" s="29" t="str">
        <f ca="1">IFERROR(OFFSET(Bdd!$AB$3,MOD(BC5+1,14),$F$26),"")</f>
        <v>AM</v>
      </c>
      <c r="BE5" s="28"/>
      <c r="BF5" s="12">
        <f t="shared" ref="BF5:BF20" si="26">BF4+1</f>
        <v>46144</v>
      </c>
      <c r="BG5" s="29">
        <f ca="1">IFERROR(OFFSET(Bdd!$AB$3,MOD(BF5+1,14),$F$26),"")</f>
        <v>0</v>
      </c>
      <c r="BH5" s="28"/>
      <c r="BI5" s="12">
        <f t="shared" ref="BI5:BI20" si="27">BI4+1</f>
        <v>46175</v>
      </c>
      <c r="BJ5" s="29" t="str">
        <f ca="1">IFERROR(OFFSET(Bdd!$AB$3,MOD(BI5+1,14),$F$26),"")</f>
        <v>M</v>
      </c>
      <c r="BK5" s="28"/>
      <c r="BL5" s="12">
        <f t="shared" ref="BL5:BL20" si="28">BL4+1</f>
        <v>46205</v>
      </c>
      <c r="BM5" s="29" t="str">
        <f ca="1">IFERROR(OFFSET(Bdd!$AB$3,MOD(BL5+1,14),$F$26),"")</f>
        <v>M</v>
      </c>
      <c r="BN5" s="28"/>
      <c r="BO5" s="12">
        <f t="shared" ref="BO5:BO20" si="29">BO4+1</f>
        <v>46236</v>
      </c>
      <c r="BP5" s="29">
        <f ca="1">IFERROR(OFFSET(Bdd!$AB$3,MOD(BO5+1,14),$F$26),"")</f>
        <v>0</v>
      </c>
      <c r="BQ5" s="28"/>
      <c r="BR5" s="12">
        <f t="shared" ref="BR5:BR20" si="30">BR4+1</f>
        <v>46267</v>
      </c>
      <c r="BS5" s="29" t="str">
        <f ca="1">IFERROR(OFFSET(Bdd!$AB$3,MOD(BR5+1,14),$F$26),"")</f>
        <v>AM</v>
      </c>
      <c r="BT5" s="28"/>
      <c r="BU5" s="12">
        <f t="shared" ref="BU5:BU20" si="31">BU4+1</f>
        <v>46297</v>
      </c>
      <c r="BV5" s="29" t="str">
        <f ca="1">IFERROR(OFFSET(Bdd!$AB$3,MOD(BU5+1,14),$F$26),"")</f>
        <v>AM</v>
      </c>
      <c r="BW5" s="28"/>
      <c r="BX5" s="12">
        <f t="shared" ref="BX5:BX20" si="32">BX4+1</f>
        <v>46328</v>
      </c>
      <c r="BY5" s="29" t="str">
        <f ca="1">IFERROR(OFFSET(Bdd!$AB$3,MOD(BX5+1,14),$F$26),"")</f>
        <v>M</v>
      </c>
      <c r="BZ5" s="28"/>
      <c r="CA5" s="12">
        <f t="shared" ref="CA5:CA20" si="33">CA4+1</f>
        <v>46358</v>
      </c>
      <c r="CB5" s="29" t="str">
        <f ca="1">IFERROR(OFFSET(Bdd!$AB$3,MOD(CA5+1,14),$F$26),"")</f>
        <v>M</v>
      </c>
      <c r="CC5" s="13"/>
      <c r="CD5" s="30"/>
      <c r="CE5" s="37"/>
      <c r="CF5" s="31"/>
      <c r="CG5" s="30"/>
      <c r="CH5" s="37"/>
      <c r="CI5" s="31"/>
      <c r="CJ5" s="30"/>
      <c r="CK5" s="37"/>
      <c r="CL5" s="31"/>
      <c r="CM5" s="30"/>
      <c r="CN5" s="37"/>
      <c r="CO5" s="31"/>
      <c r="CP5" s="30"/>
      <c r="CQ5" s="37"/>
      <c r="CR5" s="31"/>
      <c r="CS5" s="30"/>
      <c r="CT5" s="37"/>
      <c r="CU5" s="31"/>
      <c r="CV5" s="30"/>
      <c r="CW5" s="37"/>
      <c r="CX5" s="31"/>
      <c r="CY5" s="30"/>
      <c r="CZ5" s="37"/>
      <c r="DA5" s="31"/>
      <c r="DB5" s="30"/>
      <c r="DC5" s="37"/>
      <c r="DD5" s="31"/>
      <c r="DE5" s="30"/>
      <c r="DF5" s="37"/>
      <c r="DG5" s="31"/>
      <c r="DH5" s="30"/>
      <c r="DI5" s="37"/>
      <c r="DJ5" s="31"/>
      <c r="DK5" s="30"/>
      <c r="DL5" s="37"/>
      <c r="DM5" s="31"/>
      <c r="DN5" s="30"/>
      <c r="DO5" s="37"/>
      <c r="DP5" s="31"/>
      <c r="DQ5" s="30"/>
      <c r="DR5" s="37"/>
      <c r="DS5" s="31"/>
      <c r="DT5" s="30"/>
      <c r="DU5" s="37"/>
      <c r="DV5" s="31"/>
      <c r="DW5" s="30"/>
      <c r="DX5" s="37"/>
      <c r="DY5" s="31"/>
      <c r="DZ5" s="30"/>
      <c r="EA5" s="37"/>
      <c r="EB5" s="31"/>
      <c r="EC5" s="30"/>
      <c r="ED5" s="37"/>
      <c r="EE5" s="31"/>
      <c r="EF5" s="30"/>
      <c r="EG5" s="37"/>
      <c r="EH5" s="31"/>
      <c r="EI5" s="30"/>
      <c r="EJ5" s="37"/>
      <c r="EK5" s="31"/>
      <c r="EL5" s="30"/>
      <c r="EM5" s="37"/>
      <c r="EN5" s="31"/>
      <c r="EO5" s="30"/>
      <c r="EP5" s="37"/>
      <c r="EQ5" s="31"/>
      <c r="ER5" s="30"/>
      <c r="ES5" s="37"/>
      <c r="ET5" s="31"/>
      <c r="EU5" s="30"/>
      <c r="EV5" s="37"/>
      <c r="EW5" s="31"/>
      <c r="EX5" s="30"/>
      <c r="EY5" s="37"/>
      <c r="EZ5" s="31"/>
      <c r="FA5" s="30"/>
      <c r="FB5" s="37"/>
      <c r="FC5" s="31"/>
      <c r="FD5" s="30"/>
      <c r="FE5" s="37"/>
      <c r="FF5" s="31"/>
      <c r="FG5" s="30"/>
      <c r="FH5" s="37"/>
      <c r="FI5" s="31"/>
      <c r="FJ5" s="30"/>
      <c r="FK5" s="37"/>
      <c r="FL5" s="31"/>
      <c r="FM5" s="30"/>
      <c r="FN5" s="37"/>
      <c r="FO5" s="31"/>
      <c r="FP5" s="30"/>
      <c r="FQ5" s="37"/>
      <c r="FR5" s="31"/>
      <c r="FS5" s="30"/>
      <c r="FT5" s="37"/>
      <c r="FU5" s="31"/>
      <c r="FV5" s="30"/>
      <c r="FW5" s="37"/>
      <c r="FX5" s="31"/>
      <c r="FY5" s="30"/>
      <c r="FZ5" s="37"/>
      <c r="GA5" s="31"/>
      <c r="GB5" s="30"/>
      <c r="GC5" s="37"/>
      <c r="GD5" s="31"/>
      <c r="GE5" s="30"/>
      <c r="GF5" s="37"/>
      <c r="GG5" s="31"/>
      <c r="GH5" s="30"/>
      <c r="GI5" s="37"/>
      <c r="GJ5" s="31"/>
      <c r="GK5" s="30"/>
      <c r="GL5" s="37"/>
      <c r="GM5" s="31"/>
      <c r="GN5" s="30"/>
      <c r="GO5" s="37"/>
      <c r="GP5" s="31"/>
      <c r="GQ5" s="30"/>
      <c r="GR5" s="37"/>
      <c r="GS5" s="31"/>
      <c r="GT5" s="30"/>
      <c r="GU5" s="37"/>
      <c r="GV5" s="31"/>
      <c r="GW5" s="30"/>
      <c r="GX5" s="37"/>
      <c r="GY5" s="31"/>
      <c r="GZ5" s="30"/>
      <c r="HA5" s="37"/>
      <c r="HB5" s="31"/>
      <c r="HC5" s="30"/>
      <c r="HD5" s="37"/>
      <c r="HE5" s="31"/>
      <c r="HF5" s="30"/>
      <c r="HG5" s="37"/>
      <c r="HH5" s="31"/>
      <c r="HI5" s="30"/>
      <c r="HJ5" s="37"/>
      <c r="HK5" s="31"/>
      <c r="HL5" s="30"/>
      <c r="HM5" s="37"/>
      <c r="HN5" s="31"/>
      <c r="HO5" s="30"/>
      <c r="HP5" s="37"/>
      <c r="HQ5" s="31"/>
      <c r="HR5" s="30"/>
      <c r="HS5" s="37"/>
      <c r="HT5" s="31"/>
      <c r="HU5" s="30"/>
      <c r="HV5" s="37"/>
      <c r="HW5" s="31"/>
      <c r="HX5" s="30"/>
      <c r="HY5" s="37"/>
      <c r="HZ5" s="31"/>
      <c r="IA5" s="30"/>
      <c r="IB5" s="37"/>
      <c r="IC5" s="31"/>
      <c r="ID5" s="30"/>
      <c r="IE5" s="37"/>
      <c r="IF5" s="31"/>
      <c r="IG5" s="30"/>
      <c r="IH5" s="37"/>
      <c r="II5" s="31"/>
      <c r="IJ5" s="30"/>
      <c r="IK5" s="37"/>
      <c r="IL5" s="31"/>
      <c r="IM5" s="30"/>
      <c r="IN5" s="37"/>
      <c r="IO5" s="31"/>
      <c r="IP5" s="30"/>
      <c r="IQ5" s="37"/>
      <c r="IR5" s="31"/>
      <c r="IS5" s="30"/>
      <c r="IT5" s="37"/>
      <c r="IU5" s="31"/>
      <c r="IV5" s="30"/>
      <c r="IW5" s="37"/>
      <c r="IX5" s="31"/>
      <c r="IY5" s="30"/>
      <c r="IZ5" s="37"/>
      <c r="JA5" s="31"/>
      <c r="JB5" s="30"/>
      <c r="JC5" s="37"/>
      <c r="JD5" s="31"/>
      <c r="JE5" s="30"/>
      <c r="JF5" s="37"/>
      <c r="JG5" s="31"/>
      <c r="JH5" s="30"/>
      <c r="JI5" s="37"/>
      <c r="JJ5" s="31"/>
      <c r="JK5" s="30"/>
      <c r="JL5" s="37"/>
      <c r="JM5" s="31"/>
      <c r="JN5" s="30"/>
      <c r="JO5" s="37"/>
      <c r="JP5" s="31"/>
      <c r="JQ5" s="30"/>
      <c r="JR5" s="37"/>
      <c r="JS5" s="31"/>
      <c r="JT5" s="30"/>
      <c r="JU5" s="37"/>
      <c r="JV5" s="31"/>
      <c r="JW5" s="30"/>
      <c r="JX5" s="37"/>
      <c r="JY5" s="31"/>
      <c r="JZ5" s="30"/>
      <c r="KA5" s="37"/>
      <c r="KB5" s="31"/>
      <c r="KC5" s="30"/>
      <c r="KD5" s="37"/>
      <c r="KE5" s="31"/>
      <c r="KF5" s="30"/>
      <c r="KG5" s="37"/>
      <c r="KH5" s="31"/>
      <c r="KI5" s="30"/>
      <c r="KJ5" s="37"/>
      <c r="KK5" s="31"/>
      <c r="KL5" s="30"/>
      <c r="KM5" s="37"/>
      <c r="KN5" s="31"/>
      <c r="KO5" s="30"/>
      <c r="KP5" s="37"/>
      <c r="KQ5" s="31"/>
      <c r="KR5" s="30"/>
      <c r="KS5" s="37"/>
      <c r="KT5" s="31"/>
      <c r="KU5" s="30"/>
      <c r="KV5" s="37"/>
      <c r="KW5" s="31"/>
      <c r="KX5" s="30"/>
      <c r="KY5" s="37"/>
      <c r="KZ5" s="31"/>
      <c r="LA5" s="30"/>
      <c r="LB5" s="37"/>
      <c r="LC5" s="31"/>
      <c r="LD5" s="30"/>
      <c r="LE5" s="37"/>
      <c r="LF5" s="31"/>
      <c r="LG5" s="30"/>
      <c r="LH5" s="37"/>
      <c r="LI5" s="31"/>
      <c r="LJ5" s="30"/>
      <c r="LK5" s="37"/>
      <c r="LL5" s="31"/>
      <c r="LM5" s="30"/>
      <c r="LN5" s="37"/>
      <c r="LO5" s="31"/>
      <c r="LP5" s="30"/>
      <c r="LQ5" s="37"/>
      <c r="LR5" s="31"/>
      <c r="LS5" s="30"/>
      <c r="LT5" s="37"/>
      <c r="LU5" s="31"/>
      <c r="LV5" s="30"/>
      <c r="LW5" s="37"/>
      <c r="LX5" s="31"/>
      <c r="LY5" s="30"/>
      <c r="LZ5" s="37"/>
      <c r="MA5" s="31"/>
      <c r="MB5" s="30"/>
      <c r="MC5" s="37"/>
      <c r="MD5" s="31"/>
      <c r="ME5" s="30"/>
      <c r="MF5" s="37"/>
      <c r="MG5" s="31"/>
      <c r="MH5" s="30"/>
      <c r="MI5" s="37"/>
      <c r="MJ5" s="31"/>
      <c r="MK5" s="30"/>
      <c r="ML5" s="37"/>
      <c r="MM5" s="31"/>
      <c r="MN5" s="30"/>
      <c r="MO5" s="37"/>
      <c r="MP5" s="31"/>
      <c r="MQ5" s="30"/>
      <c r="MR5" s="37"/>
      <c r="MS5" s="31"/>
      <c r="MT5" s="30"/>
      <c r="MU5" s="37"/>
      <c r="MV5" s="31"/>
      <c r="MW5" s="30"/>
      <c r="MX5" s="37"/>
      <c r="MY5" s="31"/>
      <c r="MZ5" s="30"/>
      <c r="NA5" s="37"/>
      <c r="NB5" s="31"/>
      <c r="NC5" s="30"/>
      <c r="ND5" s="37"/>
      <c r="NE5" s="31"/>
      <c r="NF5" s="30"/>
      <c r="NG5" s="37"/>
      <c r="NH5" s="31"/>
      <c r="NI5" s="30"/>
      <c r="NJ5" s="37"/>
      <c r="NK5" s="31"/>
      <c r="NL5" s="30"/>
      <c r="NM5" s="37"/>
      <c r="NN5" s="31"/>
      <c r="NO5" s="30"/>
      <c r="NP5" s="37"/>
      <c r="NQ5" s="31"/>
      <c r="NR5" s="30"/>
      <c r="NS5" s="37"/>
      <c r="NT5" s="31"/>
      <c r="NU5" s="30"/>
      <c r="NV5" s="37"/>
      <c r="NW5" s="31"/>
      <c r="NX5" s="30"/>
      <c r="NY5" s="37"/>
      <c r="NZ5" s="31"/>
      <c r="OA5" s="30"/>
      <c r="OB5" s="37"/>
      <c r="OC5" s="31"/>
      <c r="OD5" s="30"/>
      <c r="OE5" s="37"/>
      <c r="OF5" s="31"/>
      <c r="OG5" s="30"/>
      <c r="OH5" s="37"/>
      <c r="OI5" s="31"/>
      <c r="OJ5" s="30"/>
      <c r="OK5" s="37"/>
      <c r="OL5" s="31"/>
      <c r="OM5" s="30"/>
      <c r="ON5" s="37"/>
      <c r="OO5" s="31"/>
      <c r="OP5" s="30"/>
      <c r="OQ5" s="37"/>
      <c r="OR5" s="31"/>
      <c r="OS5" s="30"/>
      <c r="OT5" s="37"/>
      <c r="OU5" s="31"/>
      <c r="OV5" s="30"/>
      <c r="OW5" s="37"/>
      <c r="OX5" s="31"/>
      <c r="OY5" s="30"/>
      <c r="OZ5" s="37"/>
      <c r="PA5" s="31"/>
      <c r="PB5" s="30"/>
      <c r="PC5" s="37"/>
      <c r="PD5" s="31"/>
      <c r="PE5" s="30"/>
      <c r="PF5" s="37"/>
      <c r="PG5" s="31"/>
      <c r="PH5" s="30"/>
      <c r="PI5" s="37"/>
      <c r="PJ5" s="31"/>
      <c r="PK5" s="30"/>
      <c r="PL5" s="37"/>
      <c r="PM5" s="31"/>
      <c r="PN5" s="30"/>
      <c r="PO5" s="37"/>
      <c r="PP5" s="31"/>
      <c r="PQ5" s="30"/>
      <c r="PR5" s="37"/>
      <c r="PS5" s="31"/>
      <c r="PT5" s="30"/>
      <c r="PU5" s="37"/>
      <c r="PV5" s="31"/>
      <c r="PW5" s="30"/>
      <c r="PX5" s="37"/>
      <c r="PY5" s="31"/>
      <c r="PZ5" s="30"/>
      <c r="QA5" s="37"/>
      <c r="QB5" s="31"/>
      <c r="QC5" s="30"/>
      <c r="QD5" s="37"/>
      <c r="QE5" s="31"/>
      <c r="QF5" s="30"/>
      <c r="QG5" s="37"/>
      <c r="QH5" s="31"/>
      <c r="QI5" s="30"/>
      <c r="QJ5" s="37"/>
      <c r="QK5" s="31"/>
      <c r="QL5" s="30"/>
      <c r="QM5" s="37"/>
      <c r="QN5" s="31"/>
      <c r="QO5" s="30"/>
      <c r="QP5" s="37"/>
      <c r="QQ5" s="31"/>
      <c r="QR5" s="30"/>
      <c r="QS5" s="37"/>
      <c r="QT5" s="31"/>
      <c r="QU5" s="30"/>
      <c r="QV5" s="37"/>
      <c r="QW5" s="31"/>
      <c r="QX5" s="30"/>
      <c r="QY5" s="37"/>
      <c r="QZ5" s="31"/>
      <c r="RA5" s="30"/>
      <c r="RB5" s="37"/>
      <c r="RC5" s="31"/>
      <c r="RD5" s="30"/>
      <c r="RE5" s="37"/>
      <c r="RF5" s="31"/>
      <c r="RG5" s="30"/>
      <c r="RH5" s="37"/>
      <c r="RI5" s="31"/>
      <c r="RJ5" s="30"/>
      <c r="RK5" s="37"/>
      <c r="RL5" s="31"/>
      <c r="RM5" s="30"/>
      <c r="RN5" s="37"/>
      <c r="RO5" s="31"/>
      <c r="RP5" s="30"/>
      <c r="RQ5" s="37"/>
      <c r="RR5" s="31"/>
      <c r="RS5" s="30"/>
      <c r="RT5" s="37"/>
      <c r="RU5" s="31"/>
      <c r="RV5" s="30"/>
      <c r="RW5" s="37"/>
      <c r="RX5" s="31"/>
      <c r="RY5" s="30"/>
      <c r="RZ5" s="37"/>
      <c r="SA5" s="31"/>
      <c r="SB5" s="30"/>
      <c r="SC5" s="37"/>
      <c r="SD5" s="31"/>
      <c r="SE5" s="30"/>
      <c r="SF5" s="37"/>
      <c r="SG5" s="31"/>
      <c r="SH5" s="30"/>
      <c r="SI5" s="37"/>
      <c r="SJ5" s="31"/>
      <c r="SK5" s="30"/>
      <c r="SL5" s="37"/>
      <c r="SM5" s="31"/>
      <c r="SN5" s="30"/>
      <c r="SO5" s="37"/>
      <c r="SP5" s="31"/>
      <c r="SQ5" s="30"/>
      <c r="SR5" s="37"/>
      <c r="SS5" s="31"/>
      <c r="ST5" s="30"/>
      <c r="SU5" s="37"/>
      <c r="SV5" s="31"/>
      <c r="SW5" s="30"/>
      <c r="SX5" s="37"/>
      <c r="SY5" s="31"/>
      <c r="SZ5" s="30"/>
      <c r="TA5" s="37"/>
      <c r="TB5" s="31"/>
      <c r="TC5" s="30"/>
      <c r="TD5" s="37"/>
      <c r="TE5" s="31"/>
      <c r="TF5" s="30"/>
      <c r="TG5" s="37"/>
      <c r="TH5" s="31"/>
      <c r="TI5" s="30"/>
      <c r="TJ5" s="37"/>
      <c r="TK5" s="31"/>
      <c r="TL5" s="30"/>
      <c r="TM5" s="37"/>
      <c r="TN5" s="31"/>
      <c r="TO5" s="30"/>
      <c r="TP5" s="37"/>
      <c r="TQ5" s="31"/>
      <c r="TR5" s="30"/>
      <c r="TS5" s="37"/>
      <c r="TT5" s="31"/>
      <c r="TU5" s="30"/>
      <c r="TV5" s="37"/>
      <c r="TW5" s="31"/>
      <c r="TX5" s="30"/>
      <c r="TY5" s="37"/>
      <c r="TZ5" s="31"/>
      <c r="UA5" s="30"/>
      <c r="UB5" s="37"/>
      <c r="UC5" s="31"/>
      <c r="UD5" s="30"/>
      <c r="UE5" s="37"/>
      <c r="UF5" s="31"/>
      <c r="UG5" s="30"/>
      <c r="UH5" s="37"/>
      <c r="UI5" s="31"/>
      <c r="UJ5" s="30"/>
      <c r="UK5" s="37"/>
      <c r="UL5" s="31"/>
      <c r="UM5" s="30"/>
      <c r="UN5" s="37"/>
      <c r="UO5" s="31"/>
      <c r="UP5" s="30"/>
      <c r="UQ5" s="37"/>
      <c r="UR5" s="31"/>
      <c r="US5" s="30"/>
      <c r="UT5" s="37"/>
      <c r="UU5" s="31"/>
      <c r="UV5" s="30"/>
      <c r="UW5" s="37"/>
      <c r="UX5" s="31"/>
      <c r="UY5" s="30"/>
      <c r="UZ5" s="37"/>
      <c r="VA5" s="31"/>
      <c r="VB5" s="30"/>
      <c r="VC5" s="37"/>
      <c r="VD5" s="31"/>
      <c r="VE5" s="30"/>
      <c r="VF5" s="37"/>
      <c r="VG5" s="31"/>
      <c r="VH5" s="30"/>
      <c r="VI5" s="37"/>
      <c r="VJ5" s="31"/>
      <c r="VK5" s="30"/>
      <c r="VL5" s="37"/>
      <c r="VM5" s="31"/>
      <c r="VN5" s="30"/>
      <c r="VO5" s="37"/>
      <c r="VP5" s="31"/>
      <c r="VQ5" s="30"/>
      <c r="VR5" s="37"/>
      <c r="VS5" s="31"/>
      <c r="VT5" s="30"/>
      <c r="VU5" s="37"/>
      <c r="VV5" s="31"/>
      <c r="VW5" s="30"/>
      <c r="VX5" s="37"/>
      <c r="VY5" s="31"/>
      <c r="VZ5" s="30"/>
      <c r="WA5" s="37"/>
      <c r="WB5" s="31"/>
      <c r="WC5" s="30"/>
      <c r="WD5" s="37"/>
      <c r="WE5" s="31"/>
      <c r="WF5" s="30"/>
      <c r="WG5" s="37"/>
      <c r="WH5" s="31"/>
      <c r="WI5" s="30"/>
      <c r="WJ5" s="37"/>
      <c r="WK5" s="31"/>
      <c r="WL5" s="30"/>
      <c r="WM5" s="37"/>
      <c r="WN5" s="31"/>
      <c r="WO5" s="30"/>
      <c r="WP5" s="37"/>
      <c r="WQ5" s="31"/>
      <c r="WR5" s="30"/>
      <c r="WS5" s="37"/>
      <c r="WT5" s="31"/>
      <c r="WU5" s="30"/>
      <c r="WV5" s="37"/>
      <c r="WW5" s="31"/>
      <c r="WX5" s="30"/>
      <c r="WY5" s="37"/>
      <c r="WZ5" s="31"/>
      <c r="XA5" s="30"/>
      <c r="XB5" s="37"/>
      <c r="XC5" s="31"/>
      <c r="XD5" s="30"/>
      <c r="XE5" s="37"/>
      <c r="XF5" s="31"/>
      <c r="XG5" s="30"/>
      <c r="XH5" s="37"/>
      <c r="XI5" s="31"/>
      <c r="XJ5" s="30"/>
      <c r="XK5" s="37"/>
      <c r="XL5" s="31"/>
      <c r="XM5" s="30"/>
      <c r="XN5" s="37"/>
      <c r="XO5" s="31"/>
      <c r="XP5" s="30"/>
      <c r="XQ5" s="37"/>
      <c r="XR5" s="31"/>
      <c r="XS5" s="30"/>
      <c r="XT5" s="37"/>
      <c r="XU5" s="31"/>
      <c r="XV5" s="30"/>
      <c r="XW5" s="37"/>
      <c r="XX5" s="31"/>
      <c r="XY5" s="30"/>
      <c r="XZ5" s="37"/>
      <c r="YA5" s="31"/>
      <c r="YB5" s="30"/>
      <c r="YC5" s="37"/>
      <c r="YD5" s="31"/>
      <c r="YE5" s="30"/>
      <c r="YF5" s="37"/>
      <c r="YG5" s="31"/>
      <c r="YH5" s="30"/>
      <c r="YI5" s="37"/>
      <c r="YJ5" s="31"/>
      <c r="YK5" s="30"/>
      <c r="YL5" s="37"/>
      <c r="YM5" s="31"/>
      <c r="YN5" s="30"/>
      <c r="YO5" s="37"/>
      <c r="YP5" s="31"/>
      <c r="YQ5" s="30"/>
      <c r="YR5" s="37"/>
      <c r="YS5" s="31"/>
      <c r="YT5" s="30"/>
      <c r="YU5" s="37"/>
      <c r="YV5" s="31"/>
      <c r="YW5" s="30"/>
      <c r="YX5" s="37"/>
      <c r="YY5" s="31"/>
      <c r="YZ5" s="30"/>
      <c r="ZA5" s="37"/>
      <c r="ZB5" s="31"/>
      <c r="ZC5" s="30"/>
      <c r="ZD5" s="37"/>
      <c r="ZE5" s="31"/>
      <c r="ZF5" s="30"/>
      <c r="ZG5" s="37"/>
      <c r="ZH5" s="31"/>
      <c r="ZI5" s="30"/>
      <c r="ZJ5" s="37"/>
      <c r="ZK5" s="31"/>
      <c r="ZL5" s="30"/>
      <c r="ZM5" s="37"/>
      <c r="ZN5" s="31"/>
      <c r="ZO5" s="30"/>
      <c r="ZP5" s="37"/>
      <c r="ZQ5" s="31"/>
      <c r="ZR5" s="30"/>
      <c r="ZS5" s="37"/>
      <c r="ZT5" s="31"/>
      <c r="ZU5" s="30"/>
      <c r="ZV5" s="37"/>
      <c r="ZW5" s="31"/>
      <c r="ZX5" s="30"/>
      <c r="ZY5" s="37"/>
      <c r="ZZ5" s="31"/>
      <c r="AAA5" s="30"/>
      <c r="AAB5" s="37"/>
      <c r="AAC5" s="31"/>
      <c r="AAD5" s="30"/>
      <c r="AAE5" s="37"/>
      <c r="AAF5" s="31"/>
      <c r="AAG5" s="30"/>
      <c r="AAH5" s="37"/>
      <c r="AAI5" s="31"/>
      <c r="AAJ5" s="30"/>
      <c r="AAK5" s="37"/>
      <c r="AAL5" s="31"/>
      <c r="AAM5" s="30"/>
      <c r="AAN5" s="37"/>
      <c r="AAO5" s="31"/>
      <c r="AAP5" s="30"/>
      <c r="AAQ5" s="37"/>
      <c r="AAR5" s="31"/>
      <c r="AAS5" s="30"/>
      <c r="AAT5" s="37"/>
      <c r="AAU5" s="31"/>
      <c r="AAV5" s="30"/>
      <c r="AAW5" s="37"/>
      <c r="AAX5" s="31"/>
      <c r="AAY5" s="30"/>
      <c r="AAZ5" s="37"/>
      <c r="ABA5" s="31"/>
      <c r="ABB5" s="30"/>
      <c r="ABC5" s="37"/>
      <c r="ABD5" s="31"/>
      <c r="ABE5" s="30"/>
      <c r="ABF5" s="37"/>
      <c r="ABG5" s="31"/>
      <c r="ABH5" s="30"/>
      <c r="ABI5" s="37"/>
      <c r="ABJ5" s="31"/>
      <c r="ABK5" s="30"/>
      <c r="ABL5" s="37"/>
      <c r="ABM5" s="31"/>
      <c r="ABN5" s="30"/>
      <c r="ABO5" s="37"/>
      <c r="ABP5" s="31"/>
      <c r="ABQ5" s="30"/>
      <c r="ABR5" s="37"/>
      <c r="ABS5" s="31"/>
      <c r="ABT5" s="30"/>
      <c r="ABU5" s="37"/>
      <c r="ABV5" s="31"/>
      <c r="ABW5" s="30"/>
      <c r="ABX5" s="37"/>
      <c r="ABY5" s="31"/>
      <c r="ABZ5" s="30"/>
      <c r="ACA5" s="37"/>
      <c r="ACB5" s="31"/>
      <c r="ACC5" s="30"/>
      <c r="ACD5" s="37"/>
      <c r="ACE5" s="31"/>
      <c r="ACF5" s="30"/>
      <c r="ACG5" s="37"/>
      <c r="ACH5" s="31"/>
      <c r="ACI5" s="30"/>
      <c r="ACJ5" s="37"/>
      <c r="ACK5" s="31"/>
    </row>
    <row r="6" spans="2:765" ht="14.45" customHeight="1" x14ac:dyDescent="0.25">
      <c r="B6" s="42"/>
      <c r="C6" s="42"/>
      <c r="D6" s="153"/>
      <c r="E6" s="120"/>
      <c r="F6" s="120"/>
      <c r="G6" s="154"/>
      <c r="H6" s="154"/>
      <c r="J6" s="14">
        <f>J5+1</f>
        <v>45660</v>
      </c>
      <c r="K6" s="29" t="str">
        <f ca="1">IFERROR(OFFSET(Bdd!$AB$3,MOD(J6+1,14),$F$26),"")</f>
        <v>M</v>
      </c>
      <c r="L6" s="28"/>
      <c r="M6" s="12">
        <f>M5+1</f>
        <v>45691</v>
      </c>
      <c r="N6" s="29" t="str">
        <f ca="1">IFERROR(OFFSET(Bdd!$AB$3,MOD(M6+1,14),$F$26),"")</f>
        <v>AM</v>
      </c>
      <c r="O6" s="28"/>
      <c r="P6" s="12">
        <f t="shared" si="13"/>
        <v>45719</v>
      </c>
      <c r="Q6" s="29" t="str">
        <f ca="1">IFERROR(OFFSET(Bdd!$AB$3,MOD(P6+1,14),$F$26),"")</f>
        <v>AM</v>
      </c>
      <c r="R6" s="28"/>
      <c r="S6" s="12">
        <f t="shared" si="14"/>
        <v>45750</v>
      </c>
      <c r="T6" s="29" t="str">
        <f ca="1">IFERROR(OFFSET(Bdd!$AB$3,MOD(S6+1,14),$F$26),"")</f>
        <v>AM</v>
      </c>
      <c r="U6" s="28"/>
      <c r="V6" s="12">
        <f t="shared" ref="V6:V34" si="34">V5+1</f>
        <v>45780</v>
      </c>
      <c r="W6" s="29">
        <f ca="1">IFERROR(OFFSET(Bdd!$AB$3,MOD(V6+1,14),$F$26),"")</f>
        <v>0</v>
      </c>
      <c r="X6" s="28"/>
      <c r="Y6" s="12">
        <f t="shared" si="15"/>
        <v>45811</v>
      </c>
      <c r="Z6" s="29" t="str">
        <f ca="1">IFERROR(OFFSET(Bdd!$AB$3,MOD(Y6+1,14),$F$26),"")</f>
        <v>M</v>
      </c>
      <c r="AA6" s="28"/>
      <c r="AB6" s="12">
        <f t="shared" si="16"/>
        <v>45841</v>
      </c>
      <c r="AC6" s="29" t="str">
        <f ca="1">IFERROR(OFFSET(Bdd!$AB$3,MOD(AB6+1,14),$F$26),"")</f>
        <v>M</v>
      </c>
      <c r="AD6" s="28"/>
      <c r="AE6" s="12">
        <f t="shared" si="17"/>
        <v>45872</v>
      </c>
      <c r="AF6" s="29">
        <f ca="1">IFERROR(OFFSET(Bdd!$AB$3,MOD(AE6+1,14),$F$26),"")</f>
        <v>0</v>
      </c>
      <c r="AG6" s="28"/>
      <c r="AH6" s="12">
        <f t="shared" si="18"/>
        <v>45903</v>
      </c>
      <c r="AI6" s="29" t="str">
        <f ca="1">IFERROR(OFFSET(Bdd!$AB$3,MOD(AH6+1,14),$F$26),"")</f>
        <v>AM</v>
      </c>
      <c r="AJ6" s="28"/>
      <c r="AK6" s="12">
        <f t="shared" si="19"/>
        <v>45933</v>
      </c>
      <c r="AL6" s="29" t="str">
        <f ca="1">IFERROR(OFFSET(Bdd!$AB$3,MOD(AK6+1,14),$F$26),"")</f>
        <v>AM</v>
      </c>
      <c r="AM6" s="28"/>
      <c r="AN6" s="12">
        <f t="shared" si="20"/>
        <v>45964</v>
      </c>
      <c r="AO6" s="29" t="str">
        <f ca="1">IFERROR(OFFSET(Bdd!$AB$3,MOD(AN6+1,14),$F$26),"")</f>
        <v>M</v>
      </c>
      <c r="AP6" s="28"/>
      <c r="AQ6" s="12">
        <f t="shared" si="21"/>
        <v>45994</v>
      </c>
      <c r="AR6" s="29" t="str">
        <f ca="1">IFERROR(OFFSET(Bdd!$AB$3,MOD(AQ6+1,14),$F$26),"")</f>
        <v>M</v>
      </c>
      <c r="AS6" s="13"/>
      <c r="AT6" s="12">
        <f t="shared" si="22"/>
        <v>46025</v>
      </c>
      <c r="AU6" s="29">
        <f ca="1">IFERROR(OFFSET(Bdd!$AB$3,MOD(AT6+1,14),$F$26),"")</f>
        <v>0</v>
      </c>
      <c r="AV6" s="28"/>
      <c r="AW6" s="12">
        <f t="shared" ref="AW6:AW21" si="35">AW5+1</f>
        <v>46056</v>
      </c>
      <c r="AX6" s="29" t="str">
        <f ca="1">IFERROR(OFFSET(Bdd!$AB$3,MOD(AW6+1,14),$F$26),"")</f>
        <v>AM</v>
      </c>
      <c r="AY6" s="28"/>
      <c r="AZ6" s="12">
        <f t="shared" si="24"/>
        <v>46084</v>
      </c>
      <c r="BA6" s="29" t="str">
        <f ca="1">IFERROR(OFFSET(Bdd!$AB$3,MOD(AZ6+1,14),$F$26),"")</f>
        <v>AM</v>
      </c>
      <c r="BB6" s="28"/>
      <c r="BC6" s="12">
        <f t="shared" si="25"/>
        <v>46115</v>
      </c>
      <c r="BD6" s="29" t="str">
        <f ca="1">IFERROR(OFFSET(Bdd!$AB$3,MOD(BC6+1,14),$F$26),"")</f>
        <v>AM</v>
      </c>
      <c r="BE6" s="28"/>
      <c r="BF6" s="12">
        <f t="shared" si="26"/>
        <v>46145</v>
      </c>
      <c r="BG6" s="29">
        <f ca="1">IFERROR(OFFSET(Bdd!$AB$3,MOD(BF6+1,14),$F$26),"")</f>
        <v>0</v>
      </c>
      <c r="BH6" s="28"/>
      <c r="BI6" s="12">
        <f t="shared" si="27"/>
        <v>46176</v>
      </c>
      <c r="BJ6" s="29" t="str">
        <f ca="1">IFERROR(OFFSET(Bdd!$AB$3,MOD(BI6+1,14),$F$26),"")</f>
        <v>M</v>
      </c>
      <c r="BK6" s="28"/>
      <c r="BL6" s="12">
        <f t="shared" si="28"/>
        <v>46206</v>
      </c>
      <c r="BM6" s="29" t="str">
        <f ca="1">IFERROR(OFFSET(Bdd!$AB$3,MOD(BL6+1,14),$F$26),"")</f>
        <v>M</v>
      </c>
      <c r="BN6" s="28"/>
      <c r="BO6" s="12">
        <f t="shared" si="29"/>
        <v>46237</v>
      </c>
      <c r="BP6" s="29" t="str">
        <f ca="1">IFERROR(OFFSET(Bdd!$AB$3,MOD(BO6+1,14),$F$26),"")</f>
        <v>AM</v>
      </c>
      <c r="BQ6" s="28"/>
      <c r="BR6" s="12">
        <f t="shared" si="30"/>
        <v>46268</v>
      </c>
      <c r="BS6" s="29" t="str">
        <f ca="1">IFERROR(OFFSET(Bdd!$AB$3,MOD(BR6+1,14),$F$26),"")</f>
        <v>AM</v>
      </c>
      <c r="BT6" s="28"/>
      <c r="BU6" s="12">
        <f t="shared" si="31"/>
        <v>46298</v>
      </c>
      <c r="BV6" s="29">
        <f ca="1">IFERROR(OFFSET(Bdd!$AB$3,MOD(BU6+1,14),$F$26),"")</f>
        <v>0</v>
      </c>
      <c r="BW6" s="28"/>
      <c r="BX6" s="12">
        <f t="shared" si="32"/>
        <v>46329</v>
      </c>
      <c r="BY6" s="29" t="str">
        <f ca="1">IFERROR(OFFSET(Bdd!$AB$3,MOD(BX6+1,14),$F$26),"")</f>
        <v>M</v>
      </c>
      <c r="BZ6" s="28"/>
      <c r="CA6" s="12">
        <f t="shared" si="33"/>
        <v>46359</v>
      </c>
      <c r="CB6" s="29" t="str">
        <f ca="1">IFERROR(OFFSET(Bdd!$AB$3,MOD(CA6+1,14),$F$26),"")</f>
        <v>M</v>
      </c>
      <c r="CC6" s="13"/>
      <c r="CD6" s="30"/>
      <c r="CE6" s="37"/>
      <c r="CF6" s="31"/>
      <c r="CG6" s="30"/>
      <c r="CH6" s="37"/>
      <c r="CI6" s="31"/>
      <c r="CJ6" s="30"/>
      <c r="CK6" s="37"/>
      <c r="CL6" s="31"/>
      <c r="CM6" s="30"/>
      <c r="CN6" s="37"/>
      <c r="CO6" s="31"/>
      <c r="CP6" s="30"/>
      <c r="CQ6" s="37"/>
      <c r="CR6" s="31"/>
      <c r="CS6" s="30"/>
      <c r="CT6" s="37"/>
      <c r="CU6" s="31"/>
      <c r="CV6" s="30"/>
      <c r="CW6" s="37"/>
      <c r="CX6" s="31"/>
      <c r="CY6" s="30"/>
      <c r="CZ6" s="37"/>
      <c r="DA6" s="31"/>
      <c r="DB6" s="30"/>
      <c r="DC6" s="37"/>
      <c r="DD6" s="31"/>
      <c r="DE6" s="30"/>
      <c r="DF6" s="37"/>
      <c r="DG6" s="31"/>
      <c r="DH6" s="30"/>
      <c r="DI6" s="37"/>
      <c r="DJ6" s="31"/>
      <c r="DK6" s="30"/>
      <c r="DL6" s="37"/>
      <c r="DM6" s="31"/>
      <c r="DN6" s="30"/>
      <c r="DO6" s="37"/>
      <c r="DP6" s="31"/>
      <c r="DQ6" s="30"/>
      <c r="DR6" s="37"/>
      <c r="DS6" s="31"/>
      <c r="DT6" s="30"/>
      <c r="DU6" s="37"/>
      <c r="DV6" s="31"/>
      <c r="DW6" s="30"/>
      <c r="DX6" s="37"/>
      <c r="DY6" s="31"/>
      <c r="DZ6" s="30"/>
      <c r="EA6" s="37"/>
      <c r="EB6" s="31"/>
      <c r="EC6" s="30"/>
      <c r="ED6" s="37"/>
      <c r="EE6" s="31"/>
      <c r="EF6" s="30"/>
      <c r="EG6" s="37"/>
      <c r="EH6" s="31"/>
      <c r="EI6" s="30"/>
      <c r="EJ6" s="37"/>
      <c r="EK6" s="31"/>
      <c r="EL6" s="30"/>
      <c r="EM6" s="37"/>
      <c r="EN6" s="31"/>
      <c r="EO6" s="30"/>
      <c r="EP6" s="37"/>
      <c r="EQ6" s="31"/>
      <c r="ER6" s="30"/>
      <c r="ES6" s="37"/>
      <c r="ET6" s="31"/>
      <c r="EU6" s="30"/>
      <c r="EV6" s="37"/>
      <c r="EW6" s="31"/>
      <c r="EX6" s="30"/>
      <c r="EY6" s="37"/>
      <c r="EZ6" s="31"/>
      <c r="FA6" s="30"/>
      <c r="FB6" s="37"/>
      <c r="FC6" s="31"/>
      <c r="FD6" s="30"/>
      <c r="FE6" s="37"/>
      <c r="FF6" s="31"/>
      <c r="FG6" s="30"/>
      <c r="FH6" s="37"/>
      <c r="FI6" s="31"/>
      <c r="FJ6" s="30"/>
      <c r="FK6" s="37"/>
      <c r="FL6" s="31"/>
      <c r="FM6" s="30"/>
      <c r="FN6" s="37"/>
      <c r="FO6" s="31"/>
      <c r="FP6" s="30"/>
      <c r="FQ6" s="37"/>
      <c r="FR6" s="31"/>
      <c r="FS6" s="30"/>
      <c r="FT6" s="37"/>
      <c r="FU6" s="31"/>
      <c r="FV6" s="30"/>
      <c r="FW6" s="37"/>
      <c r="FX6" s="31"/>
      <c r="FY6" s="30"/>
      <c r="FZ6" s="37"/>
      <c r="GA6" s="31"/>
      <c r="GB6" s="30"/>
      <c r="GC6" s="37"/>
      <c r="GD6" s="31"/>
      <c r="GE6" s="30"/>
      <c r="GF6" s="37"/>
      <c r="GG6" s="31"/>
      <c r="GH6" s="30"/>
      <c r="GI6" s="37"/>
      <c r="GJ6" s="31"/>
      <c r="GK6" s="30"/>
      <c r="GL6" s="37"/>
      <c r="GM6" s="31"/>
      <c r="GN6" s="30"/>
      <c r="GO6" s="37"/>
      <c r="GP6" s="31"/>
      <c r="GQ6" s="30"/>
      <c r="GR6" s="37"/>
      <c r="GS6" s="31"/>
      <c r="GT6" s="30"/>
      <c r="GU6" s="37"/>
      <c r="GV6" s="31"/>
      <c r="GW6" s="30"/>
      <c r="GX6" s="37"/>
      <c r="GY6" s="31"/>
      <c r="GZ6" s="30"/>
      <c r="HA6" s="37"/>
      <c r="HB6" s="31"/>
      <c r="HC6" s="30"/>
      <c r="HD6" s="37"/>
      <c r="HE6" s="31"/>
      <c r="HF6" s="30"/>
      <c r="HG6" s="37"/>
      <c r="HH6" s="31"/>
      <c r="HI6" s="30"/>
      <c r="HJ6" s="37"/>
      <c r="HK6" s="31"/>
      <c r="HL6" s="30"/>
      <c r="HM6" s="37"/>
      <c r="HN6" s="31"/>
      <c r="HO6" s="30"/>
      <c r="HP6" s="37"/>
      <c r="HQ6" s="31"/>
      <c r="HR6" s="30"/>
      <c r="HS6" s="37"/>
      <c r="HT6" s="31"/>
      <c r="HU6" s="30"/>
      <c r="HV6" s="37"/>
      <c r="HW6" s="31"/>
      <c r="HX6" s="30"/>
      <c r="HY6" s="37"/>
      <c r="HZ6" s="31"/>
      <c r="IA6" s="30"/>
      <c r="IB6" s="37"/>
      <c r="IC6" s="31"/>
      <c r="ID6" s="30"/>
      <c r="IE6" s="37"/>
      <c r="IF6" s="31"/>
      <c r="IG6" s="30"/>
      <c r="IH6" s="37"/>
      <c r="II6" s="31"/>
      <c r="IJ6" s="30"/>
      <c r="IK6" s="37"/>
      <c r="IL6" s="31"/>
      <c r="IM6" s="30"/>
      <c r="IN6" s="37"/>
      <c r="IO6" s="31"/>
      <c r="IP6" s="30"/>
      <c r="IQ6" s="37"/>
      <c r="IR6" s="31"/>
      <c r="IS6" s="30"/>
      <c r="IT6" s="37"/>
      <c r="IU6" s="31"/>
      <c r="IV6" s="30"/>
      <c r="IW6" s="37"/>
      <c r="IX6" s="31"/>
      <c r="IY6" s="30"/>
      <c r="IZ6" s="37"/>
      <c r="JA6" s="31"/>
      <c r="JB6" s="30"/>
      <c r="JC6" s="37"/>
      <c r="JD6" s="31"/>
      <c r="JE6" s="30"/>
      <c r="JF6" s="37"/>
      <c r="JG6" s="31"/>
      <c r="JH6" s="30"/>
      <c r="JI6" s="37"/>
      <c r="JJ6" s="31"/>
      <c r="JK6" s="30"/>
      <c r="JL6" s="37"/>
      <c r="JM6" s="31"/>
      <c r="JN6" s="30"/>
      <c r="JO6" s="37"/>
      <c r="JP6" s="31"/>
      <c r="JQ6" s="30"/>
      <c r="JR6" s="37"/>
      <c r="JS6" s="31"/>
      <c r="JT6" s="30"/>
      <c r="JU6" s="37"/>
      <c r="JV6" s="31"/>
      <c r="JW6" s="30"/>
      <c r="JX6" s="37"/>
      <c r="JY6" s="31"/>
      <c r="JZ6" s="30"/>
      <c r="KA6" s="37"/>
      <c r="KB6" s="31"/>
      <c r="KC6" s="30"/>
      <c r="KD6" s="37"/>
      <c r="KE6" s="31"/>
      <c r="KF6" s="30"/>
      <c r="KG6" s="37"/>
      <c r="KH6" s="31"/>
      <c r="KI6" s="30"/>
      <c r="KJ6" s="37"/>
      <c r="KK6" s="31"/>
      <c r="KL6" s="30"/>
      <c r="KM6" s="37"/>
      <c r="KN6" s="31"/>
      <c r="KO6" s="30"/>
      <c r="KP6" s="37"/>
      <c r="KQ6" s="31"/>
      <c r="KR6" s="30"/>
      <c r="KS6" s="37"/>
      <c r="KT6" s="31"/>
      <c r="KU6" s="30"/>
      <c r="KV6" s="37"/>
      <c r="KW6" s="31"/>
      <c r="KX6" s="30"/>
      <c r="KY6" s="37"/>
      <c r="KZ6" s="31"/>
      <c r="LA6" s="30"/>
      <c r="LB6" s="37"/>
      <c r="LC6" s="31"/>
      <c r="LD6" s="30"/>
      <c r="LE6" s="37"/>
      <c r="LF6" s="31"/>
      <c r="LG6" s="30"/>
      <c r="LH6" s="37"/>
      <c r="LI6" s="31"/>
      <c r="LJ6" s="30"/>
      <c r="LK6" s="37"/>
      <c r="LL6" s="31"/>
      <c r="LM6" s="30"/>
      <c r="LN6" s="37"/>
      <c r="LO6" s="31"/>
      <c r="LP6" s="30"/>
      <c r="LQ6" s="37"/>
      <c r="LR6" s="31"/>
      <c r="LS6" s="30"/>
      <c r="LT6" s="37"/>
      <c r="LU6" s="31"/>
      <c r="LV6" s="30"/>
      <c r="LW6" s="37"/>
      <c r="LX6" s="31"/>
      <c r="LY6" s="30"/>
      <c r="LZ6" s="37"/>
      <c r="MA6" s="31"/>
      <c r="MB6" s="30"/>
      <c r="MC6" s="37"/>
      <c r="MD6" s="31"/>
      <c r="ME6" s="30"/>
      <c r="MF6" s="37"/>
      <c r="MG6" s="31"/>
      <c r="MH6" s="30"/>
      <c r="MI6" s="37"/>
      <c r="MJ6" s="31"/>
      <c r="MK6" s="30"/>
      <c r="ML6" s="37"/>
      <c r="MM6" s="31"/>
      <c r="MN6" s="30"/>
      <c r="MO6" s="37"/>
      <c r="MP6" s="31"/>
      <c r="MQ6" s="30"/>
      <c r="MR6" s="37"/>
      <c r="MS6" s="31"/>
      <c r="MT6" s="30"/>
      <c r="MU6" s="37"/>
      <c r="MV6" s="31"/>
      <c r="MW6" s="30"/>
      <c r="MX6" s="37"/>
      <c r="MY6" s="31"/>
      <c r="MZ6" s="30"/>
      <c r="NA6" s="37"/>
      <c r="NB6" s="31"/>
      <c r="NC6" s="30"/>
      <c r="ND6" s="37"/>
      <c r="NE6" s="31"/>
      <c r="NF6" s="30"/>
      <c r="NG6" s="37"/>
      <c r="NH6" s="31"/>
      <c r="NI6" s="30"/>
      <c r="NJ6" s="37"/>
      <c r="NK6" s="31"/>
      <c r="NL6" s="30"/>
      <c r="NM6" s="37"/>
      <c r="NN6" s="31"/>
      <c r="NO6" s="30"/>
      <c r="NP6" s="37"/>
      <c r="NQ6" s="31"/>
      <c r="NR6" s="30"/>
      <c r="NS6" s="37"/>
      <c r="NT6" s="31"/>
      <c r="NU6" s="30"/>
      <c r="NV6" s="37"/>
      <c r="NW6" s="31"/>
      <c r="NX6" s="30"/>
      <c r="NY6" s="37"/>
      <c r="NZ6" s="31"/>
      <c r="OA6" s="30"/>
      <c r="OB6" s="37"/>
      <c r="OC6" s="31"/>
      <c r="OD6" s="30"/>
      <c r="OE6" s="37"/>
      <c r="OF6" s="31"/>
      <c r="OG6" s="30"/>
      <c r="OH6" s="37"/>
      <c r="OI6" s="31"/>
      <c r="OJ6" s="30"/>
      <c r="OK6" s="37"/>
      <c r="OL6" s="31"/>
      <c r="OM6" s="30"/>
      <c r="ON6" s="37"/>
      <c r="OO6" s="31"/>
      <c r="OP6" s="30"/>
      <c r="OQ6" s="37"/>
      <c r="OR6" s="31"/>
      <c r="OS6" s="30"/>
      <c r="OT6" s="37"/>
      <c r="OU6" s="31"/>
      <c r="OV6" s="30"/>
      <c r="OW6" s="37"/>
      <c r="OX6" s="31"/>
      <c r="OY6" s="30"/>
      <c r="OZ6" s="37"/>
      <c r="PA6" s="31"/>
      <c r="PB6" s="30"/>
      <c r="PC6" s="37"/>
      <c r="PD6" s="31"/>
      <c r="PE6" s="30"/>
      <c r="PF6" s="37"/>
      <c r="PG6" s="31"/>
      <c r="PH6" s="30"/>
      <c r="PI6" s="37"/>
      <c r="PJ6" s="31"/>
      <c r="PK6" s="30"/>
      <c r="PL6" s="37"/>
      <c r="PM6" s="31"/>
      <c r="PN6" s="30"/>
      <c r="PO6" s="37"/>
      <c r="PP6" s="31"/>
      <c r="PQ6" s="30"/>
      <c r="PR6" s="37"/>
      <c r="PS6" s="31"/>
      <c r="PT6" s="30"/>
      <c r="PU6" s="37"/>
      <c r="PV6" s="31"/>
      <c r="PW6" s="30"/>
      <c r="PX6" s="37"/>
      <c r="PY6" s="31"/>
      <c r="PZ6" s="30"/>
      <c r="QA6" s="37"/>
      <c r="QB6" s="31"/>
      <c r="QC6" s="30"/>
      <c r="QD6" s="37"/>
      <c r="QE6" s="31"/>
      <c r="QF6" s="30"/>
      <c r="QG6" s="37"/>
      <c r="QH6" s="31"/>
      <c r="QI6" s="30"/>
      <c r="QJ6" s="37"/>
      <c r="QK6" s="31"/>
      <c r="QL6" s="30"/>
      <c r="QM6" s="37"/>
      <c r="QN6" s="31"/>
      <c r="QO6" s="30"/>
      <c r="QP6" s="37"/>
      <c r="QQ6" s="31"/>
      <c r="QR6" s="30"/>
      <c r="QS6" s="37"/>
      <c r="QT6" s="31"/>
      <c r="QU6" s="30"/>
      <c r="QV6" s="37"/>
      <c r="QW6" s="31"/>
      <c r="QX6" s="30"/>
      <c r="QY6" s="37"/>
      <c r="QZ6" s="31"/>
      <c r="RA6" s="30"/>
      <c r="RB6" s="37"/>
      <c r="RC6" s="31"/>
      <c r="RD6" s="30"/>
      <c r="RE6" s="37"/>
      <c r="RF6" s="31"/>
      <c r="RG6" s="30"/>
      <c r="RH6" s="37"/>
      <c r="RI6" s="31"/>
      <c r="RJ6" s="30"/>
      <c r="RK6" s="37"/>
      <c r="RL6" s="31"/>
      <c r="RM6" s="30"/>
      <c r="RN6" s="37"/>
      <c r="RO6" s="31"/>
      <c r="RP6" s="30"/>
      <c r="RQ6" s="37"/>
      <c r="RR6" s="31"/>
      <c r="RS6" s="30"/>
      <c r="RT6" s="37"/>
      <c r="RU6" s="31"/>
      <c r="RV6" s="30"/>
      <c r="RW6" s="37"/>
      <c r="RX6" s="31"/>
      <c r="RY6" s="30"/>
      <c r="RZ6" s="37"/>
      <c r="SA6" s="31"/>
      <c r="SB6" s="30"/>
      <c r="SC6" s="37"/>
      <c r="SD6" s="31"/>
      <c r="SE6" s="30"/>
      <c r="SF6" s="37"/>
      <c r="SG6" s="31"/>
      <c r="SH6" s="30"/>
      <c r="SI6" s="37"/>
      <c r="SJ6" s="31"/>
      <c r="SK6" s="30"/>
      <c r="SL6" s="37"/>
      <c r="SM6" s="31"/>
      <c r="SN6" s="30"/>
      <c r="SO6" s="37"/>
      <c r="SP6" s="31"/>
      <c r="SQ6" s="30"/>
      <c r="SR6" s="37"/>
      <c r="SS6" s="31"/>
      <c r="ST6" s="30"/>
      <c r="SU6" s="37"/>
      <c r="SV6" s="31"/>
      <c r="SW6" s="30"/>
      <c r="SX6" s="37"/>
      <c r="SY6" s="31"/>
      <c r="SZ6" s="30"/>
      <c r="TA6" s="37"/>
      <c r="TB6" s="31"/>
      <c r="TC6" s="30"/>
      <c r="TD6" s="37"/>
      <c r="TE6" s="31"/>
      <c r="TF6" s="30"/>
      <c r="TG6" s="37"/>
      <c r="TH6" s="31"/>
      <c r="TI6" s="30"/>
      <c r="TJ6" s="37"/>
      <c r="TK6" s="31"/>
      <c r="TL6" s="30"/>
      <c r="TM6" s="37"/>
      <c r="TN6" s="31"/>
      <c r="TO6" s="30"/>
      <c r="TP6" s="37"/>
      <c r="TQ6" s="31"/>
      <c r="TR6" s="30"/>
      <c r="TS6" s="37"/>
      <c r="TT6" s="31"/>
      <c r="TU6" s="30"/>
      <c r="TV6" s="37"/>
      <c r="TW6" s="31"/>
      <c r="TX6" s="30"/>
      <c r="TY6" s="37"/>
      <c r="TZ6" s="31"/>
      <c r="UA6" s="30"/>
      <c r="UB6" s="37"/>
      <c r="UC6" s="31"/>
      <c r="UD6" s="30"/>
      <c r="UE6" s="37"/>
      <c r="UF6" s="31"/>
      <c r="UG6" s="30"/>
      <c r="UH6" s="37"/>
      <c r="UI6" s="31"/>
      <c r="UJ6" s="30"/>
      <c r="UK6" s="37"/>
      <c r="UL6" s="31"/>
      <c r="UM6" s="30"/>
      <c r="UN6" s="37"/>
      <c r="UO6" s="31"/>
      <c r="UP6" s="30"/>
      <c r="UQ6" s="37"/>
      <c r="UR6" s="31"/>
      <c r="US6" s="30"/>
      <c r="UT6" s="37"/>
      <c r="UU6" s="31"/>
      <c r="UV6" s="30"/>
      <c r="UW6" s="37"/>
      <c r="UX6" s="31"/>
      <c r="UY6" s="30"/>
      <c r="UZ6" s="37"/>
      <c r="VA6" s="31"/>
      <c r="VB6" s="30"/>
      <c r="VC6" s="37"/>
      <c r="VD6" s="31"/>
      <c r="VE6" s="30"/>
      <c r="VF6" s="37"/>
      <c r="VG6" s="31"/>
      <c r="VH6" s="30"/>
      <c r="VI6" s="37"/>
      <c r="VJ6" s="31"/>
      <c r="VK6" s="30"/>
      <c r="VL6" s="37"/>
      <c r="VM6" s="31"/>
      <c r="VN6" s="30"/>
      <c r="VO6" s="37"/>
      <c r="VP6" s="31"/>
      <c r="VQ6" s="30"/>
      <c r="VR6" s="37"/>
      <c r="VS6" s="31"/>
      <c r="VT6" s="30"/>
      <c r="VU6" s="37"/>
      <c r="VV6" s="31"/>
      <c r="VW6" s="30"/>
      <c r="VX6" s="37"/>
      <c r="VY6" s="31"/>
      <c r="VZ6" s="30"/>
      <c r="WA6" s="37"/>
      <c r="WB6" s="31"/>
      <c r="WC6" s="30"/>
      <c r="WD6" s="37"/>
      <c r="WE6" s="31"/>
      <c r="WF6" s="30"/>
      <c r="WG6" s="37"/>
      <c r="WH6" s="31"/>
      <c r="WI6" s="30"/>
      <c r="WJ6" s="37"/>
      <c r="WK6" s="31"/>
      <c r="WL6" s="30"/>
      <c r="WM6" s="37"/>
      <c r="WN6" s="31"/>
      <c r="WO6" s="30"/>
      <c r="WP6" s="37"/>
      <c r="WQ6" s="31"/>
      <c r="WR6" s="30"/>
      <c r="WS6" s="37"/>
      <c r="WT6" s="31"/>
      <c r="WU6" s="30"/>
      <c r="WV6" s="37"/>
      <c r="WW6" s="31"/>
      <c r="WX6" s="30"/>
      <c r="WY6" s="37"/>
      <c r="WZ6" s="31"/>
      <c r="XA6" s="30"/>
      <c r="XB6" s="37"/>
      <c r="XC6" s="31"/>
      <c r="XD6" s="30"/>
      <c r="XE6" s="37"/>
      <c r="XF6" s="31"/>
      <c r="XG6" s="30"/>
      <c r="XH6" s="37"/>
      <c r="XI6" s="31"/>
      <c r="XJ6" s="30"/>
      <c r="XK6" s="37"/>
      <c r="XL6" s="31"/>
      <c r="XM6" s="30"/>
      <c r="XN6" s="37"/>
      <c r="XO6" s="31"/>
      <c r="XP6" s="30"/>
      <c r="XQ6" s="37"/>
      <c r="XR6" s="31"/>
      <c r="XS6" s="30"/>
      <c r="XT6" s="37"/>
      <c r="XU6" s="31"/>
      <c r="XV6" s="30"/>
      <c r="XW6" s="37"/>
      <c r="XX6" s="31"/>
      <c r="XY6" s="30"/>
      <c r="XZ6" s="37"/>
      <c r="YA6" s="31"/>
      <c r="YB6" s="30"/>
      <c r="YC6" s="37"/>
      <c r="YD6" s="31"/>
      <c r="YE6" s="30"/>
      <c r="YF6" s="37"/>
      <c r="YG6" s="31"/>
      <c r="YH6" s="30"/>
      <c r="YI6" s="37"/>
      <c r="YJ6" s="31"/>
      <c r="YK6" s="30"/>
      <c r="YL6" s="37"/>
      <c r="YM6" s="31"/>
      <c r="YN6" s="30"/>
      <c r="YO6" s="37"/>
      <c r="YP6" s="31"/>
      <c r="YQ6" s="30"/>
      <c r="YR6" s="37"/>
      <c r="YS6" s="31"/>
      <c r="YT6" s="30"/>
      <c r="YU6" s="37"/>
      <c r="YV6" s="31"/>
      <c r="YW6" s="30"/>
      <c r="YX6" s="37"/>
      <c r="YY6" s="31"/>
      <c r="YZ6" s="30"/>
      <c r="ZA6" s="37"/>
      <c r="ZB6" s="31"/>
      <c r="ZC6" s="30"/>
      <c r="ZD6" s="37"/>
      <c r="ZE6" s="31"/>
      <c r="ZF6" s="30"/>
      <c r="ZG6" s="37"/>
      <c r="ZH6" s="31"/>
      <c r="ZI6" s="30"/>
      <c r="ZJ6" s="37"/>
      <c r="ZK6" s="31"/>
      <c r="ZL6" s="30"/>
      <c r="ZM6" s="37"/>
      <c r="ZN6" s="31"/>
      <c r="ZO6" s="30"/>
      <c r="ZP6" s="37"/>
      <c r="ZQ6" s="31"/>
      <c r="ZR6" s="30"/>
      <c r="ZS6" s="37"/>
      <c r="ZT6" s="31"/>
      <c r="ZU6" s="30"/>
      <c r="ZV6" s="37"/>
      <c r="ZW6" s="31"/>
      <c r="ZX6" s="30"/>
      <c r="ZY6" s="37"/>
      <c r="ZZ6" s="31"/>
      <c r="AAA6" s="30"/>
      <c r="AAB6" s="37"/>
      <c r="AAC6" s="31"/>
      <c r="AAD6" s="30"/>
      <c r="AAE6" s="37"/>
      <c r="AAF6" s="31"/>
      <c r="AAG6" s="30"/>
      <c r="AAH6" s="37"/>
      <c r="AAI6" s="31"/>
      <c r="AAJ6" s="30"/>
      <c r="AAK6" s="37"/>
      <c r="AAL6" s="31"/>
      <c r="AAM6" s="30"/>
      <c r="AAN6" s="37"/>
      <c r="AAO6" s="31"/>
      <c r="AAP6" s="30"/>
      <c r="AAQ6" s="37"/>
      <c r="AAR6" s="31"/>
      <c r="AAS6" s="30"/>
      <c r="AAT6" s="37"/>
      <c r="AAU6" s="31"/>
      <c r="AAV6" s="30"/>
      <c r="AAW6" s="37"/>
      <c r="AAX6" s="31"/>
      <c r="AAY6" s="30"/>
      <c r="AAZ6" s="37"/>
      <c r="ABA6" s="31"/>
      <c r="ABB6" s="30"/>
      <c r="ABC6" s="37"/>
      <c r="ABD6" s="31"/>
      <c r="ABE6" s="30"/>
      <c r="ABF6" s="37"/>
      <c r="ABG6" s="31"/>
      <c r="ABH6" s="30"/>
      <c r="ABI6" s="37"/>
      <c r="ABJ6" s="31"/>
      <c r="ABK6" s="30"/>
      <c r="ABL6" s="37"/>
      <c r="ABM6" s="31"/>
      <c r="ABN6" s="30"/>
      <c r="ABO6" s="37"/>
      <c r="ABP6" s="31"/>
      <c r="ABQ6" s="30"/>
      <c r="ABR6" s="37"/>
      <c r="ABS6" s="31"/>
      <c r="ABT6" s="30"/>
      <c r="ABU6" s="37"/>
      <c r="ABV6" s="31"/>
      <c r="ABW6" s="30"/>
      <c r="ABX6" s="37"/>
      <c r="ABY6" s="31"/>
      <c r="ABZ6" s="30"/>
      <c r="ACA6" s="37"/>
      <c r="ACB6" s="31"/>
      <c r="ACC6" s="30"/>
      <c r="ACD6" s="37"/>
      <c r="ACE6" s="31"/>
      <c r="ACF6" s="30"/>
      <c r="ACG6" s="37"/>
      <c r="ACH6" s="31"/>
      <c r="ACI6" s="30"/>
      <c r="ACJ6" s="37"/>
      <c r="ACK6" s="31"/>
    </row>
    <row r="7" spans="2:765" ht="14.45" customHeight="1" x14ac:dyDescent="0.25">
      <c r="B7" s="42"/>
      <c r="C7" s="42"/>
      <c r="D7" s="153"/>
      <c r="E7" s="120"/>
      <c r="F7" s="120"/>
      <c r="G7" s="154"/>
      <c r="H7" s="154"/>
      <c r="J7" s="14">
        <f t="shared" ref="J7:J34" si="36">J6+1</f>
        <v>45661</v>
      </c>
      <c r="K7" s="29">
        <f ca="1">IFERROR(OFFSET(Bdd!$AB$3,MOD(J7+1,14),$F$26),"")</f>
        <v>0</v>
      </c>
      <c r="L7" s="28"/>
      <c r="M7" s="12">
        <f t="shared" si="12"/>
        <v>45692</v>
      </c>
      <c r="N7" s="29" t="str">
        <f ca="1">IFERROR(OFFSET(Bdd!$AB$3,MOD(M7+1,14),$F$26),"")</f>
        <v>AM</v>
      </c>
      <c r="O7" s="28"/>
      <c r="P7" s="12">
        <f t="shared" si="13"/>
        <v>45720</v>
      </c>
      <c r="Q7" s="29" t="str">
        <f ca="1">IFERROR(OFFSET(Bdd!$AB$3,MOD(P7+1,14),$F$26),"")</f>
        <v>AM</v>
      </c>
      <c r="R7" s="28"/>
      <c r="S7" s="12">
        <f t="shared" si="14"/>
        <v>45751</v>
      </c>
      <c r="T7" s="29" t="str">
        <f ca="1">IFERROR(OFFSET(Bdd!$AB$3,MOD(S7+1,14),$F$26),"")</f>
        <v>AM</v>
      </c>
      <c r="U7" s="28"/>
      <c r="V7" s="12">
        <f t="shared" si="34"/>
        <v>45781</v>
      </c>
      <c r="W7" s="29">
        <f ca="1">IFERROR(OFFSET(Bdd!$AB$3,MOD(V7+1,14),$F$26),"")</f>
        <v>0</v>
      </c>
      <c r="X7" s="28"/>
      <c r="Y7" s="12">
        <f t="shared" si="15"/>
        <v>45812</v>
      </c>
      <c r="Z7" s="29" t="str">
        <f ca="1">IFERROR(OFFSET(Bdd!$AB$3,MOD(Y7+1,14),$F$26),"")</f>
        <v>M</v>
      </c>
      <c r="AA7" s="28"/>
      <c r="AB7" s="12">
        <f t="shared" si="16"/>
        <v>45842</v>
      </c>
      <c r="AC7" s="29" t="str">
        <f ca="1">IFERROR(OFFSET(Bdd!$AB$3,MOD(AB7+1,14),$F$26),"")</f>
        <v>M</v>
      </c>
      <c r="AD7" s="28"/>
      <c r="AE7" s="12">
        <f t="shared" si="17"/>
        <v>45873</v>
      </c>
      <c r="AF7" s="29" t="str">
        <f ca="1">IFERROR(OFFSET(Bdd!$AB$3,MOD(AE7+1,14),$F$26),"")</f>
        <v>AM</v>
      </c>
      <c r="AG7" s="28"/>
      <c r="AH7" s="12">
        <f t="shared" si="18"/>
        <v>45904</v>
      </c>
      <c r="AI7" s="29" t="str">
        <f ca="1">IFERROR(OFFSET(Bdd!$AB$3,MOD(AH7+1,14),$F$26),"")</f>
        <v>AM</v>
      </c>
      <c r="AJ7" s="28"/>
      <c r="AK7" s="12">
        <f t="shared" si="19"/>
        <v>45934</v>
      </c>
      <c r="AL7" s="29">
        <f ca="1">IFERROR(OFFSET(Bdd!$AB$3,MOD(AK7+1,14),$F$26),"")</f>
        <v>0</v>
      </c>
      <c r="AM7" s="28"/>
      <c r="AN7" s="12">
        <f t="shared" si="20"/>
        <v>45965</v>
      </c>
      <c r="AO7" s="29" t="str">
        <f ca="1">IFERROR(OFFSET(Bdd!$AB$3,MOD(AN7+1,14),$F$26),"")</f>
        <v>M</v>
      </c>
      <c r="AP7" s="28"/>
      <c r="AQ7" s="12">
        <f t="shared" si="21"/>
        <v>45995</v>
      </c>
      <c r="AR7" s="29" t="str">
        <f ca="1">IFERROR(OFFSET(Bdd!$AB$3,MOD(AQ7+1,14),$F$26),"")</f>
        <v>M</v>
      </c>
      <c r="AS7" s="13"/>
      <c r="AT7" s="12">
        <f t="shared" si="22"/>
        <v>46026</v>
      </c>
      <c r="AU7" s="29">
        <f ca="1">IFERROR(OFFSET(Bdd!$AB$3,MOD(AT7+1,14),$F$26),"")</f>
        <v>0</v>
      </c>
      <c r="AV7" s="28"/>
      <c r="AW7" s="12">
        <f t="shared" si="35"/>
        <v>46057</v>
      </c>
      <c r="AX7" s="29" t="str">
        <f ca="1">IFERROR(OFFSET(Bdd!$AB$3,MOD(AW7+1,14),$F$26),"")</f>
        <v>AM</v>
      </c>
      <c r="AY7" s="28"/>
      <c r="AZ7" s="12">
        <f t="shared" si="24"/>
        <v>46085</v>
      </c>
      <c r="BA7" s="29" t="str">
        <f ca="1">IFERROR(OFFSET(Bdd!$AB$3,MOD(AZ7+1,14),$F$26),"")</f>
        <v>AM</v>
      </c>
      <c r="BB7" s="28"/>
      <c r="BC7" s="12">
        <f t="shared" si="25"/>
        <v>46116</v>
      </c>
      <c r="BD7" s="29">
        <f ca="1">IFERROR(OFFSET(Bdd!$AB$3,MOD(BC7+1,14),$F$26),"")</f>
        <v>0</v>
      </c>
      <c r="BE7" s="28"/>
      <c r="BF7" s="12">
        <f t="shared" si="26"/>
        <v>46146</v>
      </c>
      <c r="BG7" s="29" t="str">
        <f ca="1">IFERROR(OFFSET(Bdd!$AB$3,MOD(BF7+1,14),$F$26),"")</f>
        <v>M</v>
      </c>
      <c r="BH7" s="28"/>
      <c r="BI7" s="12">
        <f t="shared" si="27"/>
        <v>46177</v>
      </c>
      <c r="BJ7" s="29" t="str">
        <f ca="1">IFERROR(OFFSET(Bdd!$AB$3,MOD(BI7+1,14),$F$26),"")</f>
        <v>M</v>
      </c>
      <c r="BK7" s="28"/>
      <c r="BL7" s="12">
        <f t="shared" si="28"/>
        <v>46207</v>
      </c>
      <c r="BM7" s="29">
        <f ca="1">IFERROR(OFFSET(Bdd!$AB$3,MOD(BL7+1,14),$F$26),"")</f>
        <v>0</v>
      </c>
      <c r="BN7" s="28"/>
      <c r="BO7" s="12">
        <f t="shared" si="29"/>
        <v>46238</v>
      </c>
      <c r="BP7" s="29" t="str">
        <f ca="1">IFERROR(OFFSET(Bdd!$AB$3,MOD(BO7+1,14),$F$26),"")</f>
        <v>AM</v>
      </c>
      <c r="BQ7" s="28"/>
      <c r="BR7" s="12">
        <f t="shared" si="30"/>
        <v>46269</v>
      </c>
      <c r="BS7" s="29" t="str">
        <f ca="1">IFERROR(OFFSET(Bdd!$AB$3,MOD(BR7+1,14),$F$26),"")</f>
        <v>AM</v>
      </c>
      <c r="BT7" s="28"/>
      <c r="BU7" s="12">
        <f t="shared" si="31"/>
        <v>46299</v>
      </c>
      <c r="BV7" s="29">
        <f ca="1">IFERROR(OFFSET(Bdd!$AB$3,MOD(BU7+1,14),$F$26),"")</f>
        <v>0</v>
      </c>
      <c r="BW7" s="28"/>
      <c r="BX7" s="12">
        <f t="shared" si="32"/>
        <v>46330</v>
      </c>
      <c r="BY7" s="29" t="str">
        <f ca="1">IFERROR(OFFSET(Bdd!$AB$3,MOD(BX7+1,14),$F$26),"")</f>
        <v>M</v>
      </c>
      <c r="BZ7" s="28"/>
      <c r="CA7" s="12">
        <f t="shared" si="33"/>
        <v>46360</v>
      </c>
      <c r="CB7" s="29" t="str">
        <f ca="1">IFERROR(OFFSET(Bdd!$AB$3,MOD(CA7+1,14),$F$26),"")</f>
        <v>M</v>
      </c>
      <c r="CC7" s="13"/>
      <c r="CD7" s="30"/>
      <c r="CE7" s="37"/>
      <c r="CF7" s="31"/>
      <c r="CG7" s="30"/>
      <c r="CH7" s="37"/>
      <c r="CI7" s="31"/>
      <c r="CJ7" s="30"/>
      <c r="CK7" s="37"/>
      <c r="CL7" s="31"/>
      <c r="CM7" s="30"/>
      <c r="CN7" s="37"/>
      <c r="CO7" s="31"/>
      <c r="CP7" s="30"/>
      <c r="CQ7" s="37"/>
      <c r="CR7" s="31"/>
      <c r="CS7" s="30"/>
      <c r="CT7" s="37"/>
      <c r="CU7" s="31"/>
      <c r="CV7" s="30"/>
      <c r="CW7" s="37"/>
      <c r="CX7" s="31"/>
      <c r="CY7" s="30"/>
      <c r="CZ7" s="37"/>
      <c r="DA7" s="31"/>
      <c r="DB7" s="30"/>
      <c r="DC7" s="37"/>
      <c r="DD7" s="31"/>
      <c r="DE7" s="30"/>
      <c r="DF7" s="37"/>
      <c r="DG7" s="31"/>
      <c r="DH7" s="30"/>
      <c r="DI7" s="37"/>
      <c r="DJ7" s="31"/>
      <c r="DK7" s="30"/>
      <c r="DL7" s="37"/>
      <c r="DM7" s="31"/>
      <c r="DN7" s="30"/>
      <c r="DO7" s="37"/>
      <c r="DP7" s="31"/>
      <c r="DQ7" s="30"/>
      <c r="DR7" s="37"/>
      <c r="DS7" s="31"/>
      <c r="DT7" s="30"/>
      <c r="DU7" s="37"/>
      <c r="DV7" s="31"/>
      <c r="DW7" s="30"/>
      <c r="DX7" s="37"/>
      <c r="DY7" s="31"/>
      <c r="DZ7" s="30"/>
      <c r="EA7" s="37"/>
      <c r="EB7" s="31"/>
      <c r="EC7" s="30"/>
      <c r="ED7" s="37"/>
      <c r="EE7" s="31"/>
      <c r="EF7" s="30"/>
      <c r="EG7" s="37"/>
      <c r="EH7" s="31"/>
      <c r="EI7" s="30"/>
      <c r="EJ7" s="37"/>
      <c r="EK7" s="31"/>
      <c r="EL7" s="30"/>
      <c r="EM7" s="37"/>
      <c r="EN7" s="31"/>
      <c r="EO7" s="30"/>
      <c r="EP7" s="37"/>
      <c r="EQ7" s="31"/>
      <c r="ER7" s="30"/>
      <c r="ES7" s="37"/>
      <c r="ET7" s="31"/>
      <c r="EU7" s="30"/>
      <c r="EV7" s="37"/>
      <c r="EW7" s="31"/>
      <c r="EX7" s="30"/>
      <c r="EY7" s="37"/>
      <c r="EZ7" s="31"/>
      <c r="FA7" s="30"/>
      <c r="FB7" s="37"/>
      <c r="FC7" s="31"/>
      <c r="FD7" s="30"/>
      <c r="FE7" s="37"/>
      <c r="FF7" s="31"/>
      <c r="FG7" s="30"/>
      <c r="FH7" s="37"/>
      <c r="FI7" s="31"/>
      <c r="FJ7" s="30"/>
      <c r="FK7" s="37"/>
      <c r="FL7" s="31"/>
      <c r="FM7" s="30"/>
      <c r="FN7" s="37"/>
      <c r="FO7" s="31"/>
      <c r="FP7" s="30"/>
      <c r="FQ7" s="37"/>
      <c r="FR7" s="31"/>
      <c r="FS7" s="30"/>
      <c r="FT7" s="37"/>
      <c r="FU7" s="31"/>
      <c r="FV7" s="30"/>
      <c r="FW7" s="37"/>
      <c r="FX7" s="31"/>
      <c r="FY7" s="30"/>
      <c r="FZ7" s="37"/>
      <c r="GA7" s="31"/>
      <c r="GB7" s="30"/>
      <c r="GC7" s="37"/>
      <c r="GD7" s="31"/>
      <c r="GE7" s="30"/>
      <c r="GF7" s="37"/>
      <c r="GG7" s="31"/>
      <c r="GH7" s="30"/>
      <c r="GI7" s="37"/>
      <c r="GJ7" s="31"/>
      <c r="GK7" s="30"/>
      <c r="GL7" s="37"/>
      <c r="GM7" s="31"/>
      <c r="GN7" s="30"/>
      <c r="GO7" s="37"/>
      <c r="GP7" s="31"/>
      <c r="GQ7" s="30"/>
      <c r="GR7" s="37"/>
      <c r="GS7" s="31"/>
      <c r="GT7" s="30"/>
      <c r="GU7" s="37"/>
      <c r="GV7" s="31"/>
      <c r="GW7" s="30"/>
      <c r="GX7" s="37"/>
      <c r="GY7" s="31"/>
      <c r="GZ7" s="30"/>
      <c r="HA7" s="37"/>
      <c r="HB7" s="31"/>
      <c r="HC7" s="30"/>
      <c r="HD7" s="37"/>
      <c r="HE7" s="31"/>
      <c r="HF7" s="30"/>
      <c r="HG7" s="37"/>
      <c r="HH7" s="31"/>
      <c r="HI7" s="30"/>
      <c r="HJ7" s="37"/>
      <c r="HK7" s="31"/>
      <c r="HL7" s="30"/>
      <c r="HM7" s="37"/>
      <c r="HN7" s="31"/>
      <c r="HO7" s="30"/>
      <c r="HP7" s="37"/>
      <c r="HQ7" s="31"/>
      <c r="HR7" s="30"/>
      <c r="HS7" s="37"/>
      <c r="HT7" s="31"/>
      <c r="HU7" s="30"/>
      <c r="HV7" s="37"/>
      <c r="HW7" s="31"/>
      <c r="HX7" s="30"/>
      <c r="HY7" s="37"/>
      <c r="HZ7" s="31"/>
      <c r="IA7" s="30"/>
      <c r="IB7" s="37"/>
      <c r="IC7" s="31"/>
      <c r="ID7" s="30"/>
      <c r="IE7" s="37"/>
      <c r="IF7" s="31"/>
      <c r="IG7" s="30"/>
      <c r="IH7" s="37"/>
      <c r="II7" s="31"/>
      <c r="IJ7" s="30"/>
      <c r="IK7" s="37"/>
      <c r="IL7" s="31"/>
      <c r="IM7" s="30"/>
      <c r="IN7" s="37"/>
      <c r="IO7" s="31"/>
      <c r="IP7" s="30"/>
      <c r="IQ7" s="37"/>
      <c r="IR7" s="31"/>
      <c r="IS7" s="30"/>
      <c r="IT7" s="37"/>
      <c r="IU7" s="31"/>
      <c r="IV7" s="30"/>
      <c r="IW7" s="37"/>
      <c r="IX7" s="31"/>
      <c r="IY7" s="30"/>
      <c r="IZ7" s="37"/>
      <c r="JA7" s="31"/>
      <c r="JB7" s="30"/>
      <c r="JC7" s="37"/>
      <c r="JD7" s="31"/>
      <c r="JE7" s="30"/>
      <c r="JF7" s="37"/>
      <c r="JG7" s="31"/>
      <c r="JH7" s="30"/>
      <c r="JI7" s="37"/>
      <c r="JJ7" s="31"/>
      <c r="JK7" s="30"/>
      <c r="JL7" s="37"/>
      <c r="JM7" s="31"/>
      <c r="JN7" s="30"/>
      <c r="JO7" s="37"/>
      <c r="JP7" s="31"/>
      <c r="JQ7" s="30"/>
      <c r="JR7" s="37"/>
      <c r="JS7" s="31"/>
      <c r="JT7" s="30"/>
      <c r="JU7" s="37"/>
      <c r="JV7" s="31"/>
      <c r="JW7" s="30"/>
      <c r="JX7" s="37"/>
      <c r="JY7" s="31"/>
      <c r="JZ7" s="30"/>
      <c r="KA7" s="37"/>
      <c r="KB7" s="31"/>
      <c r="KC7" s="30"/>
      <c r="KD7" s="37"/>
      <c r="KE7" s="31"/>
      <c r="KF7" s="30"/>
      <c r="KG7" s="37"/>
      <c r="KH7" s="31"/>
      <c r="KI7" s="30"/>
      <c r="KJ7" s="37"/>
      <c r="KK7" s="31"/>
      <c r="KL7" s="30"/>
      <c r="KM7" s="37"/>
      <c r="KN7" s="31"/>
      <c r="KO7" s="30"/>
      <c r="KP7" s="37"/>
      <c r="KQ7" s="31"/>
      <c r="KR7" s="30"/>
      <c r="KS7" s="37"/>
      <c r="KT7" s="31"/>
      <c r="KU7" s="30"/>
      <c r="KV7" s="37"/>
      <c r="KW7" s="31"/>
      <c r="KX7" s="30"/>
      <c r="KY7" s="37"/>
      <c r="KZ7" s="31"/>
      <c r="LA7" s="30"/>
      <c r="LB7" s="37"/>
      <c r="LC7" s="31"/>
      <c r="LD7" s="30"/>
      <c r="LE7" s="37"/>
      <c r="LF7" s="31"/>
      <c r="LG7" s="30"/>
      <c r="LH7" s="37"/>
      <c r="LI7" s="31"/>
      <c r="LJ7" s="30"/>
      <c r="LK7" s="37"/>
      <c r="LL7" s="31"/>
      <c r="LM7" s="30"/>
      <c r="LN7" s="37"/>
      <c r="LO7" s="31"/>
      <c r="LP7" s="30"/>
      <c r="LQ7" s="37"/>
      <c r="LR7" s="31"/>
      <c r="LS7" s="30"/>
      <c r="LT7" s="37"/>
      <c r="LU7" s="31"/>
      <c r="LV7" s="30"/>
      <c r="LW7" s="37"/>
      <c r="LX7" s="31"/>
      <c r="LY7" s="30"/>
      <c r="LZ7" s="37"/>
      <c r="MA7" s="31"/>
      <c r="MB7" s="30"/>
      <c r="MC7" s="37"/>
      <c r="MD7" s="31"/>
      <c r="ME7" s="30"/>
      <c r="MF7" s="37"/>
      <c r="MG7" s="31"/>
      <c r="MH7" s="30"/>
      <c r="MI7" s="37"/>
      <c r="MJ7" s="31"/>
      <c r="MK7" s="30"/>
      <c r="ML7" s="37"/>
      <c r="MM7" s="31"/>
      <c r="MN7" s="30"/>
      <c r="MO7" s="37"/>
      <c r="MP7" s="31"/>
      <c r="MQ7" s="30"/>
      <c r="MR7" s="37"/>
      <c r="MS7" s="31"/>
      <c r="MT7" s="30"/>
      <c r="MU7" s="37"/>
      <c r="MV7" s="31"/>
      <c r="MW7" s="30"/>
      <c r="MX7" s="37"/>
      <c r="MY7" s="31"/>
      <c r="MZ7" s="30"/>
      <c r="NA7" s="37"/>
      <c r="NB7" s="31"/>
      <c r="NC7" s="30"/>
      <c r="ND7" s="37"/>
      <c r="NE7" s="31"/>
      <c r="NF7" s="30"/>
      <c r="NG7" s="37"/>
      <c r="NH7" s="31"/>
      <c r="NI7" s="30"/>
      <c r="NJ7" s="37"/>
      <c r="NK7" s="31"/>
      <c r="NL7" s="30"/>
      <c r="NM7" s="37"/>
      <c r="NN7" s="31"/>
      <c r="NO7" s="30"/>
      <c r="NP7" s="37"/>
      <c r="NQ7" s="31"/>
      <c r="NR7" s="30"/>
      <c r="NS7" s="37"/>
      <c r="NT7" s="31"/>
      <c r="NU7" s="30"/>
      <c r="NV7" s="37"/>
      <c r="NW7" s="31"/>
      <c r="NX7" s="30"/>
      <c r="NY7" s="37"/>
      <c r="NZ7" s="31"/>
      <c r="OA7" s="30"/>
      <c r="OB7" s="37"/>
      <c r="OC7" s="31"/>
      <c r="OD7" s="30"/>
      <c r="OE7" s="37"/>
      <c r="OF7" s="31"/>
      <c r="OG7" s="30"/>
      <c r="OH7" s="37"/>
      <c r="OI7" s="31"/>
      <c r="OJ7" s="30"/>
      <c r="OK7" s="37"/>
      <c r="OL7" s="31"/>
      <c r="OM7" s="30"/>
      <c r="ON7" s="37"/>
      <c r="OO7" s="31"/>
      <c r="OP7" s="30"/>
      <c r="OQ7" s="37"/>
      <c r="OR7" s="31"/>
      <c r="OS7" s="30"/>
      <c r="OT7" s="37"/>
      <c r="OU7" s="31"/>
      <c r="OV7" s="30"/>
      <c r="OW7" s="37"/>
      <c r="OX7" s="31"/>
      <c r="OY7" s="30"/>
      <c r="OZ7" s="37"/>
      <c r="PA7" s="31"/>
      <c r="PB7" s="30"/>
      <c r="PC7" s="37"/>
      <c r="PD7" s="31"/>
      <c r="PE7" s="30"/>
      <c r="PF7" s="37"/>
      <c r="PG7" s="31"/>
      <c r="PH7" s="30"/>
      <c r="PI7" s="37"/>
      <c r="PJ7" s="31"/>
      <c r="PK7" s="30"/>
      <c r="PL7" s="37"/>
      <c r="PM7" s="31"/>
      <c r="PN7" s="30"/>
      <c r="PO7" s="37"/>
      <c r="PP7" s="31"/>
      <c r="PQ7" s="30"/>
      <c r="PR7" s="37"/>
      <c r="PS7" s="31"/>
      <c r="PT7" s="30"/>
      <c r="PU7" s="37"/>
      <c r="PV7" s="31"/>
      <c r="PW7" s="30"/>
      <c r="PX7" s="37"/>
      <c r="PY7" s="31"/>
      <c r="PZ7" s="30"/>
      <c r="QA7" s="37"/>
      <c r="QB7" s="31"/>
      <c r="QC7" s="30"/>
      <c r="QD7" s="37"/>
      <c r="QE7" s="31"/>
      <c r="QF7" s="30"/>
      <c r="QG7" s="37"/>
      <c r="QH7" s="31"/>
      <c r="QI7" s="30"/>
      <c r="QJ7" s="37"/>
      <c r="QK7" s="31"/>
      <c r="QL7" s="30"/>
      <c r="QM7" s="37"/>
      <c r="QN7" s="31"/>
      <c r="QO7" s="30"/>
      <c r="QP7" s="37"/>
      <c r="QQ7" s="31"/>
      <c r="QR7" s="30"/>
      <c r="QS7" s="37"/>
      <c r="QT7" s="31"/>
      <c r="QU7" s="30"/>
      <c r="QV7" s="37"/>
      <c r="QW7" s="31"/>
      <c r="QX7" s="30"/>
      <c r="QY7" s="37"/>
      <c r="QZ7" s="31"/>
      <c r="RA7" s="30"/>
      <c r="RB7" s="37"/>
      <c r="RC7" s="31"/>
      <c r="RD7" s="30"/>
      <c r="RE7" s="37"/>
      <c r="RF7" s="31"/>
      <c r="RG7" s="30"/>
      <c r="RH7" s="37"/>
      <c r="RI7" s="31"/>
      <c r="RJ7" s="30"/>
      <c r="RK7" s="37"/>
      <c r="RL7" s="31"/>
      <c r="RM7" s="30"/>
      <c r="RN7" s="37"/>
      <c r="RO7" s="31"/>
      <c r="RP7" s="30"/>
      <c r="RQ7" s="37"/>
      <c r="RR7" s="31"/>
      <c r="RS7" s="30"/>
      <c r="RT7" s="37"/>
      <c r="RU7" s="31"/>
      <c r="RV7" s="30"/>
      <c r="RW7" s="37"/>
      <c r="RX7" s="31"/>
      <c r="RY7" s="30"/>
      <c r="RZ7" s="37"/>
      <c r="SA7" s="31"/>
      <c r="SB7" s="30"/>
      <c r="SC7" s="37"/>
      <c r="SD7" s="31"/>
      <c r="SE7" s="30"/>
      <c r="SF7" s="37"/>
      <c r="SG7" s="31"/>
      <c r="SH7" s="30"/>
      <c r="SI7" s="37"/>
      <c r="SJ7" s="31"/>
      <c r="SK7" s="30"/>
      <c r="SL7" s="37"/>
      <c r="SM7" s="31"/>
      <c r="SN7" s="30"/>
      <c r="SO7" s="37"/>
      <c r="SP7" s="31"/>
      <c r="SQ7" s="30"/>
      <c r="SR7" s="37"/>
      <c r="SS7" s="31"/>
      <c r="ST7" s="30"/>
      <c r="SU7" s="37"/>
      <c r="SV7" s="31"/>
      <c r="SW7" s="30"/>
      <c r="SX7" s="37"/>
      <c r="SY7" s="31"/>
      <c r="SZ7" s="30"/>
      <c r="TA7" s="37"/>
      <c r="TB7" s="31"/>
      <c r="TC7" s="30"/>
      <c r="TD7" s="37"/>
      <c r="TE7" s="31"/>
      <c r="TF7" s="30"/>
      <c r="TG7" s="37"/>
      <c r="TH7" s="31"/>
      <c r="TI7" s="30"/>
      <c r="TJ7" s="37"/>
      <c r="TK7" s="31"/>
      <c r="TL7" s="30"/>
      <c r="TM7" s="37"/>
      <c r="TN7" s="31"/>
      <c r="TO7" s="30"/>
      <c r="TP7" s="37"/>
      <c r="TQ7" s="31"/>
      <c r="TR7" s="30"/>
      <c r="TS7" s="37"/>
      <c r="TT7" s="31"/>
      <c r="TU7" s="30"/>
      <c r="TV7" s="37"/>
      <c r="TW7" s="31"/>
      <c r="TX7" s="30"/>
      <c r="TY7" s="37"/>
      <c r="TZ7" s="31"/>
      <c r="UA7" s="30"/>
      <c r="UB7" s="37"/>
      <c r="UC7" s="31"/>
      <c r="UD7" s="30"/>
      <c r="UE7" s="37"/>
      <c r="UF7" s="31"/>
      <c r="UG7" s="30"/>
      <c r="UH7" s="37"/>
      <c r="UI7" s="31"/>
      <c r="UJ7" s="30"/>
      <c r="UK7" s="37"/>
      <c r="UL7" s="31"/>
      <c r="UM7" s="30"/>
      <c r="UN7" s="37"/>
      <c r="UO7" s="31"/>
      <c r="UP7" s="30"/>
      <c r="UQ7" s="37"/>
      <c r="UR7" s="31"/>
      <c r="US7" s="30"/>
      <c r="UT7" s="37"/>
      <c r="UU7" s="31"/>
      <c r="UV7" s="30"/>
      <c r="UW7" s="37"/>
      <c r="UX7" s="31"/>
      <c r="UY7" s="30"/>
      <c r="UZ7" s="37"/>
      <c r="VA7" s="31"/>
      <c r="VB7" s="30"/>
      <c r="VC7" s="37"/>
      <c r="VD7" s="31"/>
      <c r="VE7" s="30"/>
      <c r="VF7" s="37"/>
      <c r="VG7" s="31"/>
      <c r="VH7" s="30"/>
      <c r="VI7" s="37"/>
      <c r="VJ7" s="31"/>
      <c r="VK7" s="30"/>
      <c r="VL7" s="37"/>
      <c r="VM7" s="31"/>
      <c r="VN7" s="30"/>
      <c r="VO7" s="37"/>
      <c r="VP7" s="31"/>
      <c r="VQ7" s="30"/>
      <c r="VR7" s="37"/>
      <c r="VS7" s="31"/>
      <c r="VT7" s="30"/>
      <c r="VU7" s="37"/>
      <c r="VV7" s="31"/>
      <c r="VW7" s="30"/>
      <c r="VX7" s="37"/>
      <c r="VY7" s="31"/>
      <c r="VZ7" s="30"/>
      <c r="WA7" s="37"/>
      <c r="WB7" s="31"/>
      <c r="WC7" s="30"/>
      <c r="WD7" s="37"/>
      <c r="WE7" s="31"/>
      <c r="WF7" s="30"/>
      <c r="WG7" s="37"/>
      <c r="WH7" s="31"/>
      <c r="WI7" s="30"/>
      <c r="WJ7" s="37"/>
      <c r="WK7" s="31"/>
      <c r="WL7" s="30"/>
      <c r="WM7" s="37"/>
      <c r="WN7" s="31"/>
      <c r="WO7" s="30"/>
      <c r="WP7" s="37"/>
      <c r="WQ7" s="31"/>
      <c r="WR7" s="30"/>
      <c r="WS7" s="37"/>
      <c r="WT7" s="31"/>
      <c r="WU7" s="30"/>
      <c r="WV7" s="37"/>
      <c r="WW7" s="31"/>
      <c r="WX7" s="30"/>
      <c r="WY7" s="37"/>
      <c r="WZ7" s="31"/>
      <c r="XA7" s="30"/>
      <c r="XB7" s="37"/>
      <c r="XC7" s="31"/>
      <c r="XD7" s="30"/>
      <c r="XE7" s="37"/>
      <c r="XF7" s="31"/>
      <c r="XG7" s="30"/>
      <c r="XH7" s="37"/>
      <c r="XI7" s="31"/>
      <c r="XJ7" s="30"/>
      <c r="XK7" s="37"/>
      <c r="XL7" s="31"/>
      <c r="XM7" s="30"/>
      <c r="XN7" s="37"/>
      <c r="XO7" s="31"/>
      <c r="XP7" s="30"/>
      <c r="XQ7" s="37"/>
      <c r="XR7" s="31"/>
      <c r="XS7" s="30"/>
      <c r="XT7" s="37"/>
      <c r="XU7" s="31"/>
      <c r="XV7" s="30"/>
      <c r="XW7" s="37"/>
      <c r="XX7" s="31"/>
      <c r="XY7" s="30"/>
      <c r="XZ7" s="37"/>
      <c r="YA7" s="31"/>
      <c r="YB7" s="30"/>
      <c r="YC7" s="37"/>
      <c r="YD7" s="31"/>
      <c r="YE7" s="30"/>
      <c r="YF7" s="37"/>
      <c r="YG7" s="31"/>
      <c r="YH7" s="30"/>
      <c r="YI7" s="37"/>
      <c r="YJ7" s="31"/>
      <c r="YK7" s="30"/>
      <c r="YL7" s="37"/>
      <c r="YM7" s="31"/>
      <c r="YN7" s="30"/>
      <c r="YO7" s="37"/>
      <c r="YP7" s="31"/>
      <c r="YQ7" s="30"/>
      <c r="YR7" s="37"/>
      <c r="YS7" s="31"/>
      <c r="YT7" s="30"/>
      <c r="YU7" s="37"/>
      <c r="YV7" s="31"/>
      <c r="YW7" s="30"/>
      <c r="YX7" s="37"/>
      <c r="YY7" s="31"/>
      <c r="YZ7" s="30"/>
      <c r="ZA7" s="37"/>
      <c r="ZB7" s="31"/>
      <c r="ZC7" s="30"/>
      <c r="ZD7" s="37"/>
      <c r="ZE7" s="31"/>
      <c r="ZF7" s="30"/>
      <c r="ZG7" s="37"/>
      <c r="ZH7" s="31"/>
      <c r="ZI7" s="30"/>
      <c r="ZJ7" s="37"/>
      <c r="ZK7" s="31"/>
      <c r="ZL7" s="30"/>
      <c r="ZM7" s="37"/>
      <c r="ZN7" s="31"/>
      <c r="ZO7" s="30"/>
      <c r="ZP7" s="37"/>
      <c r="ZQ7" s="31"/>
      <c r="ZR7" s="30"/>
      <c r="ZS7" s="37"/>
      <c r="ZT7" s="31"/>
      <c r="ZU7" s="30"/>
      <c r="ZV7" s="37"/>
      <c r="ZW7" s="31"/>
      <c r="ZX7" s="30"/>
      <c r="ZY7" s="37"/>
      <c r="ZZ7" s="31"/>
      <c r="AAA7" s="30"/>
      <c r="AAB7" s="37"/>
      <c r="AAC7" s="31"/>
      <c r="AAD7" s="30"/>
      <c r="AAE7" s="37"/>
      <c r="AAF7" s="31"/>
      <c r="AAG7" s="30"/>
      <c r="AAH7" s="37"/>
      <c r="AAI7" s="31"/>
      <c r="AAJ7" s="30"/>
      <c r="AAK7" s="37"/>
      <c r="AAL7" s="31"/>
      <c r="AAM7" s="30"/>
      <c r="AAN7" s="37"/>
      <c r="AAO7" s="31"/>
      <c r="AAP7" s="30"/>
      <c r="AAQ7" s="37"/>
      <c r="AAR7" s="31"/>
      <c r="AAS7" s="30"/>
      <c r="AAT7" s="37"/>
      <c r="AAU7" s="31"/>
      <c r="AAV7" s="30"/>
      <c r="AAW7" s="37"/>
      <c r="AAX7" s="31"/>
      <c r="AAY7" s="30"/>
      <c r="AAZ7" s="37"/>
      <c r="ABA7" s="31"/>
      <c r="ABB7" s="30"/>
      <c r="ABC7" s="37"/>
      <c r="ABD7" s="31"/>
      <c r="ABE7" s="30"/>
      <c r="ABF7" s="37"/>
      <c r="ABG7" s="31"/>
      <c r="ABH7" s="30"/>
      <c r="ABI7" s="37"/>
      <c r="ABJ7" s="31"/>
      <c r="ABK7" s="30"/>
      <c r="ABL7" s="37"/>
      <c r="ABM7" s="31"/>
      <c r="ABN7" s="30"/>
      <c r="ABO7" s="37"/>
      <c r="ABP7" s="31"/>
      <c r="ABQ7" s="30"/>
      <c r="ABR7" s="37"/>
      <c r="ABS7" s="31"/>
      <c r="ABT7" s="30"/>
      <c r="ABU7" s="37"/>
      <c r="ABV7" s="31"/>
      <c r="ABW7" s="30"/>
      <c r="ABX7" s="37"/>
      <c r="ABY7" s="31"/>
      <c r="ABZ7" s="30"/>
      <c r="ACA7" s="37"/>
      <c r="ACB7" s="31"/>
      <c r="ACC7" s="30"/>
      <c r="ACD7" s="37"/>
      <c r="ACE7" s="31"/>
      <c r="ACF7" s="30"/>
      <c r="ACG7" s="37"/>
      <c r="ACH7" s="31"/>
      <c r="ACI7" s="30"/>
      <c r="ACJ7" s="37"/>
      <c r="ACK7" s="31"/>
    </row>
    <row r="8" spans="2:765" ht="14.45" customHeight="1" x14ac:dyDescent="0.25">
      <c r="B8" s="66"/>
      <c r="C8" s="60"/>
      <c r="D8" s="68"/>
      <c r="E8" s="60"/>
      <c r="F8" s="68"/>
      <c r="G8" s="60"/>
      <c r="H8" s="66"/>
      <c r="J8" s="14">
        <f t="shared" si="36"/>
        <v>45662</v>
      </c>
      <c r="K8" s="29">
        <f ca="1">IFERROR(OFFSET(Bdd!$AB$3,MOD(J8+1,14),$F$26),"")</f>
        <v>0</v>
      </c>
      <c r="L8" s="28"/>
      <c r="M8" s="12">
        <f t="shared" si="12"/>
        <v>45693</v>
      </c>
      <c r="N8" s="29" t="str">
        <f ca="1">IFERROR(OFFSET(Bdd!$AB$3,MOD(M8+1,14),$F$26),"")</f>
        <v>AM</v>
      </c>
      <c r="O8" s="28"/>
      <c r="P8" s="12">
        <f t="shared" si="13"/>
        <v>45721</v>
      </c>
      <c r="Q8" s="29" t="str">
        <f ca="1">IFERROR(OFFSET(Bdd!$AB$3,MOD(P8+1,14),$F$26),"")</f>
        <v>AM</v>
      </c>
      <c r="R8" s="28"/>
      <c r="S8" s="12">
        <f t="shared" si="14"/>
        <v>45752</v>
      </c>
      <c r="T8" s="29">
        <f ca="1">IFERROR(OFFSET(Bdd!$AB$3,MOD(S8+1,14),$F$26),"")</f>
        <v>0</v>
      </c>
      <c r="U8" s="28"/>
      <c r="V8" s="12">
        <f t="shared" si="34"/>
        <v>45782</v>
      </c>
      <c r="W8" s="29" t="str">
        <f ca="1">IFERROR(OFFSET(Bdd!$AB$3,MOD(V8+1,14),$F$26),"")</f>
        <v>M</v>
      </c>
      <c r="X8" s="28"/>
      <c r="Y8" s="12">
        <f t="shared" si="15"/>
        <v>45813</v>
      </c>
      <c r="Z8" s="29" t="str">
        <f ca="1">IFERROR(OFFSET(Bdd!$AB$3,MOD(Y8+1,14),$F$26),"")</f>
        <v>M</v>
      </c>
      <c r="AA8" s="28"/>
      <c r="AB8" s="12">
        <f t="shared" si="16"/>
        <v>45843</v>
      </c>
      <c r="AC8" s="29">
        <f ca="1">IFERROR(OFFSET(Bdd!$AB$3,MOD(AB8+1,14),$F$26),"")</f>
        <v>0</v>
      </c>
      <c r="AD8" s="28"/>
      <c r="AE8" s="12">
        <f t="shared" si="17"/>
        <v>45874</v>
      </c>
      <c r="AF8" s="29" t="str">
        <f ca="1">IFERROR(OFFSET(Bdd!$AB$3,MOD(AE8+1,14),$F$26),"")</f>
        <v>AM</v>
      </c>
      <c r="AG8" s="28"/>
      <c r="AH8" s="12">
        <f t="shared" si="18"/>
        <v>45905</v>
      </c>
      <c r="AI8" s="29" t="str">
        <f ca="1">IFERROR(OFFSET(Bdd!$AB$3,MOD(AH8+1,14),$F$26),"")</f>
        <v>AM</v>
      </c>
      <c r="AJ8" s="28"/>
      <c r="AK8" s="12">
        <f t="shared" si="19"/>
        <v>45935</v>
      </c>
      <c r="AL8" s="29">
        <f ca="1">IFERROR(OFFSET(Bdd!$AB$3,MOD(AK8+1,14),$F$26),"")</f>
        <v>0</v>
      </c>
      <c r="AM8" s="28"/>
      <c r="AN8" s="12">
        <f t="shared" si="20"/>
        <v>45966</v>
      </c>
      <c r="AO8" s="29" t="str">
        <f ca="1">IFERROR(OFFSET(Bdd!$AB$3,MOD(AN8+1,14),$F$26),"")</f>
        <v>M</v>
      </c>
      <c r="AP8" s="28"/>
      <c r="AQ8" s="12">
        <f t="shared" si="21"/>
        <v>45996</v>
      </c>
      <c r="AR8" s="29" t="str">
        <f ca="1">IFERROR(OFFSET(Bdd!$AB$3,MOD(AQ8+1,14),$F$26),"")</f>
        <v>M</v>
      </c>
      <c r="AS8" s="13"/>
      <c r="AT8" s="12">
        <f t="shared" si="22"/>
        <v>46027</v>
      </c>
      <c r="AU8" s="29" t="str">
        <f ca="1">IFERROR(OFFSET(Bdd!$AB$3,MOD(AT8+1,14),$F$26),"")</f>
        <v>AM</v>
      </c>
      <c r="AV8" s="28"/>
      <c r="AW8" s="12">
        <f t="shared" si="35"/>
        <v>46058</v>
      </c>
      <c r="AX8" s="29" t="str">
        <f ca="1">IFERROR(OFFSET(Bdd!$AB$3,MOD(AW8+1,14),$F$26),"")</f>
        <v>AM</v>
      </c>
      <c r="AY8" s="28"/>
      <c r="AZ8" s="12">
        <f t="shared" si="24"/>
        <v>46086</v>
      </c>
      <c r="BA8" s="29" t="str">
        <f ca="1">IFERROR(OFFSET(Bdd!$AB$3,MOD(AZ8+1,14),$F$26),"")</f>
        <v>AM</v>
      </c>
      <c r="BB8" s="28"/>
      <c r="BC8" s="12">
        <f t="shared" si="25"/>
        <v>46117</v>
      </c>
      <c r="BD8" s="29">
        <f ca="1">IFERROR(OFFSET(Bdd!$AB$3,MOD(BC8+1,14),$F$26),"")</f>
        <v>0</v>
      </c>
      <c r="BE8" s="28"/>
      <c r="BF8" s="12">
        <f t="shared" si="26"/>
        <v>46147</v>
      </c>
      <c r="BG8" s="29" t="str">
        <f ca="1">IFERROR(OFFSET(Bdd!$AB$3,MOD(BF8+1,14),$F$26),"")</f>
        <v>M</v>
      </c>
      <c r="BH8" s="28"/>
      <c r="BI8" s="12">
        <f t="shared" si="27"/>
        <v>46178</v>
      </c>
      <c r="BJ8" s="29" t="str">
        <f ca="1">IFERROR(OFFSET(Bdd!$AB$3,MOD(BI8+1,14),$F$26),"")</f>
        <v>M</v>
      </c>
      <c r="BK8" s="28"/>
      <c r="BL8" s="12">
        <f t="shared" si="28"/>
        <v>46208</v>
      </c>
      <c r="BM8" s="29">
        <f ca="1">IFERROR(OFFSET(Bdd!$AB$3,MOD(BL8+1,14),$F$26),"")</f>
        <v>0</v>
      </c>
      <c r="BN8" s="28"/>
      <c r="BO8" s="12">
        <f t="shared" si="29"/>
        <v>46239</v>
      </c>
      <c r="BP8" s="29" t="str">
        <f ca="1">IFERROR(OFFSET(Bdd!$AB$3,MOD(BO8+1,14),$F$26),"")</f>
        <v>AM</v>
      </c>
      <c r="BQ8" s="28"/>
      <c r="BR8" s="12">
        <f t="shared" si="30"/>
        <v>46270</v>
      </c>
      <c r="BS8" s="29">
        <f ca="1">IFERROR(OFFSET(Bdd!$AB$3,MOD(BR8+1,14),$F$26),"")</f>
        <v>0</v>
      </c>
      <c r="BT8" s="28"/>
      <c r="BU8" s="12">
        <f t="shared" si="31"/>
        <v>46300</v>
      </c>
      <c r="BV8" s="29" t="str">
        <f ca="1">IFERROR(OFFSET(Bdd!$AB$3,MOD(BU8+1,14),$F$26),"")</f>
        <v>M</v>
      </c>
      <c r="BW8" s="28"/>
      <c r="BX8" s="12">
        <f t="shared" si="32"/>
        <v>46331</v>
      </c>
      <c r="BY8" s="29" t="str">
        <f ca="1">IFERROR(OFFSET(Bdd!$AB$3,MOD(BX8+1,14),$F$26),"")</f>
        <v>M</v>
      </c>
      <c r="BZ8" s="28"/>
      <c r="CA8" s="12">
        <f t="shared" si="33"/>
        <v>46361</v>
      </c>
      <c r="CB8" s="29">
        <f ca="1">IFERROR(OFFSET(Bdd!$AB$3,MOD(CA8+1,14),$F$26),"")</f>
        <v>0</v>
      </c>
      <c r="CC8" s="13"/>
      <c r="CD8" s="30"/>
      <c r="CE8" s="37"/>
      <c r="CF8" s="31"/>
      <c r="CG8" s="30"/>
      <c r="CH8" s="37"/>
      <c r="CI8" s="31"/>
      <c r="CJ8" s="30"/>
      <c r="CK8" s="37"/>
      <c r="CL8" s="31"/>
      <c r="CM8" s="30"/>
      <c r="CN8" s="37"/>
      <c r="CO8" s="31"/>
      <c r="CP8" s="30"/>
      <c r="CQ8" s="37"/>
      <c r="CR8" s="31"/>
      <c r="CS8" s="30"/>
      <c r="CT8" s="37"/>
      <c r="CU8" s="31"/>
      <c r="CV8" s="30"/>
      <c r="CW8" s="37"/>
      <c r="CX8" s="31"/>
      <c r="CY8" s="30"/>
      <c r="CZ8" s="37"/>
      <c r="DA8" s="31"/>
      <c r="DB8" s="30"/>
      <c r="DC8" s="37"/>
      <c r="DD8" s="31"/>
      <c r="DE8" s="30"/>
      <c r="DF8" s="37"/>
      <c r="DG8" s="31"/>
      <c r="DH8" s="30"/>
      <c r="DI8" s="37"/>
      <c r="DJ8" s="31"/>
      <c r="DK8" s="30"/>
      <c r="DL8" s="37"/>
      <c r="DM8" s="31"/>
      <c r="DN8" s="30"/>
      <c r="DO8" s="37"/>
      <c r="DP8" s="31"/>
      <c r="DQ8" s="30"/>
      <c r="DR8" s="37"/>
      <c r="DS8" s="31"/>
      <c r="DT8" s="30"/>
      <c r="DU8" s="37"/>
      <c r="DV8" s="31"/>
      <c r="DW8" s="30"/>
      <c r="DX8" s="37"/>
      <c r="DY8" s="31"/>
      <c r="DZ8" s="30"/>
      <c r="EA8" s="37"/>
      <c r="EB8" s="31"/>
      <c r="EC8" s="30"/>
      <c r="ED8" s="37"/>
      <c r="EE8" s="31"/>
      <c r="EF8" s="30"/>
      <c r="EG8" s="37"/>
      <c r="EH8" s="31"/>
      <c r="EI8" s="30"/>
      <c r="EJ8" s="37"/>
      <c r="EK8" s="31"/>
      <c r="EL8" s="30"/>
      <c r="EM8" s="37"/>
      <c r="EN8" s="31"/>
      <c r="EO8" s="30"/>
      <c r="EP8" s="37"/>
      <c r="EQ8" s="31"/>
      <c r="ER8" s="30"/>
      <c r="ES8" s="37"/>
      <c r="ET8" s="31"/>
      <c r="EU8" s="30"/>
      <c r="EV8" s="37"/>
      <c r="EW8" s="31"/>
      <c r="EX8" s="30"/>
      <c r="EY8" s="37"/>
      <c r="EZ8" s="31"/>
      <c r="FA8" s="30"/>
      <c r="FB8" s="37"/>
      <c r="FC8" s="31"/>
      <c r="FD8" s="30"/>
      <c r="FE8" s="37"/>
      <c r="FF8" s="31"/>
      <c r="FG8" s="30"/>
      <c r="FH8" s="37"/>
      <c r="FI8" s="31"/>
      <c r="FJ8" s="30"/>
      <c r="FK8" s="37"/>
      <c r="FL8" s="31"/>
      <c r="FM8" s="30"/>
      <c r="FN8" s="37"/>
      <c r="FO8" s="31"/>
      <c r="FP8" s="30"/>
      <c r="FQ8" s="37"/>
      <c r="FR8" s="31"/>
      <c r="FS8" s="30"/>
      <c r="FT8" s="37"/>
      <c r="FU8" s="31"/>
      <c r="FV8" s="30"/>
      <c r="FW8" s="37"/>
      <c r="FX8" s="31"/>
      <c r="FY8" s="30"/>
      <c r="FZ8" s="37"/>
      <c r="GA8" s="31"/>
      <c r="GB8" s="30"/>
      <c r="GC8" s="37"/>
      <c r="GD8" s="31"/>
      <c r="GE8" s="30"/>
      <c r="GF8" s="37"/>
      <c r="GG8" s="31"/>
      <c r="GH8" s="30"/>
      <c r="GI8" s="37"/>
      <c r="GJ8" s="31"/>
      <c r="GK8" s="30"/>
      <c r="GL8" s="37"/>
      <c r="GM8" s="31"/>
      <c r="GN8" s="30"/>
      <c r="GO8" s="37"/>
      <c r="GP8" s="31"/>
      <c r="GQ8" s="30"/>
      <c r="GR8" s="37"/>
      <c r="GS8" s="31"/>
      <c r="GT8" s="30"/>
      <c r="GU8" s="37"/>
      <c r="GV8" s="31"/>
      <c r="GW8" s="30"/>
      <c r="GX8" s="37"/>
      <c r="GY8" s="31"/>
      <c r="GZ8" s="30"/>
      <c r="HA8" s="37"/>
      <c r="HB8" s="31"/>
      <c r="HC8" s="30"/>
      <c r="HD8" s="37"/>
      <c r="HE8" s="31"/>
      <c r="HF8" s="30"/>
      <c r="HG8" s="37"/>
      <c r="HH8" s="31"/>
      <c r="HI8" s="30"/>
      <c r="HJ8" s="37"/>
      <c r="HK8" s="31"/>
      <c r="HL8" s="30"/>
      <c r="HM8" s="37"/>
      <c r="HN8" s="31"/>
      <c r="HO8" s="30"/>
      <c r="HP8" s="37"/>
      <c r="HQ8" s="31"/>
      <c r="HR8" s="30"/>
      <c r="HS8" s="37"/>
      <c r="HT8" s="31"/>
      <c r="HU8" s="30"/>
      <c r="HV8" s="37"/>
      <c r="HW8" s="31"/>
      <c r="HX8" s="30"/>
      <c r="HY8" s="37"/>
      <c r="HZ8" s="31"/>
      <c r="IA8" s="30"/>
      <c r="IB8" s="37"/>
      <c r="IC8" s="31"/>
      <c r="ID8" s="30"/>
      <c r="IE8" s="37"/>
      <c r="IF8" s="31"/>
      <c r="IG8" s="30"/>
      <c r="IH8" s="37"/>
      <c r="II8" s="31"/>
      <c r="IJ8" s="30"/>
      <c r="IK8" s="37"/>
      <c r="IL8" s="31"/>
      <c r="IM8" s="30"/>
      <c r="IN8" s="37"/>
      <c r="IO8" s="31"/>
      <c r="IP8" s="30"/>
      <c r="IQ8" s="37"/>
      <c r="IR8" s="31"/>
      <c r="IS8" s="30"/>
      <c r="IT8" s="37"/>
      <c r="IU8" s="31"/>
      <c r="IV8" s="30"/>
      <c r="IW8" s="37"/>
      <c r="IX8" s="31"/>
      <c r="IY8" s="30"/>
      <c r="IZ8" s="37"/>
      <c r="JA8" s="31"/>
      <c r="JB8" s="30"/>
      <c r="JC8" s="37"/>
      <c r="JD8" s="31"/>
      <c r="JE8" s="30"/>
      <c r="JF8" s="37"/>
      <c r="JG8" s="31"/>
      <c r="JH8" s="30"/>
      <c r="JI8" s="37"/>
      <c r="JJ8" s="31"/>
      <c r="JK8" s="30"/>
      <c r="JL8" s="37"/>
      <c r="JM8" s="31"/>
      <c r="JN8" s="30"/>
      <c r="JO8" s="37"/>
      <c r="JP8" s="31"/>
      <c r="JQ8" s="30"/>
      <c r="JR8" s="37"/>
      <c r="JS8" s="31"/>
      <c r="JT8" s="30"/>
      <c r="JU8" s="37"/>
      <c r="JV8" s="31"/>
      <c r="JW8" s="30"/>
      <c r="JX8" s="37"/>
      <c r="JY8" s="31"/>
      <c r="JZ8" s="30"/>
      <c r="KA8" s="37"/>
      <c r="KB8" s="31"/>
      <c r="KC8" s="30"/>
      <c r="KD8" s="37"/>
      <c r="KE8" s="31"/>
      <c r="KF8" s="30"/>
      <c r="KG8" s="37"/>
      <c r="KH8" s="31"/>
      <c r="KI8" s="30"/>
      <c r="KJ8" s="37"/>
      <c r="KK8" s="31"/>
      <c r="KL8" s="30"/>
      <c r="KM8" s="37"/>
      <c r="KN8" s="31"/>
      <c r="KO8" s="30"/>
      <c r="KP8" s="37"/>
      <c r="KQ8" s="31"/>
      <c r="KR8" s="30"/>
      <c r="KS8" s="37"/>
      <c r="KT8" s="31"/>
      <c r="KU8" s="30"/>
      <c r="KV8" s="37"/>
      <c r="KW8" s="31"/>
      <c r="KX8" s="30"/>
      <c r="KY8" s="37"/>
      <c r="KZ8" s="31"/>
      <c r="LA8" s="30"/>
      <c r="LB8" s="37"/>
      <c r="LC8" s="31"/>
      <c r="LD8" s="30"/>
      <c r="LE8" s="37"/>
      <c r="LF8" s="31"/>
      <c r="LG8" s="30"/>
      <c r="LH8" s="37"/>
      <c r="LI8" s="31"/>
      <c r="LJ8" s="30"/>
      <c r="LK8" s="37"/>
      <c r="LL8" s="31"/>
      <c r="LM8" s="30"/>
      <c r="LN8" s="37"/>
      <c r="LO8" s="31"/>
      <c r="LP8" s="30"/>
      <c r="LQ8" s="37"/>
      <c r="LR8" s="31"/>
      <c r="LS8" s="30"/>
      <c r="LT8" s="37"/>
      <c r="LU8" s="31"/>
      <c r="LV8" s="30"/>
      <c r="LW8" s="37"/>
      <c r="LX8" s="31"/>
      <c r="LY8" s="30"/>
      <c r="LZ8" s="37"/>
      <c r="MA8" s="31"/>
      <c r="MB8" s="30"/>
      <c r="MC8" s="37"/>
      <c r="MD8" s="31"/>
      <c r="ME8" s="30"/>
      <c r="MF8" s="37"/>
      <c r="MG8" s="31"/>
      <c r="MH8" s="30"/>
      <c r="MI8" s="37"/>
      <c r="MJ8" s="31"/>
      <c r="MK8" s="30"/>
      <c r="ML8" s="37"/>
      <c r="MM8" s="31"/>
      <c r="MN8" s="30"/>
      <c r="MO8" s="37"/>
      <c r="MP8" s="31"/>
      <c r="MQ8" s="30"/>
      <c r="MR8" s="37"/>
      <c r="MS8" s="31"/>
      <c r="MT8" s="30"/>
      <c r="MU8" s="37"/>
      <c r="MV8" s="31"/>
      <c r="MW8" s="30"/>
      <c r="MX8" s="37"/>
      <c r="MY8" s="31"/>
      <c r="MZ8" s="30"/>
      <c r="NA8" s="37"/>
      <c r="NB8" s="31"/>
      <c r="NC8" s="30"/>
      <c r="ND8" s="37"/>
      <c r="NE8" s="31"/>
      <c r="NF8" s="30"/>
      <c r="NG8" s="37"/>
      <c r="NH8" s="31"/>
      <c r="NI8" s="30"/>
      <c r="NJ8" s="37"/>
      <c r="NK8" s="31"/>
      <c r="NL8" s="30"/>
      <c r="NM8" s="37"/>
      <c r="NN8" s="31"/>
      <c r="NO8" s="30"/>
      <c r="NP8" s="37"/>
      <c r="NQ8" s="31"/>
      <c r="NR8" s="30"/>
      <c r="NS8" s="37"/>
      <c r="NT8" s="31"/>
      <c r="NU8" s="30"/>
      <c r="NV8" s="37"/>
      <c r="NW8" s="31"/>
      <c r="NX8" s="30"/>
      <c r="NY8" s="37"/>
      <c r="NZ8" s="31"/>
      <c r="OA8" s="30"/>
      <c r="OB8" s="37"/>
      <c r="OC8" s="31"/>
      <c r="OD8" s="30"/>
      <c r="OE8" s="37"/>
      <c r="OF8" s="31"/>
      <c r="OG8" s="30"/>
      <c r="OH8" s="37"/>
      <c r="OI8" s="31"/>
      <c r="OJ8" s="30"/>
      <c r="OK8" s="37"/>
      <c r="OL8" s="31"/>
      <c r="OM8" s="30"/>
      <c r="ON8" s="37"/>
      <c r="OO8" s="31"/>
      <c r="OP8" s="30"/>
      <c r="OQ8" s="37"/>
      <c r="OR8" s="31"/>
      <c r="OS8" s="30"/>
      <c r="OT8" s="37"/>
      <c r="OU8" s="31"/>
      <c r="OV8" s="30"/>
      <c r="OW8" s="37"/>
      <c r="OX8" s="31"/>
      <c r="OY8" s="30"/>
      <c r="OZ8" s="37"/>
      <c r="PA8" s="31"/>
      <c r="PB8" s="30"/>
      <c r="PC8" s="37"/>
      <c r="PD8" s="31"/>
      <c r="PE8" s="30"/>
      <c r="PF8" s="37"/>
      <c r="PG8" s="31"/>
      <c r="PH8" s="30"/>
      <c r="PI8" s="37"/>
      <c r="PJ8" s="31"/>
      <c r="PK8" s="30"/>
      <c r="PL8" s="37"/>
      <c r="PM8" s="31"/>
      <c r="PN8" s="30"/>
      <c r="PO8" s="37"/>
      <c r="PP8" s="31"/>
      <c r="PQ8" s="30"/>
      <c r="PR8" s="37"/>
      <c r="PS8" s="31"/>
      <c r="PT8" s="30"/>
      <c r="PU8" s="37"/>
      <c r="PV8" s="31"/>
      <c r="PW8" s="30"/>
      <c r="PX8" s="37"/>
      <c r="PY8" s="31"/>
      <c r="PZ8" s="30"/>
      <c r="QA8" s="37"/>
      <c r="QB8" s="31"/>
      <c r="QC8" s="30"/>
      <c r="QD8" s="37"/>
      <c r="QE8" s="31"/>
      <c r="QF8" s="30"/>
      <c r="QG8" s="37"/>
      <c r="QH8" s="31"/>
      <c r="QI8" s="30"/>
      <c r="QJ8" s="37"/>
      <c r="QK8" s="31"/>
      <c r="QL8" s="30"/>
      <c r="QM8" s="37"/>
      <c r="QN8" s="31"/>
      <c r="QO8" s="30"/>
      <c r="QP8" s="37"/>
      <c r="QQ8" s="31"/>
      <c r="QR8" s="30"/>
      <c r="QS8" s="37"/>
      <c r="QT8" s="31"/>
      <c r="QU8" s="30"/>
      <c r="QV8" s="37"/>
      <c r="QW8" s="31"/>
      <c r="QX8" s="30"/>
      <c r="QY8" s="37"/>
      <c r="QZ8" s="31"/>
      <c r="RA8" s="30"/>
      <c r="RB8" s="37"/>
      <c r="RC8" s="31"/>
      <c r="RD8" s="30"/>
      <c r="RE8" s="37"/>
      <c r="RF8" s="31"/>
      <c r="RG8" s="30"/>
      <c r="RH8" s="37"/>
      <c r="RI8" s="31"/>
      <c r="RJ8" s="30"/>
      <c r="RK8" s="37"/>
      <c r="RL8" s="31"/>
      <c r="RM8" s="30"/>
      <c r="RN8" s="37"/>
      <c r="RO8" s="31"/>
      <c r="RP8" s="30"/>
      <c r="RQ8" s="37"/>
      <c r="RR8" s="31"/>
      <c r="RS8" s="30"/>
      <c r="RT8" s="37"/>
      <c r="RU8" s="31"/>
      <c r="RV8" s="30"/>
      <c r="RW8" s="37"/>
      <c r="RX8" s="31"/>
      <c r="RY8" s="30"/>
      <c r="RZ8" s="37"/>
      <c r="SA8" s="31"/>
      <c r="SB8" s="30"/>
      <c r="SC8" s="37"/>
      <c r="SD8" s="31"/>
      <c r="SE8" s="30"/>
      <c r="SF8" s="37"/>
      <c r="SG8" s="31"/>
      <c r="SH8" s="30"/>
      <c r="SI8" s="37"/>
      <c r="SJ8" s="31"/>
      <c r="SK8" s="30"/>
      <c r="SL8" s="37"/>
      <c r="SM8" s="31"/>
      <c r="SN8" s="30"/>
      <c r="SO8" s="37"/>
      <c r="SP8" s="31"/>
      <c r="SQ8" s="30"/>
      <c r="SR8" s="37"/>
      <c r="SS8" s="31"/>
      <c r="ST8" s="30"/>
      <c r="SU8" s="37"/>
      <c r="SV8" s="31"/>
      <c r="SW8" s="30"/>
      <c r="SX8" s="37"/>
      <c r="SY8" s="31"/>
      <c r="SZ8" s="30"/>
      <c r="TA8" s="37"/>
      <c r="TB8" s="31"/>
      <c r="TC8" s="30"/>
      <c r="TD8" s="37"/>
      <c r="TE8" s="31"/>
      <c r="TF8" s="30"/>
      <c r="TG8" s="37"/>
      <c r="TH8" s="31"/>
      <c r="TI8" s="30"/>
      <c r="TJ8" s="37"/>
      <c r="TK8" s="31"/>
      <c r="TL8" s="30"/>
      <c r="TM8" s="37"/>
      <c r="TN8" s="31"/>
      <c r="TO8" s="30"/>
      <c r="TP8" s="37"/>
      <c r="TQ8" s="31"/>
      <c r="TR8" s="30"/>
      <c r="TS8" s="37"/>
      <c r="TT8" s="31"/>
      <c r="TU8" s="30"/>
      <c r="TV8" s="37"/>
      <c r="TW8" s="31"/>
      <c r="TX8" s="30"/>
      <c r="TY8" s="37"/>
      <c r="TZ8" s="31"/>
      <c r="UA8" s="30"/>
      <c r="UB8" s="37"/>
      <c r="UC8" s="31"/>
      <c r="UD8" s="30"/>
      <c r="UE8" s="37"/>
      <c r="UF8" s="31"/>
      <c r="UG8" s="30"/>
      <c r="UH8" s="37"/>
      <c r="UI8" s="31"/>
      <c r="UJ8" s="30"/>
      <c r="UK8" s="37"/>
      <c r="UL8" s="31"/>
      <c r="UM8" s="30"/>
      <c r="UN8" s="37"/>
      <c r="UO8" s="31"/>
      <c r="UP8" s="30"/>
      <c r="UQ8" s="37"/>
      <c r="UR8" s="31"/>
      <c r="US8" s="30"/>
      <c r="UT8" s="37"/>
      <c r="UU8" s="31"/>
      <c r="UV8" s="30"/>
      <c r="UW8" s="37"/>
      <c r="UX8" s="31"/>
      <c r="UY8" s="30"/>
      <c r="UZ8" s="37"/>
      <c r="VA8" s="31"/>
      <c r="VB8" s="30"/>
      <c r="VC8" s="37"/>
      <c r="VD8" s="31"/>
      <c r="VE8" s="30"/>
      <c r="VF8" s="37"/>
      <c r="VG8" s="31"/>
      <c r="VH8" s="30"/>
      <c r="VI8" s="37"/>
      <c r="VJ8" s="31"/>
      <c r="VK8" s="30"/>
      <c r="VL8" s="37"/>
      <c r="VM8" s="31"/>
      <c r="VN8" s="30"/>
      <c r="VO8" s="37"/>
      <c r="VP8" s="31"/>
      <c r="VQ8" s="30"/>
      <c r="VR8" s="37"/>
      <c r="VS8" s="31"/>
      <c r="VT8" s="30"/>
      <c r="VU8" s="37"/>
      <c r="VV8" s="31"/>
      <c r="VW8" s="30"/>
      <c r="VX8" s="37"/>
      <c r="VY8" s="31"/>
      <c r="VZ8" s="30"/>
      <c r="WA8" s="37"/>
      <c r="WB8" s="31"/>
      <c r="WC8" s="30"/>
      <c r="WD8" s="37"/>
      <c r="WE8" s="31"/>
      <c r="WF8" s="30"/>
      <c r="WG8" s="37"/>
      <c r="WH8" s="31"/>
      <c r="WI8" s="30"/>
      <c r="WJ8" s="37"/>
      <c r="WK8" s="31"/>
      <c r="WL8" s="30"/>
      <c r="WM8" s="37"/>
      <c r="WN8" s="31"/>
      <c r="WO8" s="30"/>
      <c r="WP8" s="37"/>
      <c r="WQ8" s="31"/>
      <c r="WR8" s="30"/>
      <c r="WS8" s="37"/>
      <c r="WT8" s="31"/>
      <c r="WU8" s="30"/>
      <c r="WV8" s="37"/>
      <c r="WW8" s="31"/>
      <c r="WX8" s="30"/>
      <c r="WY8" s="37"/>
      <c r="WZ8" s="31"/>
      <c r="XA8" s="30"/>
      <c r="XB8" s="37"/>
      <c r="XC8" s="31"/>
      <c r="XD8" s="30"/>
      <c r="XE8" s="37"/>
      <c r="XF8" s="31"/>
      <c r="XG8" s="30"/>
      <c r="XH8" s="37"/>
      <c r="XI8" s="31"/>
      <c r="XJ8" s="30"/>
      <c r="XK8" s="37"/>
      <c r="XL8" s="31"/>
      <c r="XM8" s="30"/>
      <c r="XN8" s="37"/>
      <c r="XO8" s="31"/>
      <c r="XP8" s="30"/>
      <c r="XQ8" s="37"/>
      <c r="XR8" s="31"/>
      <c r="XS8" s="30"/>
      <c r="XT8" s="37"/>
      <c r="XU8" s="31"/>
      <c r="XV8" s="30"/>
      <c r="XW8" s="37"/>
      <c r="XX8" s="31"/>
      <c r="XY8" s="30"/>
      <c r="XZ8" s="37"/>
      <c r="YA8" s="31"/>
      <c r="YB8" s="30"/>
      <c r="YC8" s="37"/>
      <c r="YD8" s="31"/>
      <c r="YE8" s="30"/>
      <c r="YF8" s="37"/>
      <c r="YG8" s="31"/>
      <c r="YH8" s="30"/>
      <c r="YI8" s="37"/>
      <c r="YJ8" s="31"/>
      <c r="YK8" s="30"/>
      <c r="YL8" s="37"/>
      <c r="YM8" s="31"/>
      <c r="YN8" s="30"/>
      <c r="YO8" s="37"/>
      <c r="YP8" s="31"/>
      <c r="YQ8" s="30"/>
      <c r="YR8" s="37"/>
      <c r="YS8" s="31"/>
      <c r="YT8" s="30"/>
      <c r="YU8" s="37"/>
      <c r="YV8" s="31"/>
      <c r="YW8" s="30"/>
      <c r="YX8" s="37"/>
      <c r="YY8" s="31"/>
      <c r="YZ8" s="30"/>
      <c r="ZA8" s="37"/>
      <c r="ZB8" s="31"/>
      <c r="ZC8" s="30"/>
      <c r="ZD8" s="37"/>
      <c r="ZE8" s="31"/>
      <c r="ZF8" s="30"/>
      <c r="ZG8" s="37"/>
      <c r="ZH8" s="31"/>
      <c r="ZI8" s="30"/>
      <c r="ZJ8" s="37"/>
      <c r="ZK8" s="31"/>
      <c r="ZL8" s="30"/>
      <c r="ZM8" s="37"/>
      <c r="ZN8" s="31"/>
      <c r="ZO8" s="30"/>
      <c r="ZP8" s="37"/>
      <c r="ZQ8" s="31"/>
      <c r="ZR8" s="30"/>
      <c r="ZS8" s="37"/>
      <c r="ZT8" s="31"/>
      <c r="ZU8" s="30"/>
      <c r="ZV8" s="37"/>
      <c r="ZW8" s="31"/>
      <c r="ZX8" s="30"/>
      <c r="ZY8" s="37"/>
      <c r="ZZ8" s="31"/>
      <c r="AAA8" s="30"/>
      <c r="AAB8" s="37"/>
      <c r="AAC8" s="31"/>
      <c r="AAD8" s="30"/>
      <c r="AAE8" s="37"/>
      <c r="AAF8" s="31"/>
      <c r="AAG8" s="30"/>
      <c r="AAH8" s="37"/>
      <c r="AAI8" s="31"/>
      <c r="AAJ8" s="30"/>
      <c r="AAK8" s="37"/>
      <c r="AAL8" s="31"/>
      <c r="AAM8" s="30"/>
      <c r="AAN8" s="37"/>
      <c r="AAO8" s="31"/>
      <c r="AAP8" s="30"/>
      <c r="AAQ8" s="37"/>
      <c r="AAR8" s="31"/>
      <c r="AAS8" s="30"/>
      <c r="AAT8" s="37"/>
      <c r="AAU8" s="31"/>
      <c r="AAV8" s="30"/>
      <c r="AAW8" s="37"/>
      <c r="AAX8" s="31"/>
      <c r="AAY8" s="30"/>
      <c r="AAZ8" s="37"/>
      <c r="ABA8" s="31"/>
      <c r="ABB8" s="30"/>
      <c r="ABC8" s="37"/>
      <c r="ABD8" s="31"/>
      <c r="ABE8" s="30"/>
      <c r="ABF8" s="37"/>
      <c r="ABG8" s="31"/>
      <c r="ABH8" s="30"/>
      <c r="ABI8" s="37"/>
      <c r="ABJ8" s="31"/>
      <c r="ABK8" s="30"/>
      <c r="ABL8" s="37"/>
      <c r="ABM8" s="31"/>
      <c r="ABN8" s="30"/>
      <c r="ABO8" s="37"/>
      <c r="ABP8" s="31"/>
      <c r="ABQ8" s="30"/>
      <c r="ABR8" s="37"/>
      <c r="ABS8" s="31"/>
      <c r="ABT8" s="30"/>
      <c r="ABU8" s="37"/>
      <c r="ABV8" s="31"/>
      <c r="ABW8" s="30"/>
      <c r="ABX8" s="37"/>
      <c r="ABY8" s="31"/>
      <c r="ABZ8" s="30"/>
      <c r="ACA8" s="37"/>
      <c r="ACB8" s="31"/>
      <c r="ACC8" s="30"/>
      <c r="ACD8" s="37"/>
      <c r="ACE8" s="31"/>
      <c r="ACF8" s="30"/>
      <c r="ACG8" s="37"/>
      <c r="ACH8" s="31"/>
      <c r="ACI8" s="30"/>
      <c r="ACJ8" s="37"/>
      <c r="ACK8" s="31"/>
    </row>
    <row r="9" spans="2:765" ht="14.45" customHeight="1" x14ac:dyDescent="0.25">
      <c r="B9" s="42"/>
      <c r="C9" s="42"/>
      <c r="D9" s="153"/>
      <c r="E9" s="116"/>
      <c r="F9" s="116"/>
      <c r="G9" s="154"/>
      <c r="H9" s="154"/>
      <c r="J9" s="14">
        <f t="shared" si="36"/>
        <v>45663</v>
      </c>
      <c r="K9" s="29" t="str">
        <f ca="1">IFERROR(OFFSET(Bdd!$AB$3,MOD(J9+1,14),$F$26),"")</f>
        <v>AM</v>
      </c>
      <c r="L9" s="28"/>
      <c r="M9" s="12">
        <f t="shared" si="12"/>
        <v>45694</v>
      </c>
      <c r="N9" s="29" t="str">
        <f ca="1">IFERROR(OFFSET(Bdd!$AB$3,MOD(M9+1,14),$F$26),"")</f>
        <v>AM</v>
      </c>
      <c r="O9" s="28"/>
      <c r="P9" s="12">
        <f t="shared" si="13"/>
        <v>45722</v>
      </c>
      <c r="Q9" s="29" t="str">
        <f ca="1">IFERROR(OFFSET(Bdd!$AB$3,MOD(P9+1,14),$F$26),"")</f>
        <v>AM</v>
      </c>
      <c r="R9" s="28"/>
      <c r="S9" s="12">
        <f t="shared" si="14"/>
        <v>45753</v>
      </c>
      <c r="T9" s="29">
        <f ca="1">IFERROR(OFFSET(Bdd!$AB$3,MOD(S9+1,14),$F$26),"")</f>
        <v>0</v>
      </c>
      <c r="U9" s="28"/>
      <c r="V9" s="12">
        <f t="shared" si="34"/>
        <v>45783</v>
      </c>
      <c r="W9" s="29" t="str">
        <f ca="1">IFERROR(OFFSET(Bdd!$AB$3,MOD(V9+1,14),$F$26),"")</f>
        <v>M</v>
      </c>
      <c r="X9" s="28"/>
      <c r="Y9" s="12">
        <f t="shared" si="15"/>
        <v>45814</v>
      </c>
      <c r="Z9" s="29" t="str">
        <f ca="1">IFERROR(OFFSET(Bdd!$AB$3,MOD(Y9+1,14),$F$26),"")</f>
        <v>M</v>
      </c>
      <c r="AA9" s="28"/>
      <c r="AB9" s="12">
        <f t="shared" si="16"/>
        <v>45844</v>
      </c>
      <c r="AC9" s="29">
        <f ca="1">IFERROR(OFFSET(Bdd!$AB$3,MOD(AB9+1,14),$F$26),"")</f>
        <v>0</v>
      </c>
      <c r="AD9" s="28"/>
      <c r="AE9" s="12">
        <f t="shared" si="17"/>
        <v>45875</v>
      </c>
      <c r="AF9" s="29" t="str">
        <f ca="1">IFERROR(OFFSET(Bdd!$AB$3,MOD(AE9+1,14),$F$26),"")</f>
        <v>AM</v>
      </c>
      <c r="AG9" s="28"/>
      <c r="AH9" s="12">
        <f t="shared" si="18"/>
        <v>45906</v>
      </c>
      <c r="AI9" s="29">
        <f ca="1">IFERROR(OFFSET(Bdd!$AB$3,MOD(AH9+1,14),$F$26),"")</f>
        <v>0</v>
      </c>
      <c r="AJ9" s="28"/>
      <c r="AK9" s="12">
        <f t="shared" si="19"/>
        <v>45936</v>
      </c>
      <c r="AL9" s="29" t="str">
        <f ca="1">IFERROR(OFFSET(Bdd!$AB$3,MOD(AK9+1,14),$F$26),"")</f>
        <v>M</v>
      </c>
      <c r="AM9" s="28"/>
      <c r="AN9" s="12">
        <f t="shared" si="20"/>
        <v>45967</v>
      </c>
      <c r="AO9" s="29" t="str">
        <f ca="1">IFERROR(OFFSET(Bdd!$AB$3,MOD(AN9+1,14),$F$26),"")</f>
        <v>M</v>
      </c>
      <c r="AP9" s="28"/>
      <c r="AQ9" s="12">
        <f t="shared" si="21"/>
        <v>45997</v>
      </c>
      <c r="AR9" s="29">
        <f ca="1">IFERROR(OFFSET(Bdd!$AB$3,MOD(AQ9+1,14),$F$26),"")</f>
        <v>0</v>
      </c>
      <c r="AS9" s="13"/>
      <c r="AT9" s="12">
        <f t="shared" si="22"/>
        <v>46028</v>
      </c>
      <c r="AU9" s="29" t="str">
        <f ca="1">IFERROR(OFFSET(Bdd!$AB$3,MOD(AT9+1,14),$F$26),"")</f>
        <v>AM</v>
      </c>
      <c r="AV9" s="28"/>
      <c r="AW9" s="12">
        <f t="shared" si="35"/>
        <v>46059</v>
      </c>
      <c r="AX9" s="29" t="str">
        <f ca="1">IFERROR(OFFSET(Bdd!$AB$3,MOD(AW9+1,14),$F$26),"")</f>
        <v>AM</v>
      </c>
      <c r="AY9" s="28"/>
      <c r="AZ9" s="12">
        <f t="shared" si="24"/>
        <v>46087</v>
      </c>
      <c r="BA9" s="29" t="str">
        <f ca="1">IFERROR(OFFSET(Bdd!$AB$3,MOD(AZ9+1,14),$F$26),"")</f>
        <v>AM</v>
      </c>
      <c r="BB9" s="28"/>
      <c r="BC9" s="12">
        <f t="shared" si="25"/>
        <v>46118</v>
      </c>
      <c r="BD9" s="29" t="str">
        <f ca="1">IFERROR(OFFSET(Bdd!$AB$3,MOD(BC9+1,14),$F$26),"")</f>
        <v>M</v>
      </c>
      <c r="BE9" s="28"/>
      <c r="BF9" s="12">
        <f t="shared" si="26"/>
        <v>46148</v>
      </c>
      <c r="BG9" s="29" t="str">
        <f ca="1">IFERROR(OFFSET(Bdd!$AB$3,MOD(BF9+1,14),$F$26),"")</f>
        <v>M</v>
      </c>
      <c r="BH9" s="28"/>
      <c r="BI9" s="12">
        <f t="shared" si="27"/>
        <v>46179</v>
      </c>
      <c r="BJ9" s="29">
        <f ca="1">IFERROR(OFFSET(Bdd!$AB$3,MOD(BI9+1,14),$F$26),"")</f>
        <v>0</v>
      </c>
      <c r="BK9" s="28"/>
      <c r="BL9" s="12">
        <f t="shared" si="28"/>
        <v>46209</v>
      </c>
      <c r="BM9" s="29" t="str">
        <f ca="1">IFERROR(OFFSET(Bdd!$AB$3,MOD(BL9+1,14),$F$26),"")</f>
        <v>AM</v>
      </c>
      <c r="BN9" s="28"/>
      <c r="BO9" s="12">
        <f t="shared" si="29"/>
        <v>46240</v>
      </c>
      <c r="BP9" s="29" t="str">
        <f ca="1">IFERROR(OFFSET(Bdd!$AB$3,MOD(BO9+1,14),$F$26),"")</f>
        <v>AM</v>
      </c>
      <c r="BQ9" s="28"/>
      <c r="BR9" s="12">
        <f t="shared" si="30"/>
        <v>46271</v>
      </c>
      <c r="BS9" s="29">
        <f ca="1">IFERROR(OFFSET(Bdd!$AB$3,MOD(BR9+1,14),$F$26),"")</f>
        <v>0</v>
      </c>
      <c r="BT9" s="28"/>
      <c r="BU9" s="12">
        <f t="shared" si="31"/>
        <v>46301</v>
      </c>
      <c r="BV9" s="29" t="str">
        <f ca="1">IFERROR(OFFSET(Bdd!$AB$3,MOD(BU9+1,14),$F$26),"")</f>
        <v>M</v>
      </c>
      <c r="BW9" s="28"/>
      <c r="BX9" s="12">
        <f t="shared" si="32"/>
        <v>46332</v>
      </c>
      <c r="BY9" s="29" t="str">
        <f ca="1">IFERROR(OFFSET(Bdd!$AB$3,MOD(BX9+1,14),$F$26),"")</f>
        <v>M</v>
      </c>
      <c r="BZ9" s="28"/>
      <c r="CA9" s="12">
        <f t="shared" si="33"/>
        <v>46362</v>
      </c>
      <c r="CB9" s="29">
        <f ca="1">IFERROR(OFFSET(Bdd!$AB$3,MOD(CA9+1,14),$F$26),"")</f>
        <v>0</v>
      </c>
      <c r="CC9" s="13"/>
      <c r="CD9" s="30"/>
      <c r="CE9" s="37"/>
      <c r="CF9" s="31"/>
      <c r="CG9" s="30"/>
      <c r="CH9" s="37"/>
      <c r="CI9" s="31"/>
      <c r="CJ9" s="30"/>
      <c r="CK9" s="37"/>
      <c r="CL9" s="31"/>
      <c r="CM9" s="30"/>
      <c r="CN9" s="37"/>
      <c r="CO9" s="31"/>
      <c r="CP9" s="30"/>
      <c r="CQ9" s="37"/>
      <c r="CR9" s="31"/>
      <c r="CS9" s="30"/>
      <c r="CT9" s="37"/>
      <c r="CU9" s="31"/>
      <c r="CV9" s="30"/>
      <c r="CW9" s="37"/>
      <c r="CX9" s="31"/>
      <c r="CY9" s="30"/>
      <c r="CZ9" s="37"/>
      <c r="DA9" s="31"/>
      <c r="DB9" s="30"/>
      <c r="DC9" s="37"/>
      <c r="DD9" s="31"/>
      <c r="DE9" s="30"/>
      <c r="DF9" s="37"/>
      <c r="DG9" s="31"/>
      <c r="DH9" s="30"/>
      <c r="DI9" s="37"/>
      <c r="DJ9" s="31"/>
      <c r="DK9" s="30"/>
      <c r="DL9" s="37"/>
      <c r="DM9" s="31"/>
      <c r="DN9" s="30"/>
      <c r="DO9" s="37"/>
      <c r="DP9" s="31"/>
      <c r="DQ9" s="30"/>
      <c r="DR9" s="37"/>
      <c r="DS9" s="31"/>
      <c r="DT9" s="30"/>
      <c r="DU9" s="37"/>
      <c r="DV9" s="31"/>
      <c r="DW9" s="30"/>
      <c r="DX9" s="37"/>
      <c r="DY9" s="31"/>
      <c r="DZ9" s="30"/>
      <c r="EA9" s="37"/>
      <c r="EB9" s="31"/>
      <c r="EC9" s="30"/>
      <c r="ED9" s="37"/>
      <c r="EE9" s="31"/>
      <c r="EF9" s="30"/>
      <c r="EG9" s="37"/>
      <c r="EH9" s="31"/>
      <c r="EI9" s="30"/>
      <c r="EJ9" s="37"/>
      <c r="EK9" s="31"/>
      <c r="EL9" s="30"/>
      <c r="EM9" s="37"/>
      <c r="EN9" s="31"/>
      <c r="EO9" s="30"/>
      <c r="EP9" s="37"/>
      <c r="EQ9" s="31"/>
      <c r="ER9" s="30"/>
      <c r="ES9" s="37"/>
      <c r="ET9" s="31"/>
      <c r="EU9" s="30"/>
      <c r="EV9" s="37"/>
      <c r="EW9" s="31"/>
      <c r="EX9" s="30"/>
      <c r="EY9" s="37"/>
      <c r="EZ9" s="31"/>
      <c r="FA9" s="30"/>
      <c r="FB9" s="37"/>
      <c r="FC9" s="31"/>
      <c r="FD9" s="30"/>
      <c r="FE9" s="37"/>
      <c r="FF9" s="31"/>
      <c r="FG9" s="30"/>
      <c r="FH9" s="37"/>
      <c r="FI9" s="31"/>
      <c r="FJ9" s="30"/>
      <c r="FK9" s="37"/>
      <c r="FL9" s="31"/>
      <c r="FM9" s="30"/>
      <c r="FN9" s="37"/>
      <c r="FO9" s="31"/>
      <c r="FP9" s="30"/>
      <c r="FQ9" s="37"/>
      <c r="FR9" s="31"/>
      <c r="FS9" s="30"/>
      <c r="FT9" s="37"/>
      <c r="FU9" s="31"/>
      <c r="FV9" s="30"/>
      <c r="FW9" s="37"/>
      <c r="FX9" s="31"/>
      <c r="FY9" s="30"/>
      <c r="FZ9" s="37"/>
      <c r="GA9" s="31"/>
      <c r="GB9" s="30"/>
      <c r="GC9" s="37"/>
      <c r="GD9" s="31"/>
      <c r="GE9" s="30"/>
      <c r="GF9" s="37"/>
      <c r="GG9" s="31"/>
      <c r="GH9" s="30"/>
      <c r="GI9" s="37"/>
      <c r="GJ9" s="31"/>
      <c r="GK9" s="30"/>
      <c r="GL9" s="37"/>
      <c r="GM9" s="31"/>
      <c r="GN9" s="30"/>
      <c r="GO9" s="37"/>
      <c r="GP9" s="31"/>
      <c r="GQ9" s="30"/>
      <c r="GR9" s="37"/>
      <c r="GS9" s="31"/>
      <c r="GT9" s="30"/>
      <c r="GU9" s="37"/>
      <c r="GV9" s="31"/>
      <c r="GW9" s="30"/>
      <c r="GX9" s="37"/>
      <c r="GY9" s="31"/>
      <c r="GZ9" s="30"/>
      <c r="HA9" s="37"/>
      <c r="HB9" s="31"/>
      <c r="HC9" s="30"/>
      <c r="HD9" s="37"/>
      <c r="HE9" s="31"/>
      <c r="HF9" s="30"/>
      <c r="HG9" s="37"/>
      <c r="HH9" s="31"/>
      <c r="HI9" s="30"/>
      <c r="HJ9" s="37"/>
      <c r="HK9" s="31"/>
      <c r="HL9" s="30"/>
      <c r="HM9" s="37"/>
      <c r="HN9" s="31"/>
      <c r="HO9" s="30"/>
      <c r="HP9" s="37"/>
      <c r="HQ9" s="31"/>
      <c r="HR9" s="30"/>
      <c r="HS9" s="37"/>
      <c r="HT9" s="31"/>
      <c r="HU9" s="30"/>
      <c r="HV9" s="37"/>
      <c r="HW9" s="31"/>
      <c r="HX9" s="30"/>
      <c r="HY9" s="37"/>
      <c r="HZ9" s="31"/>
      <c r="IA9" s="30"/>
      <c r="IB9" s="37"/>
      <c r="IC9" s="31"/>
      <c r="ID9" s="30"/>
      <c r="IE9" s="37"/>
      <c r="IF9" s="31"/>
      <c r="IG9" s="30"/>
      <c r="IH9" s="37"/>
      <c r="II9" s="31"/>
      <c r="IJ9" s="30"/>
      <c r="IK9" s="37"/>
      <c r="IL9" s="31"/>
      <c r="IM9" s="30"/>
      <c r="IN9" s="37"/>
      <c r="IO9" s="31"/>
      <c r="IP9" s="30"/>
      <c r="IQ9" s="37"/>
      <c r="IR9" s="31"/>
      <c r="IS9" s="30"/>
      <c r="IT9" s="37"/>
      <c r="IU9" s="31"/>
      <c r="IV9" s="30"/>
      <c r="IW9" s="37"/>
      <c r="IX9" s="31"/>
      <c r="IY9" s="30"/>
      <c r="IZ9" s="37"/>
      <c r="JA9" s="31"/>
      <c r="JB9" s="30"/>
      <c r="JC9" s="37"/>
      <c r="JD9" s="31"/>
      <c r="JE9" s="30"/>
      <c r="JF9" s="37"/>
      <c r="JG9" s="31"/>
      <c r="JH9" s="30"/>
      <c r="JI9" s="37"/>
      <c r="JJ9" s="31"/>
      <c r="JK9" s="30"/>
      <c r="JL9" s="37"/>
      <c r="JM9" s="31"/>
      <c r="JN9" s="30"/>
      <c r="JO9" s="37"/>
      <c r="JP9" s="31"/>
      <c r="JQ9" s="30"/>
      <c r="JR9" s="37"/>
      <c r="JS9" s="31"/>
      <c r="JT9" s="30"/>
      <c r="JU9" s="37"/>
      <c r="JV9" s="31"/>
      <c r="JW9" s="30"/>
      <c r="JX9" s="37"/>
      <c r="JY9" s="31"/>
      <c r="JZ9" s="30"/>
      <c r="KA9" s="37"/>
      <c r="KB9" s="31"/>
      <c r="KC9" s="30"/>
      <c r="KD9" s="37"/>
      <c r="KE9" s="31"/>
      <c r="KF9" s="30"/>
      <c r="KG9" s="37"/>
      <c r="KH9" s="31"/>
      <c r="KI9" s="30"/>
      <c r="KJ9" s="37"/>
      <c r="KK9" s="31"/>
      <c r="KL9" s="30"/>
      <c r="KM9" s="37"/>
      <c r="KN9" s="31"/>
      <c r="KO9" s="30"/>
      <c r="KP9" s="37"/>
      <c r="KQ9" s="31"/>
      <c r="KR9" s="30"/>
      <c r="KS9" s="37"/>
      <c r="KT9" s="31"/>
      <c r="KU9" s="30"/>
      <c r="KV9" s="37"/>
      <c r="KW9" s="31"/>
      <c r="KX9" s="30"/>
      <c r="KY9" s="37"/>
      <c r="KZ9" s="31"/>
      <c r="LA9" s="30"/>
      <c r="LB9" s="37"/>
      <c r="LC9" s="31"/>
      <c r="LD9" s="30"/>
      <c r="LE9" s="37"/>
      <c r="LF9" s="31"/>
      <c r="LG9" s="30"/>
      <c r="LH9" s="37"/>
      <c r="LI9" s="31"/>
      <c r="LJ9" s="30"/>
      <c r="LK9" s="37"/>
      <c r="LL9" s="31"/>
      <c r="LM9" s="30"/>
      <c r="LN9" s="37"/>
      <c r="LO9" s="31"/>
      <c r="LP9" s="30"/>
      <c r="LQ9" s="37"/>
      <c r="LR9" s="31"/>
      <c r="LS9" s="30"/>
      <c r="LT9" s="37"/>
      <c r="LU9" s="31"/>
      <c r="LV9" s="30"/>
      <c r="LW9" s="37"/>
      <c r="LX9" s="31"/>
      <c r="LY9" s="30"/>
      <c r="LZ9" s="37"/>
      <c r="MA9" s="31"/>
      <c r="MB9" s="30"/>
      <c r="MC9" s="37"/>
      <c r="MD9" s="31"/>
      <c r="ME9" s="30"/>
      <c r="MF9" s="37"/>
      <c r="MG9" s="31"/>
      <c r="MH9" s="30"/>
      <c r="MI9" s="37"/>
      <c r="MJ9" s="31"/>
      <c r="MK9" s="30"/>
      <c r="ML9" s="37"/>
      <c r="MM9" s="31"/>
      <c r="MN9" s="30"/>
      <c r="MO9" s="37"/>
      <c r="MP9" s="31"/>
      <c r="MQ9" s="30"/>
      <c r="MR9" s="37"/>
      <c r="MS9" s="31"/>
      <c r="MT9" s="30"/>
      <c r="MU9" s="37"/>
      <c r="MV9" s="31"/>
      <c r="MW9" s="30"/>
      <c r="MX9" s="37"/>
      <c r="MY9" s="31"/>
      <c r="MZ9" s="30"/>
      <c r="NA9" s="37"/>
      <c r="NB9" s="31"/>
      <c r="NC9" s="30"/>
      <c r="ND9" s="37"/>
      <c r="NE9" s="31"/>
      <c r="NF9" s="30"/>
      <c r="NG9" s="37"/>
      <c r="NH9" s="31"/>
      <c r="NI9" s="30"/>
      <c r="NJ9" s="37"/>
      <c r="NK9" s="31"/>
      <c r="NL9" s="30"/>
      <c r="NM9" s="37"/>
      <c r="NN9" s="31"/>
      <c r="NO9" s="30"/>
      <c r="NP9" s="37"/>
      <c r="NQ9" s="31"/>
      <c r="NR9" s="30"/>
      <c r="NS9" s="37"/>
      <c r="NT9" s="31"/>
      <c r="NU9" s="30"/>
      <c r="NV9" s="37"/>
      <c r="NW9" s="31"/>
      <c r="NX9" s="30"/>
      <c r="NY9" s="37"/>
      <c r="NZ9" s="31"/>
      <c r="OA9" s="30"/>
      <c r="OB9" s="37"/>
      <c r="OC9" s="31"/>
      <c r="OD9" s="30"/>
      <c r="OE9" s="37"/>
      <c r="OF9" s="31"/>
      <c r="OG9" s="30"/>
      <c r="OH9" s="37"/>
      <c r="OI9" s="31"/>
      <c r="OJ9" s="30"/>
      <c r="OK9" s="37"/>
      <c r="OL9" s="31"/>
      <c r="OM9" s="30"/>
      <c r="ON9" s="37"/>
      <c r="OO9" s="31"/>
      <c r="OP9" s="30"/>
      <c r="OQ9" s="37"/>
      <c r="OR9" s="31"/>
      <c r="OS9" s="30"/>
      <c r="OT9" s="37"/>
      <c r="OU9" s="31"/>
      <c r="OV9" s="30"/>
      <c r="OW9" s="37"/>
      <c r="OX9" s="31"/>
      <c r="OY9" s="30"/>
      <c r="OZ9" s="37"/>
      <c r="PA9" s="31"/>
      <c r="PB9" s="30"/>
      <c r="PC9" s="37"/>
      <c r="PD9" s="31"/>
      <c r="PE9" s="30"/>
      <c r="PF9" s="37"/>
      <c r="PG9" s="31"/>
      <c r="PH9" s="30"/>
      <c r="PI9" s="37"/>
      <c r="PJ9" s="31"/>
      <c r="PK9" s="30"/>
      <c r="PL9" s="37"/>
      <c r="PM9" s="31"/>
      <c r="PN9" s="30"/>
      <c r="PO9" s="37"/>
      <c r="PP9" s="31"/>
      <c r="PQ9" s="30"/>
      <c r="PR9" s="37"/>
      <c r="PS9" s="31"/>
      <c r="PT9" s="30"/>
      <c r="PU9" s="37"/>
      <c r="PV9" s="31"/>
      <c r="PW9" s="30"/>
      <c r="PX9" s="37"/>
      <c r="PY9" s="31"/>
      <c r="PZ9" s="30"/>
      <c r="QA9" s="37"/>
      <c r="QB9" s="31"/>
      <c r="QC9" s="30"/>
      <c r="QD9" s="37"/>
      <c r="QE9" s="31"/>
      <c r="QF9" s="30"/>
      <c r="QG9" s="37"/>
      <c r="QH9" s="31"/>
      <c r="QI9" s="30"/>
      <c r="QJ9" s="37"/>
      <c r="QK9" s="31"/>
      <c r="QL9" s="30"/>
      <c r="QM9" s="37"/>
      <c r="QN9" s="31"/>
      <c r="QO9" s="30"/>
      <c r="QP9" s="37"/>
      <c r="QQ9" s="31"/>
      <c r="QR9" s="30"/>
      <c r="QS9" s="37"/>
      <c r="QT9" s="31"/>
      <c r="QU9" s="30"/>
      <c r="QV9" s="37"/>
      <c r="QW9" s="31"/>
      <c r="QX9" s="30"/>
      <c r="QY9" s="37"/>
      <c r="QZ9" s="31"/>
      <c r="RA9" s="30"/>
      <c r="RB9" s="37"/>
      <c r="RC9" s="31"/>
      <c r="RD9" s="30"/>
      <c r="RE9" s="37"/>
      <c r="RF9" s="31"/>
      <c r="RG9" s="30"/>
      <c r="RH9" s="37"/>
      <c r="RI9" s="31"/>
      <c r="RJ9" s="30"/>
      <c r="RK9" s="37"/>
      <c r="RL9" s="31"/>
      <c r="RM9" s="30"/>
      <c r="RN9" s="37"/>
      <c r="RO9" s="31"/>
      <c r="RP9" s="30"/>
      <c r="RQ9" s="37"/>
      <c r="RR9" s="31"/>
      <c r="RS9" s="30"/>
      <c r="RT9" s="37"/>
      <c r="RU9" s="31"/>
      <c r="RV9" s="30"/>
      <c r="RW9" s="37"/>
      <c r="RX9" s="31"/>
      <c r="RY9" s="30"/>
      <c r="RZ9" s="37"/>
      <c r="SA9" s="31"/>
      <c r="SB9" s="30"/>
      <c r="SC9" s="37"/>
      <c r="SD9" s="31"/>
      <c r="SE9" s="30"/>
      <c r="SF9" s="37"/>
      <c r="SG9" s="31"/>
      <c r="SH9" s="30"/>
      <c r="SI9" s="37"/>
      <c r="SJ9" s="31"/>
      <c r="SK9" s="30"/>
      <c r="SL9" s="37"/>
      <c r="SM9" s="31"/>
      <c r="SN9" s="30"/>
      <c r="SO9" s="37"/>
      <c r="SP9" s="31"/>
      <c r="SQ9" s="30"/>
      <c r="SR9" s="37"/>
      <c r="SS9" s="31"/>
      <c r="ST9" s="30"/>
      <c r="SU9" s="37"/>
      <c r="SV9" s="31"/>
      <c r="SW9" s="30"/>
      <c r="SX9" s="37"/>
      <c r="SY9" s="31"/>
      <c r="SZ9" s="30"/>
      <c r="TA9" s="37"/>
      <c r="TB9" s="31"/>
      <c r="TC9" s="30"/>
      <c r="TD9" s="37"/>
      <c r="TE9" s="31"/>
      <c r="TF9" s="30"/>
      <c r="TG9" s="37"/>
      <c r="TH9" s="31"/>
      <c r="TI9" s="30"/>
      <c r="TJ9" s="37"/>
      <c r="TK9" s="31"/>
      <c r="TL9" s="30"/>
      <c r="TM9" s="37"/>
      <c r="TN9" s="31"/>
      <c r="TO9" s="30"/>
      <c r="TP9" s="37"/>
      <c r="TQ9" s="31"/>
      <c r="TR9" s="30"/>
      <c r="TS9" s="37"/>
      <c r="TT9" s="31"/>
      <c r="TU9" s="30"/>
      <c r="TV9" s="37"/>
      <c r="TW9" s="31"/>
      <c r="TX9" s="30"/>
      <c r="TY9" s="37"/>
      <c r="TZ9" s="31"/>
      <c r="UA9" s="30"/>
      <c r="UB9" s="37"/>
      <c r="UC9" s="31"/>
      <c r="UD9" s="30"/>
      <c r="UE9" s="37"/>
      <c r="UF9" s="31"/>
      <c r="UG9" s="30"/>
      <c r="UH9" s="37"/>
      <c r="UI9" s="31"/>
      <c r="UJ9" s="30"/>
      <c r="UK9" s="37"/>
      <c r="UL9" s="31"/>
      <c r="UM9" s="30"/>
      <c r="UN9" s="37"/>
      <c r="UO9" s="31"/>
      <c r="UP9" s="30"/>
      <c r="UQ9" s="37"/>
      <c r="UR9" s="31"/>
      <c r="US9" s="30"/>
      <c r="UT9" s="37"/>
      <c r="UU9" s="31"/>
      <c r="UV9" s="30"/>
      <c r="UW9" s="37"/>
      <c r="UX9" s="31"/>
      <c r="UY9" s="30"/>
      <c r="UZ9" s="37"/>
      <c r="VA9" s="31"/>
      <c r="VB9" s="30"/>
      <c r="VC9" s="37"/>
      <c r="VD9" s="31"/>
      <c r="VE9" s="30"/>
      <c r="VF9" s="37"/>
      <c r="VG9" s="31"/>
      <c r="VH9" s="30"/>
      <c r="VI9" s="37"/>
      <c r="VJ9" s="31"/>
      <c r="VK9" s="30"/>
      <c r="VL9" s="37"/>
      <c r="VM9" s="31"/>
      <c r="VN9" s="30"/>
      <c r="VO9" s="37"/>
      <c r="VP9" s="31"/>
      <c r="VQ9" s="30"/>
      <c r="VR9" s="37"/>
      <c r="VS9" s="31"/>
      <c r="VT9" s="30"/>
      <c r="VU9" s="37"/>
      <c r="VV9" s="31"/>
      <c r="VW9" s="30"/>
      <c r="VX9" s="37"/>
      <c r="VY9" s="31"/>
      <c r="VZ9" s="30"/>
      <c r="WA9" s="37"/>
      <c r="WB9" s="31"/>
      <c r="WC9" s="30"/>
      <c r="WD9" s="37"/>
      <c r="WE9" s="31"/>
      <c r="WF9" s="30"/>
      <c r="WG9" s="37"/>
      <c r="WH9" s="31"/>
      <c r="WI9" s="30"/>
      <c r="WJ9" s="37"/>
      <c r="WK9" s="31"/>
      <c r="WL9" s="30"/>
      <c r="WM9" s="37"/>
      <c r="WN9" s="31"/>
      <c r="WO9" s="30"/>
      <c r="WP9" s="37"/>
      <c r="WQ9" s="31"/>
      <c r="WR9" s="30"/>
      <c r="WS9" s="37"/>
      <c r="WT9" s="31"/>
      <c r="WU9" s="30"/>
      <c r="WV9" s="37"/>
      <c r="WW9" s="31"/>
      <c r="WX9" s="30"/>
      <c r="WY9" s="37"/>
      <c r="WZ9" s="31"/>
      <c r="XA9" s="30"/>
      <c r="XB9" s="37"/>
      <c r="XC9" s="31"/>
      <c r="XD9" s="30"/>
      <c r="XE9" s="37"/>
      <c r="XF9" s="31"/>
      <c r="XG9" s="30"/>
      <c r="XH9" s="37"/>
      <c r="XI9" s="31"/>
      <c r="XJ9" s="30"/>
      <c r="XK9" s="37"/>
      <c r="XL9" s="31"/>
      <c r="XM9" s="30"/>
      <c r="XN9" s="37"/>
      <c r="XO9" s="31"/>
      <c r="XP9" s="30"/>
      <c r="XQ9" s="37"/>
      <c r="XR9" s="31"/>
      <c r="XS9" s="30"/>
      <c r="XT9" s="37"/>
      <c r="XU9" s="31"/>
      <c r="XV9" s="30"/>
      <c r="XW9" s="37"/>
      <c r="XX9" s="31"/>
      <c r="XY9" s="30"/>
      <c r="XZ9" s="37"/>
      <c r="YA9" s="31"/>
      <c r="YB9" s="30"/>
      <c r="YC9" s="37"/>
      <c r="YD9" s="31"/>
      <c r="YE9" s="30"/>
      <c r="YF9" s="37"/>
      <c r="YG9" s="31"/>
      <c r="YH9" s="30"/>
      <c r="YI9" s="37"/>
      <c r="YJ9" s="31"/>
      <c r="YK9" s="30"/>
      <c r="YL9" s="37"/>
      <c r="YM9" s="31"/>
      <c r="YN9" s="30"/>
      <c r="YO9" s="37"/>
      <c r="YP9" s="31"/>
      <c r="YQ9" s="30"/>
      <c r="YR9" s="37"/>
      <c r="YS9" s="31"/>
      <c r="YT9" s="30"/>
      <c r="YU9" s="37"/>
      <c r="YV9" s="31"/>
      <c r="YW9" s="30"/>
      <c r="YX9" s="37"/>
      <c r="YY9" s="31"/>
      <c r="YZ9" s="30"/>
      <c r="ZA9" s="37"/>
      <c r="ZB9" s="31"/>
      <c r="ZC9" s="30"/>
      <c r="ZD9" s="37"/>
      <c r="ZE9" s="31"/>
      <c r="ZF9" s="30"/>
      <c r="ZG9" s="37"/>
      <c r="ZH9" s="31"/>
      <c r="ZI9" s="30"/>
      <c r="ZJ9" s="37"/>
      <c r="ZK9" s="31"/>
      <c r="ZL9" s="30"/>
      <c r="ZM9" s="37"/>
      <c r="ZN9" s="31"/>
      <c r="ZO9" s="30"/>
      <c r="ZP9" s="37"/>
      <c r="ZQ9" s="31"/>
      <c r="ZR9" s="30"/>
      <c r="ZS9" s="37"/>
      <c r="ZT9" s="31"/>
      <c r="ZU9" s="30"/>
      <c r="ZV9" s="37"/>
      <c r="ZW9" s="31"/>
      <c r="ZX9" s="30"/>
      <c r="ZY9" s="37"/>
      <c r="ZZ9" s="31"/>
      <c r="AAA9" s="30"/>
      <c r="AAB9" s="37"/>
      <c r="AAC9" s="31"/>
      <c r="AAD9" s="30"/>
      <c r="AAE9" s="37"/>
      <c r="AAF9" s="31"/>
      <c r="AAG9" s="30"/>
      <c r="AAH9" s="37"/>
      <c r="AAI9" s="31"/>
      <c r="AAJ9" s="30"/>
      <c r="AAK9" s="37"/>
      <c r="AAL9" s="31"/>
      <c r="AAM9" s="30"/>
      <c r="AAN9" s="37"/>
      <c r="AAO9" s="31"/>
      <c r="AAP9" s="30"/>
      <c r="AAQ9" s="37"/>
      <c r="AAR9" s="31"/>
      <c r="AAS9" s="30"/>
      <c r="AAT9" s="37"/>
      <c r="AAU9" s="31"/>
      <c r="AAV9" s="30"/>
      <c r="AAW9" s="37"/>
      <c r="AAX9" s="31"/>
      <c r="AAY9" s="30"/>
      <c r="AAZ9" s="37"/>
      <c r="ABA9" s="31"/>
      <c r="ABB9" s="30"/>
      <c r="ABC9" s="37"/>
      <c r="ABD9" s="31"/>
      <c r="ABE9" s="30"/>
      <c r="ABF9" s="37"/>
      <c r="ABG9" s="31"/>
      <c r="ABH9" s="30"/>
      <c r="ABI9" s="37"/>
      <c r="ABJ9" s="31"/>
      <c r="ABK9" s="30"/>
      <c r="ABL9" s="37"/>
      <c r="ABM9" s="31"/>
      <c r="ABN9" s="30"/>
      <c r="ABO9" s="37"/>
      <c r="ABP9" s="31"/>
      <c r="ABQ9" s="30"/>
      <c r="ABR9" s="37"/>
      <c r="ABS9" s="31"/>
      <c r="ABT9" s="30"/>
      <c r="ABU9" s="37"/>
      <c r="ABV9" s="31"/>
      <c r="ABW9" s="30"/>
      <c r="ABX9" s="37"/>
      <c r="ABY9" s="31"/>
      <c r="ABZ9" s="30"/>
      <c r="ACA9" s="37"/>
      <c r="ACB9" s="31"/>
      <c r="ACC9" s="30"/>
      <c r="ACD9" s="37"/>
      <c r="ACE9" s="31"/>
      <c r="ACF9" s="30"/>
      <c r="ACG9" s="37"/>
      <c r="ACH9" s="31"/>
      <c r="ACI9" s="30"/>
      <c r="ACJ9" s="37"/>
      <c r="ACK9" s="31"/>
    </row>
    <row r="10" spans="2:765" ht="14.45" customHeight="1" x14ac:dyDescent="0.25">
      <c r="B10" s="42"/>
      <c r="C10" s="42"/>
      <c r="D10" s="153"/>
      <c r="E10" s="116"/>
      <c r="F10" s="116"/>
      <c r="G10" s="154"/>
      <c r="H10" s="154"/>
      <c r="J10" s="14">
        <f t="shared" si="36"/>
        <v>45664</v>
      </c>
      <c r="K10" s="29" t="str">
        <f ca="1">IFERROR(OFFSET(Bdd!$AB$3,MOD(J10+1,14),$F$26),"")</f>
        <v>AM</v>
      </c>
      <c r="L10" s="28"/>
      <c r="M10" s="12">
        <f t="shared" si="12"/>
        <v>45695</v>
      </c>
      <c r="N10" s="29" t="str">
        <f ca="1">IFERROR(OFFSET(Bdd!$AB$3,MOD(M10+1,14),$F$26),"")</f>
        <v>AM</v>
      </c>
      <c r="O10" s="28"/>
      <c r="P10" s="12">
        <f t="shared" si="13"/>
        <v>45723</v>
      </c>
      <c r="Q10" s="29" t="str">
        <f ca="1">IFERROR(OFFSET(Bdd!$AB$3,MOD(P10+1,14),$F$26),"")</f>
        <v>AM</v>
      </c>
      <c r="R10" s="28"/>
      <c r="S10" s="12">
        <f t="shared" si="14"/>
        <v>45754</v>
      </c>
      <c r="T10" s="29" t="str">
        <f ca="1">IFERROR(OFFSET(Bdd!$AB$3,MOD(S10+1,14),$F$26),"")</f>
        <v>M</v>
      </c>
      <c r="U10" s="28"/>
      <c r="V10" s="12">
        <f t="shared" si="34"/>
        <v>45784</v>
      </c>
      <c r="W10" s="29" t="str">
        <f ca="1">IFERROR(OFFSET(Bdd!$AB$3,MOD(V10+1,14),$F$26),"")</f>
        <v>M</v>
      </c>
      <c r="X10" s="28"/>
      <c r="Y10" s="12">
        <f t="shared" si="15"/>
        <v>45815</v>
      </c>
      <c r="Z10" s="29">
        <f ca="1">IFERROR(OFFSET(Bdd!$AB$3,MOD(Y10+1,14),$F$26),"")</f>
        <v>0</v>
      </c>
      <c r="AA10" s="28"/>
      <c r="AB10" s="12">
        <f t="shared" si="16"/>
        <v>45845</v>
      </c>
      <c r="AC10" s="29" t="str">
        <f ca="1">IFERROR(OFFSET(Bdd!$AB$3,MOD(AB10+1,14),$F$26),"")</f>
        <v>AM</v>
      </c>
      <c r="AD10" s="28"/>
      <c r="AE10" s="12">
        <f t="shared" si="17"/>
        <v>45876</v>
      </c>
      <c r="AF10" s="29" t="str">
        <f ca="1">IFERROR(OFFSET(Bdd!$AB$3,MOD(AE10+1,14),$F$26),"")</f>
        <v>AM</v>
      </c>
      <c r="AG10" s="28"/>
      <c r="AH10" s="12">
        <f t="shared" si="18"/>
        <v>45907</v>
      </c>
      <c r="AI10" s="29">
        <f ca="1">IFERROR(OFFSET(Bdd!$AB$3,MOD(AH10+1,14),$F$26),"")</f>
        <v>0</v>
      </c>
      <c r="AJ10" s="28"/>
      <c r="AK10" s="12">
        <f t="shared" si="19"/>
        <v>45937</v>
      </c>
      <c r="AL10" s="29" t="str">
        <f ca="1">IFERROR(OFFSET(Bdd!$AB$3,MOD(AK10+1,14),$F$26),"")</f>
        <v>M</v>
      </c>
      <c r="AM10" s="28"/>
      <c r="AN10" s="12">
        <f t="shared" si="20"/>
        <v>45968</v>
      </c>
      <c r="AO10" s="29" t="str">
        <f ca="1">IFERROR(OFFSET(Bdd!$AB$3,MOD(AN10+1,14),$F$26),"")</f>
        <v>M</v>
      </c>
      <c r="AP10" s="28"/>
      <c r="AQ10" s="12">
        <f t="shared" si="21"/>
        <v>45998</v>
      </c>
      <c r="AR10" s="29">
        <f ca="1">IFERROR(OFFSET(Bdd!$AB$3,MOD(AQ10+1,14),$F$26),"")</f>
        <v>0</v>
      </c>
      <c r="AS10" s="13"/>
      <c r="AT10" s="12">
        <f t="shared" si="22"/>
        <v>46029</v>
      </c>
      <c r="AU10" s="29" t="str">
        <f ca="1">IFERROR(OFFSET(Bdd!$AB$3,MOD(AT10+1,14),$F$26),"")</f>
        <v>AM</v>
      </c>
      <c r="AV10" s="28"/>
      <c r="AW10" s="12">
        <f t="shared" si="35"/>
        <v>46060</v>
      </c>
      <c r="AX10" s="29">
        <f ca="1">IFERROR(OFFSET(Bdd!$AB$3,MOD(AW10+1,14),$F$26),"")</f>
        <v>0</v>
      </c>
      <c r="AY10" s="28"/>
      <c r="AZ10" s="12">
        <f t="shared" si="24"/>
        <v>46088</v>
      </c>
      <c r="BA10" s="29">
        <f ca="1">IFERROR(OFFSET(Bdd!$AB$3,MOD(AZ10+1,14),$F$26),"")</f>
        <v>0</v>
      </c>
      <c r="BB10" s="28"/>
      <c r="BC10" s="12">
        <f t="shared" si="25"/>
        <v>46119</v>
      </c>
      <c r="BD10" s="29" t="str">
        <f ca="1">IFERROR(OFFSET(Bdd!$AB$3,MOD(BC10+1,14),$F$26),"")</f>
        <v>M</v>
      </c>
      <c r="BE10" s="28"/>
      <c r="BF10" s="12">
        <f t="shared" si="26"/>
        <v>46149</v>
      </c>
      <c r="BG10" s="29" t="str">
        <f ca="1">IFERROR(OFFSET(Bdd!$AB$3,MOD(BF10+1,14),$F$26),"")</f>
        <v>M</v>
      </c>
      <c r="BH10" s="28"/>
      <c r="BI10" s="12">
        <f t="shared" si="27"/>
        <v>46180</v>
      </c>
      <c r="BJ10" s="29">
        <f ca="1">IFERROR(OFFSET(Bdd!$AB$3,MOD(BI10+1,14),$F$26),"")</f>
        <v>0</v>
      </c>
      <c r="BK10" s="28"/>
      <c r="BL10" s="12">
        <f t="shared" si="28"/>
        <v>46210</v>
      </c>
      <c r="BM10" s="29" t="str">
        <f ca="1">IFERROR(OFFSET(Bdd!$AB$3,MOD(BL10+1,14),$F$26),"")</f>
        <v>AM</v>
      </c>
      <c r="BN10" s="28"/>
      <c r="BO10" s="12">
        <f t="shared" si="29"/>
        <v>46241</v>
      </c>
      <c r="BP10" s="29" t="str">
        <f ca="1">IFERROR(OFFSET(Bdd!$AB$3,MOD(BO10+1,14),$F$26),"")</f>
        <v>AM</v>
      </c>
      <c r="BQ10" s="28"/>
      <c r="BR10" s="12">
        <f t="shared" si="30"/>
        <v>46272</v>
      </c>
      <c r="BS10" s="29" t="str">
        <f ca="1">IFERROR(OFFSET(Bdd!$AB$3,MOD(BR10+1,14),$F$26),"")</f>
        <v>M</v>
      </c>
      <c r="BT10" s="28"/>
      <c r="BU10" s="12">
        <f t="shared" si="31"/>
        <v>46302</v>
      </c>
      <c r="BV10" s="29" t="str">
        <f ca="1">IFERROR(OFFSET(Bdd!$AB$3,MOD(BU10+1,14),$F$26),"")</f>
        <v>M</v>
      </c>
      <c r="BW10" s="28"/>
      <c r="BX10" s="12">
        <f t="shared" si="32"/>
        <v>46333</v>
      </c>
      <c r="BY10" s="29">
        <f ca="1">IFERROR(OFFSET(Bdd!$AB$3,MOD(BX10+1,14),$F$26),"")</f>
        <v>0</v>
      </c>
      <c r="BZ10" s="28"/>
      <c r="CA10" s="12">
        <f t="shared" si="33"/>
        <v>46363</v>
      </c>
      <c r="CB10" s="29" t="str">
        <f ca="1">IFERROR(OFFSET(Bdd!$AB$3,MOD(CA10+1,14),$F$26),"")</f>
        <v>AM</v>
      </c>
      <c r="CC10" s="13"/>
      <c r="CD10" s="30"/>
      <c r="CE10" s="37"/>
      <c r="CF10" s="31"/>
      <c r="CG10" s="30"/>
      <c r="CH10" s="37"/>
      <c r="CI10" s="31"/>
      <c r="CJ10" s="30"/>
      <c r="CK10" s="37"/>
      <c r="CL10" s="31"/>
      <c r="CM10" s="30"/>
      <c r="CN10" s="37"/>
      <c r="CO10" s="31"/>
      <c r="CP10" s="30"/>
      <c r="CQ10" s="37"/>
      <c r="CR10" s="31"/>
      <c r="CS10" s="30"/>
      <c r="CT10" s="37"/>
      <c r="CU10" s="31"/>
      <c r="CV10" s="30"/>
      <c r="CW10" s="37"/>
      <c r="CX10" s="31"/>
      <c r="CY10" s="30"/>
      <c r="CZ10" s="37"/>
      <c r="DA10" s="31"/>
      <c r="DB10" s="30"/>
      <c r="DC10" s="37"/>
      <c r="DD10" s="31"/>
      <c r="DE10" s="30"/>
      <c r="DF10" s="37"/>
      <c r="DG10" s="31"/>
      <c r="DH10" s="30"/>
      <c r="DI10" s="37"/>
      <c r="DJ10" s="31"/>
      <c r="DK10" s="30"/>
      <c r="DL10" s="37"/>
      <c r="DM10" s="31"/>
      <c r="DN10" s="30"/>
      <c r="DO10" s="37"/>
      <c r="DP10" s="31"/>
      <c r="DQ10" s="30"/>
      <c r="DR10" s="37"/>
      <c r="DS10" s="31"/>
      <c r="DT10" s="30"/>
      <c r="DU10" s="37"/>
      <c r="DV10" s="31"/>
      <c r="DW10" s="30"/>
      <c r="DX10" s="37"/>
      <c r="DY10" s="31"/>
      <c r="DZ10" s="30"/>
      <c r="EA10" s="37"/>
      <c r="EB10" s="31"/>
      <c r="EC10" s="30"/>
      <c r="ED10" s="37"/>
      <c r="EE10" s="31"/>
      <c r="EF10" s="30"/>
      <c r="EG10" s="37"/>
      <c r="EH10" s="31"/>
      <c r="EI10" s="30"/>
      <c r="EJ10" s="37"/>
      <c r="EK10" s="31"/>
      <c r="EL10" s="30"/>
      <c r="EM10" s="37"/>
      <c r="EN10" s="31"/>
      <c r="EO10" s="30"/>
      <c r="EP10" s="37"/>
      <c r="EQ10" s="31"/>
      <c r="ER10" s="30"/>
      <c r="ES10" s="37"/>
      <c r="ET10" s="31"/>
      <c r="EU10" s="30"/>
      <c r="EV10" s="37"/>
      <c r="EW10" s="31"/>
      <c r="EX10" s="30"/>
      <c r="EY10" s="37"/>
      <c r="EZ10" s="31"/>
      <c r="FA10" s="30"/>
      <c r="FB10" s="37"/>
      <c r="FC10" s="31"/>
      <c r="FD10" s="30"/>
      <c r="FE10" s="37"/>
      <c r="FF10" s="31"/>
      <c r="FG10" s="30"/>
      <c r="FH10" s="37"/>
      <c r="FI10" s="31"/>
      <c r="FJ10" s="30"/>
      <c r="FK10" s="37"/>
      <c r="FL10" s="31"/>
      <c r="FM10" s="30"/>
      <c r="FN10" s="37"/>
      <c r="FO10" s="31"/>
      <c r="FP10" s="30"/>
      <c r="FQ10" s="37"/>
      <c r="FR10" s="31"/>
      <c r="FS10" s="30"/>
      <c r="FT10" s="37"/>
      <c r="FU10" s="31"/>
      <c r="FV10" s="30"/>
      <c r="FW10" s="37"/>
      <c r="FX10" s="31"/>
      <c r="FY10" s="30"/>
      <c r="FZ10" s="37"/>
      <c r="GA10" s="31"/>
      <c r="GB10" s="30"/>
      <c r="GC10" s="37"/>
      <c r="GD10" s="31"/>
      <c r="GE10" s="30"/>
      <c r="GF10" s="37"/>
      <c r="GG10" s="31"/>
      <c r="GH10" s="30"/>
      <c r="GI10" s="37"/>
      <c r="GJ10" s="31"/>
      <c r="GK10" s="30"/>
      <c r="GL10" s="37"/>
      <c r="GM10" s="31"/>
      <c r="GN10" s="30"/>
      <c r="GO10" s="37"/>
      <c r="GP10" s="31"/>
      <c r="GQ10" s="30"/>
      <c r="GR10" s="37"/>
      <c r="GS10" s="31"/>
      <c r="GT10" s="30"/>
      <c r="GU10" s="37"/>
      <c r="GV10" s="31"/>
      <c r="GW10" s="30"/>
      <c r="GX10" s="37"/>
      <c r="GY10" s="31"/>
      <c r="GZ10" s="30"/>
      <c r="HA10" s="37"/>
      <c r="HB10" s="31"/>
      <c r="HC10" s="30"/>
      <c r="HD10" s="37"/>
      <c r="HE10" s="31"/>
      <c r="HF10" s="30"/>
      <c r="HG10" s="37"/>
      <c r="HH10" s="31"/>
      <c r="HI10" s="30"/>
      <c r="HJ10" s="37"/>
      <c r="HK10" s="31"/>
      <c r="HL10" s="30"/>
      <c r="HM10" s="37"/>
      <c r="HN10" s="31"/>
      <c r="HO10" s="30"/>
      <c r="HP10" s="37"/>
      <c r="HQ10" s="31"/>
      <c r="HR10" s="30"/>
      <c r="HS10" s="37"/>
      <c r="HT10" s="31"/>
      <c r="HU10" s="30"/>
      <c r="HV10" s="37"/>
      <c r="HW10" s="31"/>
      <c r="HX10" s="30"/>
      <c r="HY10" s="37"/>
      <c r="HZ10" s="31"/>
      <c r="IA10" s="30"/>
      <c r="IB10" s="37"/>
      <c r="IC10" s="31"/>
      <c r="ID10" s="30"/>
      <c r="IE10" s="37"/>
      <c r="IF10" s="31"/>
      <c r="IG10" s="30"/>
      <c r="IH10" s="37"/>
      <c r="II10" s="31"/>
      <c r="IJ10" s="30"/>
      <c r="IK10" s="37"/>
      <c r="IL10" s="31"/>
      <c r="IM10" s="30"/>
      <c r="IN10" s="37"/>
      <c r="IO10" s="31"/>
      <c r="IP10" s="30"/>
      <c r="IQ10" s="37"/>
      <c r="IR10" s="31"/>
      <c r="IS10" s="30"/>
      <c r="IT10" s="37"/>
      <c r="IU10" s="31"/>
      <c r="IV10" s="30"/>
      <c r="IW10" s="37"/>
      <c r="IX10" s="31"/>
      <c r="IY10" s="30"/>
      <c r="IZ10" s="37"/>
      <c r="JA10" s="31"/>
      <c r="JB10" s="30"/>
      <c r="JC10" s="37"/>
      <c r="JD10" s="31"/>
      <c r="JE10" s="30"/>
      <c r="JF10" s="37"/>
      <c r="JG10" s="31"/>
      <c r="JH10" s="30"/>
      <c r="JI10" s="37"/>
      <c r="JJ10" s="31"/>
      <c r="JK10" s="30"/>
      <c r="JL10" s="37"/>
      <c r="JM10" s="31"/>
      <c r="JN10" s="30"/>
      <c r="JO10" s="37"/>
      <c r="JP10" s="31"/>
      <c r="JQ10" s="30"/>
      <c r="JR10" s="37"/>
      <c r="JS10" s="31"/>
      <c r="JT10" s="30"/>
      <c r="JU10" s="37"/>
      <c r="JV10" s="31"/>
      <c r="JW10" s="30"/>
      <c r="JX10" s="37"/>
      <c r="JY10" s="31"/>
      <c r="JZ10" s="30"/>
      <c r="KA10" s="37"/>
      <c r="KB10" s="31"/>
      <c r="KC10" s="30"/>
      <c r="KD10" s="37"/>
      <c r="KE10" s="31"/>
      <c r="KF10" s="30"/>
      <c r="KG10" s="37"/>
      <c r="KH10" s="31"/>
      <c r="KI10" s="30"/>
      <c r="KJ10" s="37"/>
      <c r="KK10" s="31"/>
      <c r="KL10" s="30"/>
      <c r="KM10" s="37"/>
      <c r="KN10" s="31"/>
      <c r="KO10" s="30"/>
      <c r="KP10" s="37"/>
      <c r="KQ10" s="31"/>
      <c r="KR10" s="30"/>
      <c r="KS10" s="37"/>
      <c r="KT10" s="31"/>
      <c r="KU10" s="30"/>
      <c r="KV10" s="37"/>
      <c r="KW10" s="31"/>
      <c r="KX10" s="30"/>
      <c r="KY10" s="37"/>
      <c r="KZ10" s="31"/>
      <c r="LA10" s="30"/>
      <c r="LB10" s="37"/>
      <c r="LC10" s="31"/>
      <c r="LD10" s="30"/>
      <c r="LE10" s="37"/>
      <c r="LF10" s="31"/>
      <c r="LG10" s="30"/>
      <c r="LH10" s="37"/>
      <c r="LI10" s="31"/>
      <c r="LJ10" s="30"/>
      <c r="LK10" s="37"/>
      <c r="LL10" s="31"/>
      <c r="LM10" s="30"/>
      <c r="LN10" s="37"/>
      <c r="LO10" s="31"/>
      <c r="LP10" s="30"/>
      <c r="LQ10" s="37"/>
      <c r="LR10" s="31"/>
      <c r="LS10" s="30"/>
      <c r="LT10" s="37"/>
      <c r="LU10" s="31"/>
      <c r="LV10" s="30"/>
      <c r="LW10" s="37"/>
      <c r="LX10" s="31"/>
      <c r="LY10" s="30"/>
      <c r="LZ10" s="37"/>
      <c r="MA10" s="31"/>
      <c r="MB10" s="30"/>
      <c r="MC10" s="37"/>
      <c r="MD10" s="31"/>
      <c r="ME10" s="30"/>
      <c r="MF10" s="37"/>
      <c r="MG10" s="31"/>
      <c r="MH10" s="30"/>
      <c r="MI10" s="37"/>
      <c r="MJ10" s="31"/>
      <c r="MK10" s="30"/>
      <c r="ML10" s="37"/>
      <c r="MM10" s="31"/>
      <c r="MN10" s="30"/>
      <c r="MO10" s="37"/>
      <c r="MP10" s="31"/>
      <c r="MQ10" s="30"/>
      <c r="MR10" s="37"/>
      <c r="MS10" s="31"/>
      <c r="MT10" s="30"/>
      <c r="MU10" s="37"/>
      <c r="MV10" s="31"/>
      <c r="MW10" s="30"/>
      <c r="MX10" s="37"/>
      <c r="MY10" s="31"/>
      <c r="MZ10" s="30"/>
      <c r="NA10" s="37"/>
      <c r="NB10" s="31"/>
      <c r="NC10" s="30"/>
      <c r="ND10" s="37"/>
      <c r="NE10" s="31"/>
      <c r="NF10" s="30"/>
      <c r="NG10" s="37"/>
      <c r="NH10" s="31"/>
      <c r="NI10" s="30"/>
      <c r="NJ10" s="37"/>
      <c r="NK10" s="31"/>
      <c r="NL10" s="30"/>
      <c r="NM10" s="37"/>
      <c r="NN10" s="31"/>
      <c r="NO10" s="30"/>
      <c r="NP10" s="37"/>
      <c r="NQ10" s="31"/>
      <c r="NR10" s="30"/>
      <c r="NS10" s="37"/>
      <c r="NT10" s="31"/>
      <c r="NU10" s="30"/>
      <c r="NV10" s="37"/>
      <c r="NW10" s="31"/>
      <c r="NX10" s="30"/>
      <c r="NY10" s="37"/>
      <c r="NZ10" s="31"/>
      <c r="OA10" s="30"/>
      <c r="OB10" s="37"/>
      <c r="OC10" s="31"/>
      <c r="OD10" s="30"/>
      <c r="OE10" s="37"/>
      <c r="OF10" s="31"/>
      <c r="OG10" s="30"/>
      <c r="OH10" s="37"/>
      <c r="OI10" s="31"/>
      <c r="OJ10" s="30"/>
      <c r="OK10" s="37"/>
      <c r="OL10" s="31"/>
      <c r="OM10" s="30"/>
      <c r="ON10" s="37"/>
      <c r="OO10" s="31"/>
      <c r="OP10" s="30"/>
      <c r="OQ10" s="37"/>
      <c r="OR10" s="31"/>
      <c r="OS10" s="30"/>
      <c r="OT10" s="37"/>
      <c r="OU10" s="31"/>
      <c r="OV10" s="30"/>
      <c r="OW10" s="37"/>
      <c r="OX10" s="31"/>
      <c r="OY10" s="30"/>
      <c r="OZ10" s="37"/>
      <c r="PA10" s="31"/>
      <c r="PB10" s="30"/>
      <c r="PC10" s="37"/>
      <c r="PD10" s="31"/>
      <c r="PE10" s="30"/>
      <c r="PF10" s="37"/>
      <c r="PG10" s="31"/>
      <c r="PH10" s="30"/>
      <c r="PI10" s="37"/>
      <c r="PJ10" s="31"/>
      <c r="PK10" s="30"/>
      <c r="PL10" s="37"/>
      <c r="PM10" s="31"/>
      <c r="PN10" s="30"/>
      <c r="PO10" s="37"/>
      <c r="PP10" s="31"/>
      <c r="PQ10" s="30"/>
      <c r="PR10" s="37"/>
      <c r="PS10" s="31"/>
      <c r="PT10" s="30"/>
      <c r="PU10" s="37"/>
      <c r="PV10" s="31"/>
      <c r="PW10" s="30"/>
      <c r="PX10" s="37"/>
      <c r="PY10" s="31"/>
      <c r="PZ10" s="30"/>
      <c r="QA10" s="37"/>
      <c r="QB10" s="31"/>
      <c r="QC10" s="30"/>
      <c r="QD10" s="37"/>
      <c r="QE10" s="31"/>
      <c r="QF10" s="30"/>
      <c r="QG10" s="37"/>
      <c r="QH10" s="31"/>
      <c r="QI10" s="30"/>
      <c r="QJ10" s="37"/>
      <c r="QK10" s="31"/>
      <c r="QL10" s="30"/>
      <c r="QM10" s="37"/>
      <c r="QN10" s="31"/>
      <c r="QO10" s="30"/>
      <c r="QP10" s="37"/>
      <c r="QQ10" s="31"/>
      <c r="QR10" s="30"/>
      <c r="QS10" s="37"/>
      <c r="QT10" s="31"/>
      <c r="QU10" s="30"/>
      <c r="QV10" s="37"/>
      <c r="QW10" s="31"/>
      <c r="QX10" s="30"/>
      <c r="QY10" s="37"/>
      <c r="QZ10" s="31"/>
      <c r="RA10" s="30"/>
      <c r="RB10" s="37"/>
      <c r="RC10" s="31"/>
      <c r="RD10" s="30"/>
      <c r="RE10" s="37"/>
      <c r="RF10" s="31"/>
      <c r="RG10" s="30"/>
      <c r="RH10" s="37"/>
      <c r="RI10" s="31"/>
      <c r="RJ10" s="30"/>
      <c r="RK10" s="37"/>
      <c r="RL10" s="31"/>
      <c r="RM10" s="30"/>
      <c r="RN10" s="37"/>
      <c r="RO10" s="31"/>
      <c r="RP10" s="30"/>
      <c r="RQ10" s="37"/>
      <c r="RR10" s="31"/>
      <c r="RS10" s="30"/>
      <c r="RT10" s="37"/>
      <c r="RU10" s="31"/>
      <c r="RV10" s="30"/>
      <c r="RW10" s="37"/>
      <c r="RX10" s="31"/>
      <c r="RY10" s="30"/>
      <c r="RZ10" s="37"/>
      <c r="SA10" s="31"/>
      <c r="SB10" s="30"/>
      <c r="SC10" s="37"/>
      <c r="SD10" s="31"/>
      <c r="SE10" s="30"/>
      <c r="SF10" s="37"/>
      <c r="SG10" s="31"/>
      <c r="SH10" s="30"/>
      <c r="SI10" s="37"/>
      <c r="SJ10" s="31"/>
      <c r="SK10" s="30"/>
      <c r="SL10" s="37"/>
      <c r="SM10" s="31"/>
      <c r="SN10" s="30"/>
      <c r="SO10" s="37"/>
      <c r="SP10" s="31"/>
      <c r="SQ10" s="30"/>
      <c r="SR10" s="37"/>
      <c r="SS10" s="31"/>
      <c r="ST10" s="30"/>
      <c r="SU10" s="37"/>
      <c r="SV10" s="31"/>
      <c r="SW10" s="30"/>
      <c r="SX10" s="37"/>
      <c r="SY10" s="31"/>
      <c r="SZ10" s="30"/>
      <c r="TA10" s="37"/>
      <c r="TB10" s="31"/>
      <c r="TC10" s="30"/>
      <c r="TD10" s="37"/>
      <c r="TE10" s="31"/>
      <c r="TF10" s="30"/>
      <c r="TG10" s="37"/>
      <c r="TH10" s="31"/>
      <c r="TI10" s="30"/>
      <c r="TJ10" s="37"/>
      <c r="TK10" s="31"/>
      <c r="TL10" s="30"/>
      <c r="TM10" s="37"/>
      <c r="TN10" s="31"/>
      <c r="TO10" s="30"/>
      <c r="TP10" s="37"/>
      <c r="TQ10" s="31"/>
      <c r="TR10" s="30"/>
      <c r="TS10" s="37"/>
      <c r="TT10" s="31"/>
      <c r="TU10" s="30"/>
      <c r="TV10" s="37"/>
      <c r="TW10" s="31"/>
      <c r="TX10" s="30"/>
      <c r="TY10" s="37"/>
      <c r="TZ10" s="31"/>
      <c r="UA10" s="30"/>
      <c r="UB10" s="37"/>
      <c r="UC10" s="31"/>
      <c r="UD10" s="30"/>
      <c r="UE10" s="37"/>
      <c r="UF10" s="31"/>
      <c r="UG10" s="30"/>
      <c r="UH10" s="37"/>
      <c r="UI10" s="31"/>
      <c r="UJ10" s="30"/>
      <c r="UK10" s="37"/>
      <c r="UL10" s="31"/>
      <c r="UM10" s="30"/>
      <c r="UN10" s="37"/>
      <c r="UO10" s="31"/>
      <c r="UP10" s="30"/>
      <c r="UQ10" s="37"/>
      <c r="UR10" s="31"/>
      <c r="US10" s="30"/>
      <c r="UT10" s="37"/>
      <c r="UU10" s="31"/>
      <c r="UV10" s="30"/>
      <c r="UW10" s="37"/>
      <c r="UX10" s="31"/>
      <c r="UY10" s="30"/>
      <c r="UZ10" s="37"/>
      <c r="VA10" s="31"/>
      <c r="VB10" s="30"/>
      <c r="VC10" s="37"/>
      <c r="VD10" s="31"/>
      <c r="VE10" s="30"/>
      <c r="VF10" s="37"/>
      <c r="VG10" s="31"/>
      <c r="VH10" s="30"/>
      <c r="VI10" s="37"/>
      <c r="VJ10" s="31"/>
      <c r="VK10" s="30"/>
      <c r="VL10" s="37"/>
      <c r="VM10" s="31"/>
      <c r="VN10" s="30"/>
      <c r="VO10" s="37"/>
      <c r="VP10" s="31"/>
      <c r="VQ10" s="30"/>
      <c r="VR10" s="37"/>
      <c r="VS10" s="31"/>
      <c r="VT10" s="30"/>
      <c r="VU10" s="37"/>
      <c r="VV10" s="31"/>
      <c r="VW10" s="30"/>
      <c r="VX10" s="37"/>
      <c r="VY10" s="31"/>
      <c r="VZ10" s="30"/>
      <c r="WA10" s="37"/>
      <c r="WB10" s="31"/>
      <c r="WC10" s="30"/>
      <c r="WD10" s="37"/>
      <c r="WE10" s="31"/>
      <c r="WF10" s="30"/>
      <c r="WG10" s="37"/>
      <c r="WH10" s="31"/>
      <c r="WI10" s="30"/>
      <c r="WJ10" s="37"/>
      <c r="WK10" s="31"/>
      <c r="WL10" s="30"/>
      <c r="WM10" s="37"/>
      <c r="WN10" s="31"/>
      <c r="WO10" s="30"/>
      <c r="WP10" s="37"/>
      <c r="WQ10" s="31"/>
      <c r="WR10" s="30"/>
      <c r="WS10" s="37"/>
      <c r="WT10" s="31"/>
      <c r="WU10" s="30"/>
      <c r="WV10" s="37"/>
      <c r="WW10" s="31"/>
      <c r="WX10" s="30"/>
      <c r="WY10" s="37"/>
      <c r="WZ10" s="31"/>
      <c r="XA10" s="30"/>
      <c r="XB10" s="37"/>
      <c r="XC10" s="31"/>
      <c r="XD10" s="30"/>
      <c r="XE10" s="37"/>
      <c r="XF10" s="31"/>
      <c r="XG10" s="30"/>
      <c r="XH10" s="37"/>
      <c r="XI10" s="31"/>
      <c r="XJ10" s="30"/>
      <c r="XK10" s="37"/>
      <c r="XL10" s="31"/>
      <c r="XM10" s="30"/>
      <c r="XN10" s="37"/>
      <c r="XO10" s="31"/>
      <c r="XP10" s="30"/>
      <c r="XQ10" s="37"/>
      <c r="XR10" s="31"/>
      <c r="XS10" s="30"/>
      <c r="XT10" s="37"/>
      <c r="XU10" s="31"/>
      <c r="XV10" s="30"/>
      <c r="XW10" s="37"/>
      <c r="XX10" s="31"/>
      <c r="XY10" s="30"/>
      <c r="XZ10" s="37"/>
      <c r="YA10" s="31"/>
      <c r="YB10" s="30"/>
      <c r="YC10" s="37"/>
      <c r="YD10" s="31"/>
      <c r="YE10" s="30"/>
      <c r="YF10" s="37"/>
      <c r="YG10" s="31"/>
      <c r="YH10" s="30"/>
      <c r="YI10" s="37"/>
      <c r="YJ10" s="31"/>
      <c r="YK10" s="30"/>
      <c r="YL10" s="37"/>
      <c r="YM10" s="31"/>
      <c r="YN10" s="30"/>
      <c r="YO10" s="37"/>
      <c r="YP10" s="31"/>
      <c r="YQ10" s="30"/>
      <c r="YR10" s="37"/>
      <c r="YS10" s="31"/>
      <c r="YT10" s="30"/>
      <c r="YU10" s="37"/>
      <c r="YV10" s="31"/>
      <c r="YW10" s="30"/>
      <c r="YX10" s="37"/>
      <c r="YY10" s="31"/>
      <c r="YZ10" s="30"/>
      <c r="ZA10" s="37"/>
      <c r="ZB10" s="31"/>
      <c r="ZC10" s="30"/>
      <c r="ZD10" s="37"/>
      <c r="ZE10" s="31"/>
      <c r="ZF10" s="30"/>
      <c r="ZG10" s="37"/>
      <c r="ZH10" s="31"/>
      <c r="ZI10" s="30"/>
      <c r="ZJ10" s="37"/>
      <c r="ZK10" s="31"/>
      <c r="ZL10" s="30"/>
      <c r="ZM10" s="37"/>
      <c r="ZN10" s="31"/>
      <c r="ZO10" s="30"/>
      <c r="ZP10" s="37"/>
      <c r="ZQ10" s="31"/>
      <c r="ZR10" s="30"/>
      <c r="ZS10" s="37"/>
      <c r="ZT10" s="31"/>
      <c r="ZU10" s="30"/>
      <c r="ZV10" s="37"/>
      <c r="ZW10" s="31"/>
      <c r="ZX10" s="30"/>
      <c r="ZY10" s="37"/>
      <c r="ZZ10" s="31"/>
      <c r="AAA10" s="30"/>
      <c r="AAB10" s="37"/>
      <c r="AAC10" s="31"/>
      <c r="AAD10" s="30"/>
      <c r="AAE10" s="37"/>
      <c r="AAF10" s="31"/>
      <c r="AAG10" s="30"/>
      <c r="AAH10" s="37"/>
      <c r="AAI10" s="31"/>
      <c r="AAJ10" s="30"/>
      <c r="AAK10" s="37"/>
      <c r="AAL10" s="31"/>
      <c r="AAM10" s="30"/>
      <c r="AAN10" s="37"/>
      <c r="AAO10" s="31"/>
      <c r="AAP10" s="30"/>
      <c r="AAQ10" s="37"/>
      <c r="AAR10" s="31"/>
      <c r="AAS10" s="30"/>
      <c r="AAT10" s="37"/>
      <c r="AAU10" s="31"/>
      <c r="AAV10" s="30"/>
      <c r="AAW10" s="37"/>
      <c r="AAX10" s="31"/>
      <c r="AAY10" s="30"/>
      <c r="AAZ10" s="37"/>
      <c r="ABA10" s="31"/>
      <c r="ABB10" s="30"/>
      <c r="ABC10" s="37"/>
      <c r="ABD10" s="31"/>
      <c r="ABE10" s="30"/>
      <c r="ABF10" s="37"/>
      <c r="ABG10" s="31"/>
      <c r="ABH10" s="30"/>
      <c r="ABI10" s="37"/>
      <c r="ABJ10" s="31"/>
      <c r="ABK10" s="30"/>
      <c r="ABL10" s="37"/>
      <c r="ABM10" s="31"/>
      <c r="ABN10" s="30"/>
      <c r="ABO10" s="37"/>
      <c r="ABP10" s="31"/>
      <c r="ABQ10" s="30"/>
      <c r="ABR10" s="37"/>
      <c r="ABS10" s="31"/>
      <c r="ABT10" s="30"/>
      <c r="ABU10" s="37"/>
      <c r="ABV10" s="31"/>
      <c r="ABW10" s="30"/>
      <c r="ABX10" s="37"/>
      <c r="ABY10" s="31"/>
      <c r="ABZ10" s="30"/>
      <c r="ACA10" s="37"/>
      <c r="ACB10" s="31"/>
      <c r="ACC10" s="30"/>
      <c r="ACD10" s="37"/>
      <c r="ACE10" s="31"/>
      <c r="ACF10" s="30"/>
      <c r="ACG10" s="37"/>
      <c r="ACH10" s="31"/>
      <c r="ACI10" s="30"/>
      <c r="ACJ10" s="37"/>
      <c r="ACK10" s="31"/>
    </row>
    <row r="11" spans="2:765" ht="14.45" customHeight="1" x14ac:dyDescent="0.25">
      <c r="B11" s="66"/>
      <c r="C11" s="60"/>
      <c r="D11" s="68"/>
      <c r="E11" s="75"/>
      <c r="F11" s="68"/>
      <c r="G11" s="75"/>
      <c r="H11" s="66"/>
      <c r="J11" s="14">
        <f t="shared" si="36"/>
        <v>45665</v>
      </c>
      <c r="K11" s="29" t="str">
        <f ca="1">IFERROR(OFFSET(Bdd!$AB$3,MOD(J11+1,14),$F$26),"")</f>
        <v>AM</v>
      </c>
      <c r="L11" s="28"/>
      <c r="M11" s="12">
        <f t="shared" si="12"/>
        <v>45696</v>
      </c>
      <c r="N11" s="29">
        <f ca="1">IFERROR(OFFSET(Bdd!$AB$3,MOD(M11+1,14),$F$26),"")</f>
        <v>0</v>
      </c>
      <c r="O11" s="28"/>
      <c r="P11" s="12">
        <f t="shared" si="13"/>
        <v>45724</v>
      </c>
      <c r="Q11" s="29">
        <f ca="1">IFERROR(OFFSET(Bdd!$AB$3,MOD(P11+1,14),$F$26),"")</f>
        <v>0</v>
      </c>
      <c r="R11" s="28"/>
      <c r="S11" s="12">
        <f t="shared" si="14"/>
        <v>45755</v>
      </c>
      <c r="T11" s="29" t="str">
        <f ca="1">IFERROR(OFFSET(Bdd!$AB$3,MOD(S11+1,14),$F$26),"")</f>
        <v>M</v>
      </c>
      <c r="U11" s="28"/>
      <c r="V11" s="12">
        <f t="shared" si="34"/>
        <v>45785</v>
      </c>
      <c r="W11" s="29" t="str">
        <f ca="1">IFERROR(OFFSET(Bdd!$AB$3,MOD(V11+1,14),$F$26),"")</f>
        <v>M</v>
      </c>
      <c r="X11" s="28"/>
      <c r="Y11" s="12">
        <f t="shared" si="15"/>
        <v>45816</v>
      </c>
      <c r="Z11" s="29">
        <f ca="1">IFERROR(OFFSET(Bdd!$AB$3,MOD(Y11+1,14),$F$26),"")</f>
        <v>0</v>
      </c>
      <c r="AA11" s="28"/>
      <c r="AB11" s="12">
        <f t="shared" si="16"/>
        <v>45846</v>
      </c>
      <c r="AC11" s="29" t="str">
        <f ca="1">IFERROR(OFFSET(Bdd!$AB$3,MOD(AB11+1,14),$F$26),"")</f>
        <v>AM</v>
      </c>
      <c r="AD11" s="28"/>
      <c r="AE11" s="12">
        <f t="shared" si="17"/>
        <v>45877</v>
      </c>
      <c r="AF11" s="29" t="str">
        <f ca="1">IFERROR(OFFSET(Bdd!$AB$3,MOD(AE11+1,14),$F$26),"")</f>
        <v>AM</v>
      </c>
      <c r="AG11" s="28"/>
      <c r="AH11" s="12">
        <f t="shared" si="18"/>
        <v>45908</v>
      </c>
      <c r="AI11" s="29" t="str">
        <f ca="1">IFERROR(OFFSET(Bdd!$AB$3,MOD(AH11+1,14),$F$26),"")</f>
        <v>M</v>
      </c>
      <c r="AJ11" s="28"/>
      <c r="AK11" s="12">
        <f t="shared" si="19"/>
        <v>45938</v>
      </c>
      <c r="AL11" s="29" t="str">
        <f ca="1">IFERROR(OFFSET(Bdd!$AB$3,MOD(AK11+1,14),$F$26),"")</f>
        <v>M</v>
      </c>
      <c r="AM11" s="28"/>
      <c r="AN11" s="12">
        <f t="shared" si="20"/>
        <v>45969</v>
      </c>
      <c r="AO11" s="29">
        <f ca="1">IFERROR(OFFSET(Bdd!$AB$3,MOD(AN11+1,14),$F$26),"")</f>
        <v>0</v>
      </c>
      <c r="AP11" s="28"/>
      <c r="AQ11" s="12">
        <f t="shared" si="21"/>
        <v>45999</v>
      </c>
      <c r="AR11" s="29" t="str">
        <f ca="1">IFERROR(OFFSET(Bdd!$AB$3,MOD(AQ11+1,14),$F$26),"")</f>
        <v>AM</v>
      </c>
      <c r="AS11" s="13"/>
      <c r="AT11" s="12">
        <f t="shared" si="22"/>
        <v>46030</v>
      </c>
      <c r="AU11" s="29" t="str">
        <f ca="1">IFERROR(OFFSET(Bdd!$AB$3,MOD(AT11+1,14),$F$26),"")</f>
        <v>AM</v>
      </c>
      <c r="AV11" s="28"/>
      <c r="AW11" s="12">
        <f t="shared" si="35"/>
        <v>46061</v>
      </c>
      <c r="AX11" s="29">
        <f ca="1">IFERROR(OFFSET(Bdd!$AB$3,MOD(AW11+1,14),$F$26),"")</f>
        <v>0</v>
      </c>
      <c r="AY11" s="28"/>
      <c r="AZ11" s="12">
        <f t="shared" si="24"/>
        <v>46089</v>
      </c>
      <c r="BA11" s="29">
        <f ca="1">IFERROR(OFFSET(Bdd!$AB$3,MOD(AZ11+1,14),$F$26),"")</f>
        <v>0</v>
      </c>
      <c r="BB11" s="28"/>
      <c r="BC11" s="12">
        <f t="shared" si="25"/>
        <v>46120</v>
      </c>
      <c r="BD11" s="29" t="str">
        <f ca="1">IFERROR(OFFSET(Bdd!$AB$3,MOD(BC11+1,14),$F$26),"")</f>
        <v>M</v>
      </c>
      <c r="BE11" s="28"/>
      <c r="BF11" s="12">
        <f t="shared" si="26"/>
        <v>46150</v>
      </c>
      <c r="BG11" s="29" t="str">
        <f ca="1">IFERROR(OFFSET(Bdd!$AB$3,MOD(BF11+1,14),$F$26),"")</f>
        <v>M</v>
      </c>
      <c r="BH11" s="28"/>
      <c r="BI11" s="12">
        <f t="shared" si="27"/>
        <v>46181</v>
      </c>
      <c r="BJ11" s="29" t="str">
        <f ca="1">IFERROR(OFFSET(Bdd!$AB$3,MOD(BI11+1,14),$F$26),"")</f>
        <v>AM</v>
      </c>
      <c r="BK11" s="28"/>
      <c r="BL11" s="12">
        <f t="shared" si="28"/>
        <v>46211</v>
      </c>
      <c r="BM11" s="29" t="str">
        <f ca="1">IFERROR(OFFSET(Bdd!$AB$3,MOD(BL11+1,14),$F$26),"")</f>
        <v>AM</v>
      </c>
      <c r="BN11" s="28"/>
      <c r="BO11" s="12">
        <f t="shared" si="29"/>
        <v>46242</v>
      </c>
      <c r="BP11" s="29">
        <f ca="1">IFERROR(OFFSET(Bdd!$AB$3,MOD(BO11+1,14),$F$26),"")</f>
        <v>0</v>
      </c>
      <c r="BQ11" s="28"/>
      <c r="BR11" s="12">
        <f t="shared" si="30"/>
        <v>46273</v>
      </c>
      <c r="BS11" s="29" t="str">
        <f ca="1">IFERROR(OFFSET(Bdd!$AB$3,MOD(BR11+1,14),$F$26),"")</f>
        <v>M</v>
      </c>
      <c r="BT11" s="28"/>
      <c r="BU11" s="12">
        <f t="shared" si="31"/>
        <v>46303</v>
      </c>
      <c r="BV11" s="29" t="str">
        <f ca="1">IFERROR(OFFSET(Bdd!$AB$3,MOD(BU11+1,14),$F$26),"")</f>
        <v>M</v>
      </c>
      <c r="BW11" s="28"/>
      <c r="BX11" s="12">
        <f t="shared" si="32"/>
        <v>46334</v>
      </c>
      <c r="BY11" s="29">
        <f ca="1">IFERROR(OFFSET(Bdd!$AB$3,MOD(BX11+1,14),$F$26),"")</f>
        <v>0</v>
      </c>
      <c r="BZ11" s="28"/>
      <c r="CA11" s="12">
        <f t="shared" si="33"/>
        <v>46364</v>
      </c>
      <c r="CB11" s="29" t="str">
        <f ca="1">IFERROR(OFFSET(Bdd!$AB$3,MOD(CA11+1,14),$F$26),"")</f>
        <v>AM</v>
      </c>
      <c r="CC11" s="13"/>
      <c r="CD11" s="30"/>
      <c r="CE11" s="37"/>
      <c r="CF11" s="31"/>
      <c r="CG11" s="30"/>
      <c r="CH11" s="37"/>
      <c r="CI11" s="31"/>
      <c r="CJ11" s="30"/>
      <c r="CK11" s="37"/>
      <c r="CL11" s="31"/>
      <c r="CM11" s="30"/>
      <c r="CN11" s="37"/>
      <c r="CO11" s="31"/>
      <c r="CP11" s="30"/>
      <c r="CQ11" s="37"/>
      <c r="CR11" s="31"/>
      <c r="CS11" s="30"/>
      <c r="CT11" s="37"/>
      <c r="CU11" s="31"/>
      <c r="CV11" s="30"/>
      <c r="CW11" s="37"/>
      <c r="CX11" s="31"/>
      <c r="CY11" s="30"/>
      <c r="CZ11" s="37"/>
      <c r="DA11" s="31"/>
      <c r="DB11" s="30"/>
      <c r="DC11" s="37"/>
      <c r="DD11" s="31"/>
      <c r="DE11" s="30"/>
      <c r="DF11" s="37"/>
      <c r="DG11" s="31"/>
      <c r="DH11" s="30"/>
      <c r="DI11" s="37"/>
      <c r="DJ11" s="31"/>
      <c r="DK11" s="30"/>
      <c r="DL11" s="37"/>
      <c r="DM11" s="31"/>
      <c r="DN11" s="30"/>
      <c r="DO11" s="37"/>
      <c r="DP11" s="31"/>
      <c r="DQ11" s="30"/>
      <c r="DR11" s="37"/>
      <c r="DS11" s="31"/>
      <c r="DT11" s="30"/>
      <c r="DU11" s="37"/>
      <c r="DV11" s="31"/>
      <c r="DW11" s="30"/>
      <c r="DX11" s="37"/>
      <c r="DY11" s="31"/>
      <c r="DZ11" s="30"/>
      <c r="EA11" s="37"/>
      <c r="EB11" s="31"/>
      <c r="EC11" s="30"/>
      <c r="ED11" s="37"/>
      <c r="EE11" s="31"/>
      <c r="EF11" s="30"/>
      <c r="EG11" s="37"/>
      <c r="EH11" s="31"/>
      <c r="EI11" s="30"/>
      <c r="EJ11" s="37"/>
      <c r="EK11" s="31"/>
      <c r="EL11" s="30"/>
      <c r="EM11" s="37"/>
      <c r="EN11" s="31"/>
      <c r="EO11" s="30"/>
      <c r="EP11" s="37"/>
      <c r="EQ11" s="31"/>
      <c r="ER11" s="30"/>
      <c r="ES11" s="37"/>
      <c r="ET11" s="31"/>
      <c r="EU11" s="30"/>
      <c r="EV11" s="37"/>
      <c r="EW11" s="31"/>
      <c r="EX11" s="30"/>
      <c r="EY11" s="37"/>
      <c r="EZ11" s="31"/>
      <c r="FA11" s="30"/>
      <c r="FB11" s="37"/>
      <c r="FC11" s="31"/>
      <c r="FD11" s="30"/>
      <c r="FE11" s="37"/>
      <c r="FF11" s="31"/>
      <c r="FG11" s="30"/>
      <c r="FH11" s="37"/>
      <c r="FI11" s="31"/>
      <c r="FJ11" s="30"/>
      <c r="FK11" s="37"/>
      <c r="FL11" s="31"/>
      <c r="FM11" s="30"/>
      <c r="FN11" s="37"/>
      <c r="FO11" s="31"/>
      <c r="FP11" s="30"/>
      <c r="FQ11" s="37"/>
      <c r="FR11" s="31"/>
      <c r="FS11" s="30"/>
      <c r="FT11" s="37"/>
      <c r="FU11" s="31"/>
      <c r="FV11" s="30"/>
      <c r="FW11" s="37"/>
      <c r="FX11" s="31"/>
      <c r="FY11" s="30"/>
      <c r="FZ11" s="37"/>
      <c r="GA11" s="31"/>
      <c r="GB11" s="30"/>
      <c r="GC11" s="37"/>
      <c r="GD11" s="31"/>
      <c r="GE11" s="30"/>
      <c r="GF11" s="37"/>
      <c r="GG11" s="31"/>
      <c r="GH11" s="30"/>
      <c r="GI11" s="37"/>
      <c r="GJ11" s="31"/>
      <c r="GK11" s="30"/>
      <c r="GL11" s="37"/>
      <c r="GM11" s="31"/>
      <c r="GN11" s="30"/>
      <c r="GO11" s="37"/>
      <c r="GP11" s="31"/>
      <c r="GQ11" s="30"/>
      <c r="GR11" s="37"/>
      <c r="GS11" s="31"/>
      <c r="GT11" s="30"/>
      <c r="GU11" s="37"/>
      <c r="GV11" s="31"/>
      <c r="GW11" s="30"/>
      <c r="GX11" s="37"/>
      <c r="GY11" s="31"/>
      <c r="GZ11" s="30"/>
      <c r="HA11" s="37"/>
      <c r="HB11" s="31"/>
      <c r="HC11" s="30"/>
      <c r="HD11" s="37"/>
      <c r="HE11" s="31"/>
      <c r="HF11" s="30"/>
      <c r="HG11" s="37"/>
      <c r="HH11" s="31"/>
      <c r="HI11" s="30"/>
      <c r="HJ11" s="37"/>
      <c r="HK11" s="31"/>
      <c r="HL11" s="30"/>
      <c r="HM11" s="37"/>
      <c r="HN11" s="31"/>
      <c r="HO11" s="30"/>
      <c r="HP11" s="37"/>
      <c r="HQ11" s="31"/>
      <c r="HR11" s="30"/>
      <c r="HS11" s="37"/>
      <c r="HT11" s="31"/>
      <c r="HU11" s="30"/>
      <c r="HV11" s="37"/>
      <c r="HW11" s="31"/>
      <c r="HX11" s="30"/>
      <c r="HY11" s="37"/>
      <c r="HZ11" s="31"/>
      <c r="IA11" s="30"/>
      <c r="IB11" s="37"/>
      <c r="IC11" s="31"/>
      <c r="ID11" s="30"/>
      <c r="IE11" s="37"/>
      <c r="IF11" s="31"/>
      <c r="IG11" s="30"/>
      <c r="IH11" s="37"/>
      <c r="II11" s="31"/>
      <c r="IJ11" s="30"/>
      <c r="IK11" s="37"/>
      <c r="IL11" s="31"/>
      <c r="IM11" s="30"/>
      <c r="IN11" s="37"/>
      <c r="IO11" s="31"/>
      <c r="IP11" s="30"/>
      <c r="IQ11" s="37"/>
      <c r="IR11" s="31"/>
      <c r="IS11" s="30"/>
      <c r="IT11" s="37"/>
      <c r="IU11" s="31"/>
      <c r="IV11" s="30"/>
      <c r="IW11" s="37"/>
      <c r="IX11" s="31"/>
      <c r="IY11" s="30"/>
      <c r="IZ11" s="37"/>
      <c r="JA11" s="31"/>
      <c r="JB11" s="30"/>
      <c r="JC11" s="37"/>
      <c r="JD11" s="31"/>
      <c r="JE11" s="30"/>
      <c r="JF11" s="37"/>
      <c r="JG11" s="31"/>
      <c r="JH11" s="30"/>
      <c r="JI11" s="37"/>
      <c r="JJ11" s="31"/>
      <c r="JK11" s="30"/>
      <c r="JL11" s="37"/>
      <c r="JM11" s="31"/>
      <c r="JN11" s="30"/>
      <c r="JO11" s="37"/>
      <c r="JP11" s="31"/>
      <c r="JQ11" s="30"/>
      <c r="JR11" s="37"/>
      <c r="JS11" s="31"/>
      <c r="JT11" s="30"/>
      <c r="JU11" s="37"/>
      <c r="JV11" s="31"/>
      <c r="JW11" s="30"/>
      <c r="JX11" s="37"/>
      <c r="JY11" s="31"/>
      <c r="JZ11" s="30"/>
      <c r="KA11" s="37"/>
      <c r="KB11" s="31"/>
      <c r="KC11" s="30"/>
      <c r="KD11" s="37"/>
      <c r="KE11" s="31"/>
      <c r="KF11" s="30"/>
      <c r="KG11" s="37"/>
      <c r="KH11" s="31"/>
      <c r="KI11" s="30"/>
      <c r="KJ11" s="37"/>
      <c r="KK11" s="31"/>
      <c r="KL11" s="30"/>
      <c r="KM11" s="37"/>
      <c r="KN11" s="31"/>
      <c r="KO11" s="30"/>
      <c r="KP11" s="37"/>
      <c r="KQ11" s="31"/>
      <c r="KR11" s="30"/>
      <c r="KS11" s="37"/>
      <c r="KT11" s="31"/>
      <c r="KU11" s="30"/>
      <c r="KV11" s="37"/>
      <c r="KW11" s="31"/>
      <c r="KX11" s="30"/>
      <c r="KY11" s="37"/>
      <c r="KZ11" s="31"/>
      <c r="LA11" s="30"/>
      <c r="LB11" s="37"/>
      <c r="LC11" s="31"/>
      <c r="LD11" s="30"/>
      <c r="LE11" s="37"/>
      <c r="LF11" s="31"/>
      <c r="LG11" s="30"/>
      <c r="LH11" s="37"/>
      <c r="LI11" s="31"/>
      <c r="LJ11" s="30"/>
      <c r="LK11" s="37"/>
      <c r="LL11" s="31"/>
      <c r="LM11" s="30"/>
      <c r="LN11" s="37"/>
      <c r="LO11" s="31"/>
      <c r="LP11" s="30"/>
      <c r="LQ11" s="37"/>
      <c r="LR11" s="31"/>
      <c r="LS11" s="30"/>
      <c r="LT11" s="37"/>
      <c r="LU11" s="31"/>
      <c r="LV11" s="30"/>
      <c r="LW11" s="37"/>
      <c r="LX11" s="31"/>
      <c r="LY11" s="30"/>
      <c r="LZ11" s="37"/>
      <c r="MA11" s="31"/>
      <c r="MB11" s="30"/>
      <c r="MC11" s="37"/>
      <c r="MD11" s="31"/>
      <c r="ME11" s="30"/>
      <c r="MF11" s="37"/>
      <c r="MG11" s="31"/>
      <c r="MH11" s="30"/>
      <c r="MI11" s="37"/>
      <c r="MJ11" s="31"/>
      <c r="MK11" s="30"/>
      <c r="ML11" s="37"/>
      <c r="MM11" s="31"/>
      <c r="MN11" s="30"/>
      <c r="MO11" s="37"/>
      <c r="MP11" s="31"/>
      <c r="MQ11" s="30"/>
      <c r="MR11" s="37"/>
      <c r="MS11" s="31"/>
      <c r="MT11" s="30"/>
      <c r="MU11" s="37"/>
      <c r="MV11" s="31"/>
      <c r="MW11" s="30"/>
      <c r="MX11" s="37"/>
      <c r="MY11" s="31"/>
      <c r="MZ11" s="30"/>
      <c r="NA11" s="37"/>
      <c r="NB11" s="31"/>
      <c r="NC11" s="30"/>
      <c r="ND11" s="37"/>
      <c r="NE11" s="31"/>
      <c r="NF11" s="30"/>
      <c r="NG11" s="37"/>
      <c r="NH11" s="31"/>
      <c r="NI11" s="30"/>
      <c r="NJ11" s="37"/>
      <c r="NK11" s="31"/>
      <c r="NL11" s="30"/>
      <c r="NM11" s="37"/>
      <c r="NN11" s="31"/>
      <c r="NO11" s="30"/>
      <c r="NP11" s="37"/>
      <c r="NQ11" s="31"/>
      <c r="NR11" s="30"/>
      <c r="NS11" s="37"/>
      <c r="NT11" s="31"/>
      <c r="NU11" s="30"/>
      <c r="NV11" s="37"/>
      <c r="NW11" s="31"/>
      <c r="NX11" s="30"/>
      <c r="NY11" s="37"/>
      <c r="NZ11" s="31"/>
      <c r="OA11" s="30"/>
      <c r="OB11" s="37"/>
      <c r="OC11" s="31"/>
      <c r="OD11" s="30"/>
      <c r="OE11" s="37"/>
      <c r="OF11" s="31"/>
      <c r="OG11" s="30"/>
      <c r="OH11" s="37"/>
      <c r="OI11" s="31"/>
      <c r="OJ11" s="30"/>
      <c r="OK11" s="37"/>
      <c r="OL11" s="31"/>
      <c r="OM11" s="30"/>
      <c r="ON11" s="37"/>
      <c r="OO11" s="31"/>
      <c r="OP11" s="30"/>
      <c r="OQ11" s="37"/>
      <c r="OR11" s="31"/>
      <c r="OS11" s="30"/>
      <c r="OT11" s="37"/>
      <c r="OU11" s="31"/>
      <c r="OV11" s="30"/>
      <c r="OW11" s="37"/>
      <c r="OX11" s="31"/>
      <c r="OY11" s="30"/>
      <c r="OZ11" s="37"/>
      <c r="PA11" s="31"/>
      <c r="PB11" s="30"/>
      <c r="PC11" s="37"/>
      <c r="PD11" s="31"/>
      <c r="PE11" s="30"/>
      <c r="PF11" s="37"/>
      <c r="PG11" s="31"/>
      <c r="PH11" s="30"/>
      <c r="PI11" s="37"/>
      <c r="PJ11" s="31"/>
      <c r="PK11" s="30"/>
      <c r="PL11" s="37"/>
      <c r="PM11" s="31"/>
      <c r="PN11" s="30"/>
      <c r="PO11" s="37"/>
      <c r="PP11" s="31"/>
      <c r="PQ11" s="30"/>
      <c r="PR11" s="37"/>
      <c r="PS11" s="31"/>
      <c r="PT11" s="30"/>
      <c r="PU11" s="37"/>
      <c r="PV11" s="31"/>
      <c r="PW11" s="30"/>
      <c r="PX11" s="37"/>
      <c r="PY11" s="31"/>
      <c r="PZ11" s="30"/>
      <c r="QA11" s="37"/>
      <c r="QB11" s="31"/>
      <c r="QC11" s="30"/>
      <c r="QD11" s="37"/>
      <c r="QE11" s="31"/>
      <c r="QF11" s="30"/>
      <c r="QG11" s="37"/>
      <c r="QH11" s="31"/>
      <c r="QI11" s="30"/>
      <c r="QJ11" s="37"/>
      <c r="QK11" s="31"/>
      <c r="QL11" s="30"/>
      <c r="QM11" s="37"/>
      <c r="QN11" s="31"/>
      <c r="QO11" s="30"/>
      <c r="QP11" s="37"/>
      <c r="QQ11" s="31"/>
      <c r="QR11" s="30"/>
      <c r="QS11" s="37"/>
      <c r="QT11" s="31"/>
      <c r="QU11" s="30"/>
      <c r="QV11" s="37"/>
      <c r="QW11" s="31"/>
      <c r="QX11" s="30"/>
      <c r="QY11" s="37"/>
      <c r="QZ11" s="31"/>
      <c r="RA11" s="30"/>
      <c r="RB11" s="37"/>
      <c r="RC11" s="31"/>
      <c r="RD11" s="30"/>
      <c r="RE11" s="37"/>
      <c r="RF11" s="31"/>
      <c r="RG11" s="30"/>
      <c r="RH11" s="37"/>
      <c r="RI11" s="31"/>
      <c r="RJ11" s="30"/>
      <c r="RK11" s="37"/>
      <c r="RL11" s="31"/>
      <c r="RM11" s="30"/>
      <c r="RN11" s="37"/>
      <c r="RO11" s="31"/>
      <c r="RP11" s="30"/>
      <c r="RQ11" s="37"/>
      <c r="RR11" s="31"/>
      <c r="RS11" s="30"/>
      <c r="RT11" s="37"/>
      <c r="RU11" s="31"/>
      <c r="RV11" s="30"/>
      <c r="RW11" s="37"/>
      <c r="RX11" s="31"/>
      <c r="RY11" s="30"/>
      <c r="RZ11" s="37"/>
      <c r="SA11" s="31"/>
      <c r="SB11" s="30"/>
      <c r="SC11" s="37"/>
      <c r="SD11" s="31"/>
      <c r="SE11" s="30"/>
      <c r="SF11" s="37"/>
      <c r="SG11" s="31"/>
      <c r="SH11" s="30"/>
      <c r="SI11" s="37"/>
      <c r="SJ11" s="31"/>
      <c r="SK11" s="30"/>
      <c r="SL11" s="37"/>
      <c r="SM11" s="31"/>
      <c r="SN11" s="30"/>
      <c r="SO11" s="37"/>
      <c r="SP11" s="31"/>
      <c r="SQ11" s="30"/>
      <c r="SR11" s="37"/>
      <c r="SS11" s="31"/>
      <c r="ST11" s="30"/>
      <c r="SU11" s="37"/>
      <c r="SV11" s="31"/>
      <c r="SW11" s="30"/>
      <c r="SX11" s="37"/>
      <c r="SY11" s="31"/>
      <c r="SZ11" s="30"/>
      <c r="TA11" s="37"/>
      <c r="TB11" s="31"/>
      <c r="TC11" s="30"/>
      <c r="TD11" s="37"/>
      <c r="TE11" s="31"/>
      <c r="TF11" s="30"/>
      <c r="TG11" s="37"/>
      <c r="TH11" s="31"/>
      <c r="TI11" s="30"/>
      <c r="TJ11" s="37"/>
      <c r="TK11" s="31"/>
      <c r="TL11" s="30"/>
      <c r="TM11" s="37"/>
      <c r="TN11" s="31"/>
      <c r="TO11" s="30"/>
      <c r="TP11" s="37"/>
      <c r="TQ11" s="31"/>
      <c r="TR11" s="30"/>
      <c r="TS11" s="37"/>
      <c r="TT11" s="31"/>
      <c r="TU11" s="30"/>
      <c r="TV11" s="37"/>
      <c r="TW11" s="31"/>
      <c r="TX11" s="30"/>
      <c r="TY11" s="37"/>
      <c r="TZ11" s="31"/>
      <c r="UA11" s="30"/>
      <c r="UB11" s="37"/>
      <c r="UC11" s="31"/>
      <c r="UD11" s="30"/>
      <c r="UE11" s="37"/>
      <c r="UF11" s="31"/>
      <c r="UG11" s="30"/>
      <c r="UH11" s="37"/>
      <c r="UI11" s="31"/>
      <c r="UJ11" s="30"/>
      <c r="UK11" s="37"/>
      <c r="UL11" s="31"/>
      <c r="UM11" s="30"/>
      <c r="UN11" s="37"/>
      <c r="UO11" s="31"/>
      <c r="UP11" s="30"/>
      <c r="UQ11" s="37"/>
      <c r="UR11" s="31"/>
      <c r="US11" s="30"/>
      <c r="UT11" s="37"/>
      <c r="UU11" s="31"/>
      <c r="UV11" s="30"/>
      <c r="UW11" s="37"/>
      <c r="UX11" s="31"/>
      <c r="UY11" s="30"/>
      <c r="UZ11" s="37"/>
      <c r="VA11" s="31"/>
      <c r="VB11" s="30"/>
      <c r="VC11" s="37"/>
      <c r="VD11" s="31"/>
      <c r="VE11" s="30"/>
      <c r="VF11" s="37"/>
      <c r="VG11" s="31"/>
      <c r="VH11" s="30"/>
      <c r="VI11" s="37"/>
      <c r="VJ11" s="31"/>
      <c r="VK11" s="30"/>
      <c r="VL11" s="37"/>
      <c r="VM11" s="31"/>
      <c r="VN11" s="30"/>
      <c r="VO11" s="37"/>
      <c r="VP11" s="31"/>
      <c r="VQ11" s="30"/>
      <c r="VR11" s="37"/>
      <c r="VS11" s="31"/>
      <c r="VT11" s="30"/>
      <c r="VU11" s="37"/>
      <c r="VV11" s="31"/>
      <c r="VW11" s="30"/>
      <c r="VX11" s="37"/>
      <c r="VY11" s="31"/>
      <c r="VZ11" s="30"/>
      <c r="WA11" s="37"/>
      <c r="WB11" s="31"/>
      <c r="WC11" s="30"/>
      <c r="WD11" s="37"/>
      <c r="WE11" s="31"/>
      <c r="WF11" s="30"/>
      <c r="WG11" s="37"/>
      <c r="WH11" s="31"/>
      <c r="WI11" s="30"/>
      <c r="WJ11" s="37"/>
      <c r="WK11" s="31"/>
      <c r="WL11" s="30"/>
      <c r="WM11" s="37"/>
      <c r="WN11" s="31"/>
      <c r="WO11" s="30"/>
      <c r="WP11" s="37"/>
      <c r="WQ11" s="31"/>
      <c r="WR11" s="30"/>
      <c r="WS11" s="37"/>
      <c r="WT11" s="31"/>
      <c r="WU11" s="30"/>
      <c r="WV11" s="37"/>
      <c r="WW11" s="31"/>
      <c r="WX11" s="30"/>
      <c r="WY11" s="37"/>
      <c r="WZ11" s="31"/>
      <c r="XA11" s="30"/>
      <c r="XB11" s="37"/>
      <c r="XC11" s="31"/>
      <c r="XD11" s="30"/>
      <c r="XE11" s="37"/>
      <c r="XF11" s="31"/>
      <c r="XG11" s="30"/>
      <c r="XH11" s="37"/>
      <c r="XI11" s="31"/>
      <c r="XJ11" s="30"/>
      <c r="XK11" s="37"/>
      <c r="XL11" s="31"/>
      <c r="XM11" s="30"/>
      <c r="XN11" s="37"/>
      <c r="XO11" s="31"/>
      <c r="XP11" s="30"/>
      <c r="XQ11" s="37"/>
      <c r="XR11" s="31"/>
      <c r="XS11" s="30"/>
      <c r="XT11" s="37"/>
      <c r="XU11" s="31"/>
      <c r="XV11" s="30"/>
      <c r="XW11" s="37"/>
      <c r="XX11" s="31"/>
      <c r="XY11" s="30"/>
      <c r="XZ11" s="37"/>
      <c r="YA11" s="31"/>
      <c r="YB11" s="30"/>
      <c r="YC11" s="37"/>
      <c r="YD11" s="31"/>
      <c r="YE11" s="30"/>
      <c r="YF11" s="37"/>
      <c r="YG11" s="31"/>
      <c r="YH11" s="30"/>
      <c r="YI11" s="37"/>
      <c r="YJ11" s="31"/>
      <c r="YK11" s="30"/>
      <c r="YL11" s="37"/>
      <c r="YM11" s="31"/>
      <c r="YN11" s="30"/>
      <c r="YO11" s="37"/>
      <c r="YP11" s="31"/>
      <c r="YQ11" s="30"/>
      <c r="YR11" s="37"/>
      <c r="YS11" s="31"/>
      <c r="YT11" s="30"/>
      <c r="YU11" s="37"/>
      <c r="YV11" s="31"/>
      <c r="YW11" s="30"/>
      <c r="YX11" s="37"/>
      <c r="YY11" s="31"/>
      <c r="YZ11" s="30"/>
      <c r="ZA11" s="37"/>
      <c r="ZB11" s="31"/>
      <c r="ZC11" s="30"/>
      <c r="ZD11" s="37"/>
      <c r="ZE11" s="31"/>
      <c r="ZF11" s="30"/>
      <c r="ZG11" s="37"/>
      <c r="ZH11" s="31"/>
      <c r="ZI11" s="30"/>
      <c r="ZJ11" s="37"/>
      <c r="ZK11" s="31"/>
      <c r="ZL11" s="30"/>
      <c r="ZM11" s="37"/>
      <c r="ZN11" s="31"/>
      <c r="ZO11" s="30"/>
      <c r="ZP11" s="37"/>
      <c r="ZQ11" s="31"/>
      <c r="ZR11" s="30"/>
      <c r="ZS11" s="37"/>
      <c r="ZT11" s="31"/>
      <c r="ZU11" s="30"/>
      <c r="ZV11" s="37"/>
      <c r="ZW11" s="31"/>
      <c r="ZX11" s="30"/>
      <c r="ZY11" s="37"/>
      <c r="ZZ11" s="31"/>
      <c r="AAA11" s="30"/>
      <c r="AAB11" s="37"/>
      <c r="AAC11" s="31"/>
      <c r="AAD11" s="30"/>
      <c r="AAE11" s="37"/>
      <c r="AAF11" s="31"/>
      <c r="AAG11" s="30"/>
      <c r="AAH11" s="37"/>
      <c r="AAI11" s="31"/>
      <c r="AAJ11" s="30"/>
      <c r="AAK11" s="37"/>
      <c r="AAL11" s="31"/>
      <c r="AAM11" s="30"/>
      <c r="AAN11" s="37"/>
      <c r="AAO11" s="31"/>
      <c r="AAP11" s="30"/>
      <c r="AAQ11" s="37"/>
      <c r="AAR11" s="31"/>
      <c r="AAS11" s="30"/>
      <c r="AAT11" s="37"/>
      <c r="AAU11" s="31"/>
      <c r="AAV11" s="30"/>
      <c r="AAW11" s="37"/>
      <c r="AAX11" s="31"/>
      <c r="AAY11" s="30"/>
      <c r="AAZ11" s="37"/>
      <c r="ABA11" s="31"/>
      <c r="ABB11" s="30"/>
      <c r="ABC11" s="37"/>
      <c r="ABD11" s="31"/>
      <c r="ABE11" s="30"/>
      <c r="ABF11" s="37"/>
      <c r="ABG11" s="31"/>
      <c r="ABH11" s="30"/>
      <c r="ABI11" s="37"/>
      <c r="ABJ11" s="31"/>
      <c r="ABK11" s="30"/>
      <c r="ABL11" s="37"/>
      <c r="ABM11" s="31"/>
      <c r="ABN11" s="30"/>
      <c r="ABO11" s="37"/>
      <c r="ABP11" s="31"/>
      <c r="ABQ11" s="30"/>
      <c r="ABR11" s="37"/>
      <c r="ABS11" s="31"/>
      <c r="ABT11" s="30"/>
      <c r="ABU11" s="37"/>
      <c r="ABV11" s="31"/>
      <c r="ABW11" s="30"/>
      <c r="ABX11" s="37"/>
      <c r="ABY11" s="31"/>
      <c r="ABZ11" s="30"/>
      <c r="ACA11" s="37"/>
      <c r="ACB11" s="31"/>
      <c r="ACC11" s="30"/>
      <c r="ACD11" s="37"/>
      <c r="ACE11" s="31"/>
      <c r="ACF11" s="30"/>
      <c r="ACG11" s="37"/>
      <c r="ACH11" s="31"/>
      <c r="ACI11" s="30"/>
      <c r="ACJ11" s="37"/>
      <c r="ACK11" s="31"/>
    </row>
    <row r="12" spans="2:765" ht="14.45" customHeight="1" x14ac:dyDescent="0.25">
      <c r="B12" s="42"/>
      <c r="C12" s="42"/>
      <c r="D12" s="156"/>
      <c r="E12" s="116"/>
      <c r="F12" s="116"/>
      <c r="G12" s="148"/>
      <c r="H12" s="148"/>
      <c r="J12" s="14">
        <f t="shared" si="36"/>
        <v>45666</v>
      </c>
      <c r="K12" s="29" t="str">
        <f ca="1">IFERROR(OFFSET(Bdd!$AB$3,MOD(J12+1,14),$F$26),"")</f>
        <v>AM</v>
      </c>
      <c r="L12" s="28"/>
      <c r="M12" s="12">
        <f t="shared" si="12"/>
        <v>45697</v>
      </c>
      <c r="N12" s="29">
        <f ca="1">IFERROR(OFFSET(Bdd!$AB$3,MOD(M12+1,14),$F$26),"")</f>
        <v>0</v>
      </c>
      <c r="O12" s="28"/>
      <c r="P12" s="12">
        <f t="shared" si="13"/>
        <v>45725</v>
      </c>
      <c r="Q12" s="29">
        <f ca="1">IFERROR(OFFSET(Bdd!$AB$3,MOD(P12+1,14),$F$26),"")</f>
        <v>0</v>
      </c>
      <c r="R12" s="28"/>
      <c r="S12" s="12">
        <f t="shared" si="14"/>
        <v>45756</v>
      </c>
      <c r="T12" s="29" t="str">
        <f ca="1">IFERROR(OFFSET(Bdd!$AB$3,MOD(S12+1,14),$F$26),"")</f>
        <v>M</v>
      </c>
      <c r="U12" s="28"/>
      <c r="V12" s="12">
        <f t="shared" si="34"/>
        <v>45786</v>
      </c>
      <c r="W12" s="29" t="str">
        <f ca="1">IFERROR(OFFSET(Bdd!$AB$3,MOD(V12+1,14),$F$26),"")</f>
        <v>M</v>
      </c>
      <c r="X12" s="28"/>
      <c r="Y12" s="12">
        <f t="shared" si="15"/>
        <v>45817</v>
      </c>
      <c r="Z12" s="29" t="str">
        <f ca="1">IFERROR(OFFSET(Bdd!$AB$3,MOD(Y12+1,14),$F$26),"")</f>
        <v>AM</v>
      </c>
      <c r="AA12" s="28"/>
      <c r="AB12" s="12">
        <f t="shared" si="16"/>
        <v>45847</v>
      </c>
      <c r="AC12" s="29" t="str">
        <f ca="1">IFERROR(OFFSET(Bdd!$AB$3,MOD(AB12+1,14),$F$26),"")</f>
        <v>AM</v>
      </c>
      <c r="AD12" s="28"/>
      <c r="AE12" s="12">
        <f t="shared" si="17"/>
        <v>45878</v>
      </c>
      <c r="AF12" s="29">
        <f ca="1">IFERROR(OFFSET(Bdd!$AB$3,MOD(AE12+1,14),$F$26),"")</f>
        <v>0</v>
      </c>
      <c r="AG12" s="28"/>
      <c r="AH12" s="12">
        <f t="shared" si="18"/>
        <v>45909</v>
      </c>
      <c r="AI12" s="29" t="str">
        <f ca="1">IFERROR(OFFSET(Bdd!$AB$3,MOD(AH12+1,14),$F$26),"")</f>
        <v>M</v>
      </c>
      <c r="AJ12" s="28"/>
      <c r="AK12" s="12">
        <f t="shared" si="19"/>
        <v>45939</v>
      </c>
      <c r="AL12" s="29" t="str">
        <f ca="1">IFERROR(OFFSET(Bdd!$AB$3,MOD(AK12+1,14),$F$26),"")</f>
        <v>M</v>
      </c>
      <c r="AM12" s="28"/>
      <c r="AN12" s="12">
        <f t="shared" si="20"/>
        <v>45970</v>
      </c>
      <c r="AO12" s="29">
        <f ca="1">IFERROR(OFFSET(Bdd!$AB$3,MOD(AN12+1,14),$F$26),"")</f>
        <v>0</v>
      </c>
      <c r="AP12" s="28"/>
      <c r="AQ12" s="12">
        <f t="shared" si="21"/>
        <v>46000</v>
      </c>
      <c r="AR12" s="29" t="str">
        <f ca="1">IFERROR(OFFSET(Bdd!$AB$3,MOD(AQ12+1,14),$F$26),"")</f>
        <v>AM</v>
      </c>
      <c r="AS12" s="13"/>
      <c r="AT12" s="12">
        <f t="shared" si="22"/>
        <v>46031</v>
      </c>
      <c r="AU12" s="29" t="str">
        <f ca="1">IFERROR(OFFSET(Bdd!$AB$3,MOD(AT12+1,14),$F$26),"")</f>
        <v>AM</v>
      </c>
      <c r="AV12" s="28"/>
      <c r="AW12" s="12">
        <f t="shared" si="35"/>
        <v>46062</v>
      </c>
      <c r="AX12" s="29" t="str">
        <f ca="1">IFERROR(OFFSET(Bdd!$AB$3,MOD(AW12+1,14),$F$26),"")</f>
        <v>M</v>
      </c>
      <c r="AY12" s="28"/>
      <c r="AZ12" s="12">
        <f t="shared" si="24"/>
        <v>46090</v>
      </c>
      <c r="BA12" s="29" t="str">
        <f ca="1">IFERROR(OFFSET(Bdd!$AB$3,MOD(AZ12+1,14),$F$26),"")</f>
        <v>M</v>
      </c>
      <c r="BB12" s="28"/>
      <c r="BC12" s="12">
        <f t="shared" si="25"/>
        <v>46121</v>
      </c>
      <c r="BD12" s="29" t="str">
        <f ca="1">IFERROR(OFFSET(Bdd!$AB$3,MOD(BC12+1,14),$F$26),"")</f>
        <v>M</v>
      </c>
      <c r="BE12" s="28"/>
      <c r="BF12" s="12">
        <f t="shared" si="26"/>
        <v>46151</v>
      </c>
      <c r="BG12" s="29">
        <f ca="1">IFERROR(OFFSET(Bdd!$AB$3,MOD(BF12+1,14),$F$26),"")</f>
        <v>0</v>
      </c>
      <c r="BH12" s="28"/>
      <c r="BI12" s="12">
        <f t="shared" si="27"/>
        <v>46182</v>
      </c>
      <c r="BJ12" s="29" t="str">
        <f ca="1">IFERROR(OFFSET(Bdd!$AB$3,MOD(BI12+1,14),$F$26),"")</f>
        <v>AM</v>
      </c>
      <c r="BK12" s="28"/>
      <c r="BL12" s="12">
        <f t="shared" si="28"/>
        <v>46212</v>
      </c>
      <c r="BM12" s="29" t="str">
        <f ca="1">IFERROR(OFFSET(Bdd!$AB$3,MOD(BL12+1,14),$F$26),"")</f>
        <v>AM</v>
      </c>
      <c r="BN12" s="28"/>
      <c r="BO12" s="12">
        <f t="shared" si="29"/>
        <v>46243</v>
      </c>
      <c r="BP12" s="29">
        <f ca="1">IFERROR(OFFSET(Bdd!$AB$3,MOD(BO12+1,14),$F$26),"")</f>
        <v>0</v>
      </c>
      <c r="BQ12" s="28"/>
      <c r="BR12" s="12">
        <f t="shared" si="30"/>
        <v>46274</v>
      </c>
      <c r="BS12" s="29" t="str">
        <f ca="1">IFERROR(OFFSET(Bdd!$AB$3,MOD(BR12+1,14),$F$26),"")</f>
        <v>M</v>
      </c>
      <c r="BT12" s="28"/>
      <c r="BU12" s="12">
        <f t="shared" si="31"/>
        <v>46304</v>
      </c>
      <c r="BV12" s="29" t="str">
        <f ca="1">IFERROR(OFFSET(Bdd!$AB$3,MOD(BU12+1,14),$F$26),"")</f>
        <v>M</v>
      </c>
      <c r="BW12" s="28"/>
      <c r="BX12" s="12">
        <f t="shared" si="32"/>
        <v>46335</v>
      </c>
      <c r="BY12" s="29" t="str">
        <f ca="1">IFERROR(OFFSET(Bdd!$AB$3,MOD(BX12+1,14),$F$26),"")</f>
        <v>AM</v>
      </c>
      <c r="BZ12" s="28"/>
      <c r="CA12" s="12">
        <f t="shared" si="33"/>
        <v>46365</v>
      </c>
      <c r="CB12" s="29" t="str">
        <f ca="1">IFERROR(OFFSET(Bdd!$AB$3,MOD(CA12+1,14),$F$26),"")</f>
        <v>AM</v>
      </c>
      <c r="CC12" s="13"/>
      <c r="CD12" s="30"/>
      <c r="CE12" s="37"/>
      <c r="CF12" s="31"/>
      <c r="CG12" s="30"/>
      <c r="CH12" s="37"/>
      <c r="CI12" s="31"/>
      <c r="CJ12" s="30"/>
      <c r="CK12" s="37"/>
      <c r="CL12" s="31"/>
      <c r="CM12" s="30"/>
      <c r="CN12" s="37"/>
      <c r="CO12" s="31"/>
      <c r="CP12" s="30"/>
      <c r="CQ12" s="37"/>
      <c r="CR12" s="31"/>
      <c r="CS12" s="30"/>
      <c r="CT12" s="37"/>
      <c r="CU12" s="31"/>
      <c r="CV12" s="30"/>
      <c r="CW12" s="37"/>
      <c r="CX12" s="31"/>
      <c r="CY12" s="30"/>
      <c r="CZ12" s="37"/>
      <c r="DA12" s="31"/>
      <c r="DB12" s="30"/>
      <c r="DC12" s="37"/>
      <c r="DD12" s="31"/>
      <c r="DE12" s="30"/>
      <c r="DF12" s="37"/>
      <c r="DG12" s="31"/>
      <c r="DH12" s="30"/>
      <c r="DI12" s="37"/>
      <c r="DJ12" s="31"/>
      <c r="DK12" s="30"/>
      <c r="DL12" s="37"/>
      <c r="DM12" s="31"/>
      <c r="DN12" s="30"/>
      <c r="DO12" s="37"/>
      <c r="DP12" s="31"/>
      <c r="DQ12" s="30"/>
      <c r="DR12" s="37"/>
      <c r="DS12" s="31"/>
      <c r="DT12" s="30"/>
      <c r="DU12" s="37"/>
      <c r="DV12" s="31"/>
      <c r="DW12" s="30"/>
      <c r="DX12" s="37"/>
      <c r="DY12" s="31"/>
      <c r="DZ12" s="30"/>
      <c r="EA12" s="37"/>
      <c r="EB12" s="31"/>
      <c r="EC12" s="30"/>
      <c r="ED12" s="37"/>
      <c r="EE12" s="31"/>
      <c r="EF12" s="30"/>
      <c r="EG12" s="37"/>
      <c r="EH12" s="31"/>
      <c r="EI12" s="30"/>
      <c r="EJ12" s="37"/>
      <c r="EK12" s="31"/>
      <c r="EL12" s="30"/>
      <c r="EM12" s="37"/>
      <c r="EN12" s="31"/>
      <c r="EO12" s="30"/>
      <c r="EP12" s="37"/>
      <c r="EQ12" s="31"/>
      <c r="ER12" s="30"/>
      <c r="ES12" s="37"/>
      <c r="ET12" s="31"/>
      <c r="EU12" s="30"/>
      <c r="EV12" s="37"/>
      <c r="EW12" s="31"/>
      <c r="EX12" s="30"/>
      <c r="EY12" s="37"/>
      <c r="EZ12" s="31"/>
      <c r="FA12" s="30"/>
      <c r="FB12" s="37"/>
      <c r="FC12" s="31"/>
      <c r="FD12" s="30"/>
      <c r="FE12" s="37"/>
      <c r="FF12" s="31"/>
      <c r="FG12" s="30"/>
      <c r="FH12" s="37"/>
      <c r="FI12" s="31"/>
      <c r="FJ12" s="30"/>
      <c r="FK12" s="37"/>
      <c r="FL12" s="31"/>
      <c r="FM12" s="30"/>
      <c r="FN12" s="37"/>
      <c r="FO12" s="31"/>
      <c r="FP12" s="30"/>
      <c r="FQ12" s="37"/>
      <c r="FR12" s="31"/>
      <c r="FS12" s="30"/>
      <c r="FT12" s="37"/>
      <c r="FU12" s="31"/>
      <c r="FV12" s="30"/>
      <c r="FW12" s="37"/>
      <c r="FX12" s="31"/>
      <c r="FY12" s="30"/>
      <c r="FZ12" s="37"/>
      <c r="GA12" s="31"/>
      <c r="GB12" s="30"/>
      <c r="GC12" s="37"/>
      <c r="GD12" s="31"/>
      <c r="GE12" s="30"/>
      <c r="GF12" s="37"/>
      <c r="GG12" s="31"/>
      <c r="GH12" s="30"/>
      <c r="GI12" s="37"/>
      <c r="GJ12" s="31"/>
      <c r="GK12" s="30"/>
      <c r="GL12" s="37"/>
      <c r="GM12" s="31"/>
      <c r="GN12" s="30"/>
      <c r="GO12" s="37"/>
      <c r="GP12" s="31"/>
      <c r="GQ12" s="30"/>
      <c r="GR12" s="37"/>
      <c r="GS12" s="31"/>
      <c r="GT12" s="30"/>
      <c r="GU12" s="37"/>
      <c r="GV12" s="31"/>
      <c r="GW12" s="30"/>
      <c r="GX12" s="37"/>
      <c r="GY12" s="31"/>
      <c r="GZ12" s="30"/>
      <c r="HA12" s="37"/>
      <c r="HB12" s="31"/>
      <c r="HC12" s="30"/>
      <c r="HD12" s="37"/>
      <c r="HE12" s="31"/>
      <c r="HF12" s="30"/>
      <c r="HG12" s="37"/>
      <c r="HH12" s="31"/>
      <c r="HI12" s="30"/>
      <c r="HJ12" s="37"/>
      <c r="HK12" s="31"/>
      <c r="HL12" s="30"/>
      <c r="HM12" s="37"/>
      <c r="HN12" s="31"/>
      <c r="HO12" s="30"/>
      <c r="HP12" s="37"/>
      <c r="HQ12" s="31"/>
      <c r="HR12" s="30"/>
      <c r="HS12" s="37"/>
      <c r="HT12" s="31"/>
      <c r="HU12" s="30"/>
      <c r="HV12" s="37"/>
      <c r="HW12" s="31"/>
      <c r="HX12" s="30"/>
      <c r="HY12" s="37"/>
      <c r="HZ12" s="31"/>
      <c r="IA12" s="30"/>
      <c r="IB12" s="37"/>
      <c r="IC12" s="31"/>
      <c r="ID12" s="30"/>
      <c r="IE12" s="37"/>
      <c r="IF12" s="31"/>
      <c r="IG12" s="30"/>
      <c r="IH12" s="37"/>
      <c r="II12" s="31"/>
      <c r="IJ12" s="30"/>
      <c r="IK12" s="37"/>
      <c r="IL12" s="31"/>
      <c r="IM12" s="30"/>
      <c r="IN12" s="37"/>
      <c r="IO12" s="31"/>
      <c r="IP12" s="30"/>
      <c r="IQ12" s="37"/>
      <c r="IR12" s="31"/>
      <c r="IS12" s="30"/>
      <c r="IT12" s="37"/>
      <c r="IU12" s="31"/>
      <c r="IV12" s="30"/>
      <c r="IW12" s="37"/>
      <c r="IX12" s="31"/>
      <c r="IY12" s="30"/>
      <c r="IZ12" s="37"/>
      <c r="JA12" s="31"/>
      <c r="JB12" s="30"/>
      <c r="JC12" s="37"/>
      <c r="JD12" s="31"/>
      <c r="JE12" s="30"/>
      <c r="JF12" s="37"/>
      <c r="JG12" s="31"/>
      <c r="JH12" s="30"/>
      <c r="JI12" s="37"/>
      <c r="JJ12" s="31"/>
      <c r="JK12" s="30"/>
      <c r="JL12" s="37"/>
      <c r="JM12" s="31"/>
      <c r="JN12" s="30"/>
      <c r="JO12" s="37"/>
      <c r="JP12" s="31"/>
      <c r="JQ12" s="30"/>
      <c r="JR12" s="37"/>
      <c r="JS12" s="31"/>
      <c r="JT12" s="30"/>
      <c r="JU12" s="37"/>
      <c r="JV12" s="31"/>
      <c r="JW12" s="30"/>
      <c r="JX12" s="37"/>
      <c r="JY12" s="31"/>
      <c r="JZ12" s="30"/>
      <c r="KA12" s="37"/>
      <c r="KB12" s="31"/>
      <c r="KC12" s="30"/>
      <c r="KD12" s="37"/>
      <c r="KE12" s="31"/>
      <c r="KF12" s="30"/>
      <c r="KG12" s="37"/>
      <c r="KH12" s="31"/>
      <c r="KI12" s="30"/>
      <c r="KJ12" s="37"/>
      <c r="KK12" s="31"/>
      <c r="KL12" s="30"/>
      <c r="KM12" s="37"/>
      <c r="KN12" s="31"/>
      <c r="KO12" s="30"/>
      <c r="KP12" s="37"/>
      <c r="KQ12" s="31"/>
      <c r="KR12" s="30"/>
      <c r="KS12" s="37"/>
      <c r="KT12" s="31"/>
      <c r="KU12" s="30"/>
      <c r="KV12" s="37"/>
      <c r="KW12" s="31"/>
      <c r="KX12" s="30"/>
      <c r="KY12" s="37"/>
      <c r="KZ12" s="31"/>
      <c r="LA12" s="30"/>
      <c r="LB12" s="37"/>
      <c r="LC12" s="31"/>
      <c r="LD12" s="30"/>
      <c r="LE12" s="37"/>
      <c r="LF12" s="31"/>
      <c r="LG12" s="30"/>
      <c r="LH12" s="37"/>
      <c r="LI12" s="31"/>
      <c r="LJ12" s="30"/>
      <c r="LK12" s="37"/>
      <c r="LL12" s="31"/>
      <c r="LM12" s="30"/>
      <c r="LN12" s="37"/>
      <c r="LO12" s="31"/>
      <c r="LP12" s="30"/>
      <c r="LQ12" s="37"/>
      <c r="LR12" s="31"/>
      <c r="LS12" s="30"/>
      <c r="LT12" s="37"/>
      <c r="LU12" s="31"/>
      <c r="LV12" s="30"/>
      <c r="LW12" s="37"/>
      <c r="LX12" s="31"/>
      <c r="LY12" s="30"/>
      <c r="LZ12" s="37"/>
      <c r="MA12" s="31"/>
      <c r="MB12" s="30"/>
      <c r="MC12" s="37"/>
      <c r="MD12" s="31"/>
      <c r="ME12" s="30"/>
      <c r="MF12" s="37"/>
      <c r="MG12" s="31"/>
      <c r="MH12" s="30"/>
      <c r="MI12" s="37"/>
      <c r="MJ12" s="31"/>
      <c r="MK12" s="30"/>
      <c r="ML12" s="37"/>
      <c r="MM12" s="31"/>
      <c r="MN12" s="30"/>
      <c r="MO12" s="37"/>
      <c r="MP12" s="31"/>
      <c r="MQ12" s="30"/>
      <c r="MR12" s="37"/>
      <c r="MS12" s="31"/>
      <c r="MT12" s="30"/>
      <c r="MU12" s="37"/>
      <c r="MV12" s="31"/>
      <c r="MW12" s="30"/>
      <c r="MX12" s="37"/>
      <c r="MY12" s="31"/>
      <c r="MZ12" s="30"/>
      <c r="NA12" s="37"/>
      <c r="NB12" s="31"/>
      <c r="NC12" s="30"/>
      <c r="ND12" s="37"/>
      <c r="NE12" s="31"/>
      <c r="NF12" s="30"/>
      <c r="NG12" s="37"/>
      <c r="NH12" s="31"/>
      <c r="NI12" s="30"/>
      <c r="NJ12" s="37"/>
      <c r="NK12" s="31"/>
      <c r="NL12" s="30"/>
      <c r="NM12" s="37"/>
      <c r="NN12" s="31"/>
      <c r="NO12" s="30"/>
      <c r="NP12" s="37"/>
      <c r="NQ12" s="31"/>
      <c r="NR12" s="30"/>
      <c r="NS12" s="37"/>
      <c r="NT12" s="31"/>
      <c r="NU12" s="30"/>
      <c r="NV12" s="37"/>
      <c r="NW12" s="31"/>
      <c r="NX12" s="30"/>
      <c r="NY12" s="37"/>
      <c r="NZ12" s="31"/>
      <c r="OA12" s="30"/>
      <c r="OB12" s="37"/>
      <c r="OC12" s="31"/>
      <c r="OD12" s="30"/>
      <c r="OE12" s="37"/>
      <c r="OF12" s="31"/>
      <c r="OG12" s="30"/>
      <c r="OH12" s="37"/>
      <c r="OI12" s="31"/>
      <c r="OJ12" s="30"/>
      <c r="OK12" s="37"/>
      <c r="OL12" s="31"/>
      <c r="OM12" s="30"/>
      <c r="ON12" s="37"/>
      <c r="OO12" s="31"/>
      <c r="OP12" s="30"/>
      <c r="OQ12" s="37"/>
      <c r="OR12" s="31"/>
      <c r="OS12" s="30"/>
      <c r="OT12" s="37"/>
      <c r="OU12" s="31"/>
      <c r="OV12" s="30"/>
      <c r="OW12" s="37"/>
      <c r="OX12" s="31"/>
      <c r="OY12" s="30"/>
      <c r="OZ12" s="37"/>
      <c r="PA12" s="31"/>
      <c r="PB12" s="30"/>
      <c r="PC12" s="37"/>
      <c r="PD12" s="31"/>
      <c r="PE12" s="30"/>
      <c r="PF12" s="37"/>
      <c r="PG12" s="31"/>
      <c r="PH12" s="30"/>
      <c r="PI12" s="37"/>
      <c r="PJ12" s="31"/>
      <c r="PK12" s="30"/>
      <c r="PL12" s="37"/>
      <c r="PM12" s="31"/>
      <c r="PN12" s="30"/>
      <c r="PO12" s="37"/>
      <c r="PP12" s="31"/>
      <c r="PQ12" s="30"/>
      <c r="PR12" s="37"/>
      <c r="PS12" s="31"/>
      <c r="PT12" s="30"/>
      <c r="PU12" s="37"/>
      <c r="PV12" s="31"/>
      <c r="PW12" s="30"/>
      <c r="PX12" s="37"/>
      <c r="PY12" s="31"/>
      <c r="PZ12" s="30"/>
      <c r="QA12" s="37"/>
      <c r="QB12" s="31"/>
      <c r="QC12" s="30"/>
      <c r="QD12" s="37"/>
      <c r="QE12" s="31"/>
      <c r="QF12" s="30"/>
      <c r="QG12" s="37"/>
      <c r="QH12" s="31"/>
      <c r="QI12" s="30"/>
      <c r="QJ12" s="37"/>
      <c r="QK12" s="31"/>
      <c r="QL12" s="30"/>
      <c r="QM12" s="37"/>
      <c r="QN12" s="31"/>
      <c r="QO12" s="30"/>
      <c r="QP12" s="37"/>
      <c r="QQ12" s="31"/>
      <c r="QR12" s="30"/>
      <c r="QS12" s="37"/>
      <c r="QT12" s="31"/>
      <c r="QU12" s="30"/>
      <c r="QV12" s="37"/>
      <c r="QW12" s="31"/>
      <c r="QX12" s="30"/>
      <c r="QY12" s="37"/>
      <c r="QZ12" s="31"/>
      <c r="RA12" s="30"/>
      <c r="RB12" s="37"/>
      <c r="RC12" s="31"/>
      <c r="RD12" s="30"/>
      <c r="RE12" s="37"/>
      <c r="RF12" s="31"/>
      <c r="RG12" s="30"/>
      <c r="RH12" s="37"/>
      <c r="RI12" s="31"/>
      <c r="RJ12" s="30"/>
      <c r="RK12" s="37"/>
      <c r="RL12" s="31"/>
      <c r="RM12" s="30"/>
      <c r="RN12" s="37"/>
      <c r="RO12" s="31"/>
      <c r="RP12" s="30"/>
      <c r="RQ12" s="37"/>
      <c r="RR12" s="31"/>
      <c r="RS12" s="30"/>
      <c r="RT12" s="37"/>
      <c r="RU12" s="31"/>
      <c r="RV12" s="30"/>
      <c r="RW12" s="37"/>
      <c r="RX12" s="31"/>
      <c r="RY12" s="30"/>
      <c r="RZ12" s="37"/>
      <c r="SA12" s="31"/>
      <c r="SB12" s="30"/>
      <c r="SC12" s="37"/>
      <c r="SD12" s="31"/>
      <c r="SE12" s="30"/>
      <c r="SF12" s="37"/>
      <c r="SG12" s="31"/>
      <c r="SH12" s="30"/>
      <c r="SI12" s="37"/>
      <c r="SJ12" s="31"/>
      <c r="SK12" s="30"/>
      <c r="SL12" s="37"/>
      <c r="SM12" s="31"/>
      <c r="SN12" s="30"/>
      <c r="SO12" s="37"/>
      <c r="SP12" s="31"/>
      <c r="SQ12" s="30"/>
      <c r="SR12" s="37"/>
      <c r="SS12" s="31"/>
      <c r="ST12" s="30"/>
      <c r="SU12" s="37"/>
      <c r="SV12" s="31"/>
      <c r="SW12" s="30"/>
      <c r="SX12" s="37"/>
      <c r="SY12" s="31"/>
      <c r="SZ12" s="30"/>
      <c r="TA12" s="37"/>
      <c r="TB12" s="31"/>
      <c r="TC12" s="30"/>
      <c r="TD12" s="37"/>
      <c r="TE12" s="31"/>
      <c r="TF12" s="30"/>
      <c r="TG12" s="37"/>
      <c r="TH12" s="31"/>
      <c r="TI12" s="30"/>
      <c r="TJ12" s="37"/>
      <c r="TK12" s="31"/>
      <c r="TL12" s="30"/>
      <c r="TM12" s="37"/>
      <c r="TN12" s="31"/>
      <c r="TO12" s="30"/>
      <c r="TP12" s="37"/>
      <c r="TQ12" s="31"/>
      <c r="TR12" s="30"/>
      <c r="TS12" s="37"/>
      <c r="TT12" s="31"/>
      <c r="TU12" s="30"/>
      <c r="TV12" s="37"/>
      <c r="TW12" s="31"/>
      <c r="TX12" s="30"/>
      <c r="TY12" s="37"/>
      <c r="TZ12" s="31"/>
      <c r="UA12" s="30"/>
      <c r="UB12" s="37"/>
      <c r="UC12" s="31"/>
      <c r="UD12" s="30"/>
      <c r="UE12" s="37"/>
      <c r="UF12" s="31"/>
      <c r="UG12" s="30"/>
      <c r="UH12" s="37"/>
      <c r="UI12" s="31"/>
      <c r="UJ12" s="30"/>
      <c r="UK12" s="37"/>
      <c r="UL12" s="31"/>
      <c r="UM12" s="30"/>
      <c r="UN12" s="37"/>
      <c r="UO12" s="31"/>
      <c r="UP12" s="30"/>
      <c r="UQ12" s="37"/>
      <c r="UR12" s="31"/>
      <c r="US12" s="30"/>
      <c r="UT12" s="37"/>
      <c r="UU12" s="31"/>
      <c r="UV12" s="30"/>
      <c r="UW12" s="37"/>
      <c r="UX12" s="31"/>
      <c r="UY12" s="30"/>
      <c r="UZ12" s="37"/>
      <c r="VA12" s="31"/>
      <c r="VB12" s="30"/>
      <c r="VC12" s="37"/>
      <c r="VD12" s="31"/>
      <c r="VE12" s="30"/>
      <c r="VF12" s="37"/>
      <c r="VG12" s="31"/>
      <c r="VH12" s="30"/>
      <c r="VI12" s="37"/>
      <c r="VJ12" s="31"/>
      <c r="VK12" s="30"/>
      <c r="VL12" s="37"/>
      <c r="VM12" s="31"/>
      <c r="VN12" s="30"/>
      <c r="VO12" s="37"/>
      <c r="VP12" s="31"/>
      <c r="VQ12" s="30"/>
      <c r="VR12" s="37"/>
      <c r="VS12" s="31"/>
      <c r="VT12" s="30"/>
      <c r="VU12" s="37"/>
      <c r="VV12" s="31"/>
      <c r="VW12" s="30"/>
      <c r="VX12" s="37"/>
      <c r="VY12" s="31"/>
      <c r="VZ12" s="30"/>
      <c r="WA12" s="37"/>
      <c r="WB12" s="31"/>
      <c r="WC12" s="30"/>
      <c r="WD12" s="37"/>
      <c r="WE12" s="31"/>
      <c r="WF12" s="30"/>
      <c r="WG12" s="37"/>
      <c r="WH12" s="31"/>
      <c r="WI12" s="30"/>
      <c r="WJ12" s="37"/>
      <c r="WK12" s="31"/>
      <c r="WL12" s="30"/>
      <c r="WM12" s="37"/>
      <c r="WN12" s="31"/>
      <c r="WO12" s="30"/>
      <c r="WP12" s="37"/>
      <c r="WQ12" s="31"/>
      <c r="WR12" s="30"/>
      <c r="WS12" s="37"/>
      <c r="WT12" s="31"/>
      <c r="WU12" s="30"/>
      <c r="WV12" s="37"/>
      <c r="WW12" s="31"/>
      <c r="WX12" s="30"/>
      <c r="WY12" s="37"/>
      <c r="WZ12" s="31"/>
      <c r="XA12" s="30"/>
      <c r="XB12" s="37"/>
      <c r="XC12" s="31"/>
      <c r="XD12" s="30"/>
      <c r="XE12" s="37"/>
      <c r="XF12" s="31"/>
      <c r="XG12" s="30"/>
      <c r="XH12" s="37"/>
      <c r="XI12" s="31"/>
      <c r="XJ12" s="30"/>
      <c r="XK12" s="37"/>
      <c r="XL12" s="31"/>
      <c r="XM12" s="30"/>
      <c r="XN12" s="37"/>
      <c r="XO12" s="31"/>
      <c r="XP12" s="30"/>
      <c r="XQ12" s="37"/>
      <c r="XR12" s="31"/>
      <c r="XS12" s="30"/>
      <c r="XT12" s="37"/>
      <c r="XU12" s="31"/>
      <c r="XV12" s="30"/>
      <c r="XW12" s="37"/>
      <c r="XX12" s="31"/>
      <c r="XY12" s="30"/>
      <c r="XZ12" s="37"/>
      <c r="YA12" s="31"/>
      <c r="YB12" s="30"/>
      <c r="YC12" s="37"/>
      <c r="YD12" s="31"/>
      <c r="YE12" s="30"/>
      <c r="YF12" s="37"/>
      <c r="YG12" s="31"/>
      <c r="YH12" s="30"/>
      <c r="YI12" s="37"/>
      <c r="YJ12" s="31"/>
      <c r="YK12" s="30"/>
      <c r="YL12" s="37"/>
      <c r="YM12" s="31"/>
      <c r="YN12" s="30"/>
      <c r="YO12" s="37"/>
      <c r="YP12" s="31"/>
      <c r="YQ12" s="30"/>
      <c r="YR12" s="37"/>
      <c r="YS12" s="31"/>
      <c r="YT12" s="30"/>
      <c r="YU12" s="37"/>
      <c r="YV12" s="31"/>
      <c r="YW12" s="30"/>
      <c r="YX12" s="37"/>
      <c r="YY12" s="31"/>
      <c r="YZ12" s="30"/>
      <c r="ZA12" s="37"/>
      <c r="ZB12" s="31"/>
      <c r="ZC12" s="30"/>
      <c r="ZD12" s="37"/>
      <c r="ZE12" s="31"/>
      <c r="ZF12" s="30"/>
      <c r="ZG12" s="37"/>
      <c r="ZH12" s="31"/>
      <c r="ZI12" s="30"/>
      <c r="ZJ12" s="37"/>
      <c r="ZK12" s="31"/>
      <c r="ZL12" s="30"/>
      <c r="ZM12" s="37"/>
      <c r="ZN12" s="31"/>
      <c r="ZO12" s="30"/>
      <c r="ZP12" s="37"/>
      <c r="ZQ12" s="31"/>
      <c r="ZR12" s="30"/>
      <c r="ZS12" s="37"/>
      <c r="ZT12" s="31"/>
      <c r="ZU12" s="30"/>
      <c r="ZV12" s="37"/>
      <c r="ZW12" s="31"/>
      <c r="ZX12" s="30"/>
      <c r="ZY12" s="37"/>
      <c r="ZZ12" s="31"/>
      <c r="AAA12" s="30"/>
      <c r="AAB12" s="37"/>
      <c r="AAC12" s="31"/>
      <c r="AAD12" s="30"/>
      <c r="AAE12" s="37"/>
      <c r="AAF12" s="31"/>
      <c r="AAG12" s="30"/>
      <c r="AAH12" s="37"/>
      <c r="AAI12" s="31"/>
      <c r="AAJ12" s="30"/>
      <c r="AAK12" s="37"/>
      <c r="AAL12" s="31"/>
      <c r="AAM12" s="30"/>
      <c r="AAN12" s="37"/>
      <c r="AAO12" s="31"/>
      <c r="AAP12" s="30"/>
      <c r="AAQ12" s="37"/>
      <c r="AAR12" s="31"/>
      <c r="AAS12" s="30"/>
      <c r="AAT12" s="37"/>
      <c r="AAU12" s="31"/>
      <c r="AAV12" s="30"/>
      <c r="AAW12" s="37"/>
      <c r="AAX12" s="31"/>
      <c r="AAY12" s="30"/>
      <c r="AAZ12" s="37"/>
      <c r="ABA12" s="31"/>
      <c r="ABB12" s="30"/>
      <c r="ABC12" s="37"/>
      <c r="ABD12" s="31"/>
      <c r="ABE12" s="30"/>
      <c r="ABF12" s="37"/>
      <c r="ABG12" s="31"/>
      <c r="ABH12" s="30"/>
      <c r="ABI12" s="37"/>
      <c r="ABJ12" s="31"/>
      <c r="ABK12" s="30"/>
      <c r="ABL12" s="37"/>
      <c r="ABM12" s="31"/>
      <c r="ABN12" s="30"/>
      <c r="ABO12" s="37"/>
      <c r="ABP12" s="31"/>
      <c r="ABQ12" s="30"/>
      <c r="ABR12" s="37"/>
      <c r="ABS12" s="31"/>
      <c r="ABT12" s="30"/>
      <c r="ABU12" s="37"/>
      <c r="ABV12" s="31"/>
      <c r="ABW12" s="30"/>
      <c r="ABX12" s="37"/>
      <c r="ABY12" s="31"/>
      <c r="ABZ12" s="30"/>
      <c r="ACA12" s="37"/>
      <c r="ACB12" s="31"/>
      <c r="ACC12" s="30"/>
      <c r="ACD12" s="37"/>
      <c r="ACE12" s="31"/>
      <c r="ACF12" s="30"/>
      <c r="ACG12" s="37"/>
      <c r="ACH12" s="31"/>
      <c r="ACI12" s="30"/>
      <c r="ACJ12" s="37"/>
      <c r="ACK12" s="31"/>
    </row>
    <row r="13" spans="2:765" ht="14.45" customHeight="1" x14ac:dyDescent="0.25">
      <c r="B13" s="42"/>
      <c r="C13" s="42"/>
      <c r="D13" s="156"/>
      <c r="E13" s="116"/>
      <c r="F13" s="116"/>
      <c r="G13" s="148"/>
      <c r="H13" s="148"/>
      <c r="J13" s="14">
        <f t="shared" si="36"/>
        <v>45667</v>
      </c>
      <c r="K13" s="29" t="str">
        <f ca="1">IFERROR(OFFSET(Bdd!$AB$3,MOD(J13+1,14),$F$26),"")</f>
        <v>AM</v>
      </c>
      <c r="L13" s="28"/>
      <c r="M13" s="12">
        <f t="shared" si="12"/>
        <v>45698</v>
      </c>
      <c r="N13" s="29" t="str">
        <f ca="1">IFERROR(OFFSET(Bdd!$AB$3,MOD(M13+1,14),$F$26),"")</f>
        <v>M</v>
      </c>
      <c r="O13" s="28"/>
      <c r="P13" s="12">
        <f t="shared" si="13"/>
        <v>45726</v>
      </c>
      <c r="Q13" s="29" t="str">
        <f ca="1">IFERROR(OFFSET(Bdd!$AB$3,MOD(P13+1,14),$F$26),"")</f>
        <v>M</v>
      </c>
      <c r="R13" s="28"/>
      <c r="S13" s="12">
        <f t="shared" si="14"/>
        <v>45757</v>
      </c>
      <c r="T13" s="29" t="str">
        <f ca="1">IFERROR(OFFSET(Bdd!$AB$3,MOD(S13+1,14),$F$26),"")</f>
        <v>M</v>
      </c>
      <c r="U13" s="28"/>
      <c r="V13" s="12">
        <f t="shared" si="34"/>
        <v>45787</v>
      </c>
      <c r="W13" s="29">
        <f ca="1">IFERROR(OFFSET(Bdd!$AB$3,MOD(V13+1,14),$F$26),"")</f>
        <v>0</v>
      </c>
      <c r="X13" s="28"/>
      <c r="Y13" s="12">
        <f t="shared" si="15"/>
        <v>45818</v>
      </c>
      <c r="Z13" s="29" t="str">
        <f ca="1">IFERROR(OFFSET(Bdd!$AB$3,MOD(Y13+1,14),$F$26),"")</f>
        <v>AM</v>
      </c>
      <c r="AA13" s="28"/>
      <c r="AB13" s="12">
        <f t="shared" si="16"/>
        <v>45848</v>
      </c>
      <c r="AC13" s="29" t="str">
        <f ca="1">IFERROR(OFFSET(Bdd!$AB$3,MOD(AB13+1,14),$F$26),"")</f>
        <v>AM</v>
      </c>
      <c r="AD13" s="28"/>
      <c r="AE13" s="12">
        <f t="shared" si="17"/>
        <v>45879</v>
      </c>
      <c r="AF13" s="29">
        <f ca="1">IFERROR(OFFSET(Bdd!$AB$3,MOD(AE13+1,14),$F$26),"")</f>
        <v>0</v>
      </c>
      <c r="AG13" s="28"/>
      <c r="AH13" s="12">
        <f t="shared" si="18"/>
        <v>45910</v>
      </c>
      <c r="AI13" s="29" t="str">
        <f ca="1">IFERROR(OFFSET(Bdd!$AB$3,MOD(AH13+1,14),$F$26),"")</f>
        <v>M</v>
      </c>
      <c r="AJ13" s="28"/>
      <c r="AK13" s="12">
        <f t="shared" si="19"/>
        <v>45940</v>
      </c>
      <c r="AL13" s="29" t="str">
        <f ca="1">IFERROR(OFFSET(Bdd!$AB$3,MOD(AK13+1,14),$F$26),"")</f>
        <v>M</v>
      </c>
      <c r="AM13" s="28"/>
      <c r="AN13" s="12">
        <f t="shared" si="20"/>
        <v>45971</v>
      </c>
      <c r="AO13" s="29" t="str">
        <f ca="1">IFERROR(OFFSET(Bdd!$AB$3,MOD(AN13+1,14),$F$26),"")</f>
        <v>AM</v>
      </c>
      <c r="AP13" s="28"/>
      <c r="AQ13" s="12">
        <f t="shared" si="21"/>
        <v>46001</v>
      </c>
      <c r="AR13" s="29" t="str">
        <f ca="1">IFERROR(OFFSET(Bdd!$AB$3,MOD(AQ13+1,14),$F$26),"")</f>
        <v>AM</v>
      </c>
      <c r="AS13" s="13"/>
      <c r="AT13" s="12">
        <f t="shared" si="22"/>
        <v>46032</v>
      </c>
      <c r="AU13" s="29">
        <f ca="1">IFERROR(OFFSET(Bdd!$AB$3,MOD(AT13+1,14),$F$26),"")</f>
        <v>0</v>
      </c>
      <c r="AV13" s="28"/>
      <c r="AW13" s="12">
        <f t="shared" si="35"/>
        <v>46063</v>
      </c>
      <c r="AX13" s="29" t="str">
        <f ca="1">IFERROR(OFFSET(Bdd!$AB$3,MOD(AW13+1,14),$F$26),"")</f>
        <v>M</v>
      </c>
      <c r="AY13" s="28"/>
      <c r="AZ13" s="12">
        <f t="shared" si="24"/>
        <v>46091</v>
      </c>
      <c r="BA13" s="29" t="str">
        <f ca="1">IFERROR(OFFSET(Bdd!$AB$3,MOD(AZ13+1,14),$F$26),"")</f>
        <v>M</v>
      </c>
      <c r="BB13" s="28"/>
      <c r="BC13" s="12">
        <f t="shared" si="25"/>
        <v>46122</v>
      </c>
      <c r="BD13" s="29" t="str">
        <f ca="1">IFERROR(OFFSET(Bdd!$AB$3,MOD(BC13+1,14),$F$26),"")</f>
        <v>M</v>
      </c>
      <c r="BE13" s="28"/>
      <c r="BF13" s="12">
        <f t="shared" si="26"/>
        <v>46152</v>
      </c>
      <c r="BG13" s="29">
        <f ca="1">IFERROR(OFFSET(Bdd!$AB$3,MOD(BF13+1,14),$F$26),"")</f>
        <v>0</v>
      </c>
      <c r="BH13" s="28"/>
      <c r="BI13" s="12">
        <f t="shared" si="27"/>
        <v>46183</v>
      </c>
      <c r="BJ13" s="29" t="str">
        <f ca="1">IFERROR(OFFSET(Bdd!$AB$3,MOD(BI13+1,14),$F$26),"")</f>
        <v>AM</v>
      </c>
      <c r="BK13" s="28"/>
      <c r="BL13" s="12">
        <f t="shared" si="28"/>
        <v>46213</v>
      </c>
      <c r="BM13" s="29" t="str">
        <f ca="1">IFERROR(OFFSET(Bdd!$AB$3,MOD(BL13+1,14),$F$26),"")</f>
        <v>AM</v>
      </c>
      <c r="BN13" s="28"/>
      <c r="BO13" s="12">
        <f t="shared" si="29"/>
        <v>46244</v>
      </c>
      <c r="BP13" s="29" t="str">
        <f ca="1">IFERROR(OFFSET(Bdd!$AB$3,MOD(BO13+1,14),$F$26),"")</f>
        <v>M</v>
      </c>
      <c r="BQ13" s="28"/>
      <c r="BR13" s="12">
        <f t="shared" si="30"/>
        <v>46275</v>
      </c>
      <c r="BS13" s="29" t="str">
        <f ca="1">IFERROR(OFFSET(Bdd!$AB$3,MOD(BR13+1,14),$F$26),"")</f>
        <v>M</v>
      </c>
      <c r="BT13" s="28"/>
      <c r="BU13" s="12">
        <f t="shared" si="31"/>
        <v>46305</v>
      </c>
      <c r="BV13" s="29">
        <f ca="1">IFERROR(OFFSET(Bdd!$AB$3,MOD(BU13+1,14),$F$26),"")</f>
        <v>0</v>
      </c>
      <c r="BW13" s="28"/>
      <c r="BX13" s="12">
        <f t="shared" si="32"/>
        <v>46336</v>
      </c>
      <c r="BY13" s="29" t="str">
        <f ca="1">IFERROR(OFFSET(Bdd!$AB$3,MOD(BX13+1,14),$F$26),"")</f>
        <v>AM</v>
      </c>
      <c r="BZ13" s="28"/>
      <c r="CA13" s="12">
        <f t="shared" si="33"/>
        <v>46366</v>
      </c>
      <c r="CB13" s="29" t="str">
        <f ca="1">IFERROR(OFFSET(Bdd!$AB$3,MOD(CA13+1,14),$F$26),"")</f>
        <v>AM</v>
      </c>
      <c r="CC13" s="13"/>
      <c r="CD13" s="30"/>
      <c r="CE13" s="37"/>
      <c r="CF13" s="31"/>
      <c r="CG13" s="30"/>
      <c r="CH13" s="37"/>
      <c r="CI13" s="31"/>
      <c r="CJ13" s="30"/>
      <c r="CK13" s="37"/>
      <c r="CL13" s="31"/>
      <c r="CM13" s="30"/>
      <c r="CN13" s="37"/>
      <c r="CO13" s="31"/>
      <c r="CP13" s="30"/>
      <c r="CQ13" s="37"/>
      <c r="CR13" s="31"/>
      <c r="CS13" s="30"/>
      <c r="CT13" s="37"/>
      <c r="CU13" s="31"/>
      <c r="CV13" s="30"/>
      <c r="CW13" s="37"/>
      <c r="CX13" s="31"/>
      <c r="CY13" s="30"/>
      <c r="CZ13" s="37"/>
      <c r="DA13" s="31"/>
      <c r="DB13" s="30"/>
      <c r="DC13" s="37"/>
      <c r="DD13" s="31"/>
      <c r="DE13" s="30"/>
      <c r="DF13" s="37"/>
      <c r="DG13" s="31"/>
      <c r="DH13" s="30"/>
      <c r="DI13" s="37"/>
      <c r="DJ13" s="31"/>
      <c r="DK13" s="30"/>
      <c r="DL13" s="37"/>
      <c r="DM13" s="31"/>
      <c r="DN13" s="30"/>
      <c r="DO13" s="37"/>
      <c r="DP13" s="31"/>
      <c r="DQ13" s="30"/>
      <c r="DR13" s="37"/>
      <c r="DS13" s="31"/>
      <c r="DT13" s="30"/>
      <c r="DU13" s="37"/>
      <c r="DV13" s="31"/>
      <c r="DW13" s="30"/>
      <c r="DX13" s="37"/>
      <c r="DY13" s="31"/>
      <c r="DZ13" s="30"/>
      <c r="EA13" s="37"/>
      <c r="EB13" s="31"/>
      <c r="EC13" s="30"/>
      <c r="ED13" s="37"/>
      <c r="EE13" s="31"/>
      <c r="EF13" s="30"/>
      <c r="EG13" s="37"/>
      <c r="EH13" s="31"/>
      <c r="EI13" s="30"/>
      <c r="EJ13" s="37"/>
      <c r="EK13" s="31"/>
      <c r="EL13" s="30"/>
      <c r="EM13" s="37"/>
      <c r="EN13" s="31"/>
      <c r="EO13" s="30"/>
      <c r="EP13" s="37"/>
      <c r="EQ13" s="31"/>
      <c r="ER13" s="30"/>
      <c r="ES13" s="37"/>
      <c r="ET13" s="31"/>
      <c r="EU13" s="30"/>
      <c r="EV13" s="37"/>
      <c r="EW13" s="31"/>
      <c r="EX13" s="30"/>
      <c r="EY13" s="37"/>
      <c r="EZ13" s="31"/>
      <c r="FA13" s="30"/>
      <c r="FB13" s="37"/>
      <c r="FC13" s="31"/>
      <c r="FD13" s="30"/>
      <c r="FE13" s="37"/>
      <c r="FF13" s="31"/>
      <c r="FG13" s="30"/>
      <c r="FH13" s="37"/>
      <c r="FI13" s="31"/>
      <c r="FJ13" s="30"/>
      <c r="FK13" s="37"/>
      <c r="FL13" s="31"/>
      <c r="FM13" s="30"/>
      <c r="FN13" s="37"/>
      <c r="FO13" s="31"/>
      <c r="FP13" s="30"/>
      <c r="FQ13" s="37"/>
      <c r="FR13" s="31"/>
      <c r="FS13" s="30"/>
      <c r="FT13" s="37"/>
      <c r="FU13" s="31"/>
      <c r="FV13" s="30"/>
      <c r="FW13" s="37"/>
      <c r="FX13" s="31"/>
      <c r="FY13" s="30"/>
      <c r="FZ13" s="37"/>
      <c r="GA13" s="31"/>
      <c r="GB13" s="30"/>
      <c r="GC13" s="37"/>
      <c r="GD13" s="31"/>
      <c r="GE13" s="30"/>
      <c r="GF13" s="37"/>
      <c r="GG13" s="31"/>
      <c r="GH13" s="30"/>
      <c r="GI13" s="37"/>
      <c r="GJ13" s="31"/>
      <c r="GK13" s="30"/>
      <c r="GL13" s="37"/>
      <c r="GM13" s="31"/>
      <c r="GN13" s="30"/>
      <c r="GO13" s="37"/>
      <c r="GP13" s="31"/>
      <c r="GQ13" s="30"/>
      <c r="GR13" s="37"/>
      <c r="GS13" s="31"/>
      <c r="GT13" s="30"/>
      <c r="GU13" s="37"/>
      <c r="GV13" s="31"/>
      <c r="GW13" s="30"/>
      <c r="GX13" s="37"/>
      <c r="GY13" s="31"/>
      <c r="GZ13" s="30"/>
      <c r="HA13" s="37"/>
      <c r="HB13" s="31"/>
      <c r="HC13" s="30"/>
      <c r="HD13" s="37"/>
      <c r="HE13" s="31"/>
      <c r="HF13" s="30"/>
      <c r="HG13" s="37"/>
      <c r="HH13" s="31"/>
      <c r="HI13" s="30"/>
      <c r="HJ13" s="37"/>
      <c r="HK13" s="31"/>
      <c r="HL13" s="30"/>
      <c r="HM13" s="37"/>
      <c r="HN13" s="31"/>
      <c r="HO13" s="30"/>
      <c r="HP13" s="37"/>
      <c r="HQ13" s="31"/>
      <c r="HR13" s="30"/>
      <c r="HS13" s="37"/>
      <c r="HT13" s="31"/>
      <c r="HU13" s="30"/>
      <c r="HV13" s="37"/>
      <c r="HW13" s="31"/>
      <c r="HX13" s="30"/>
      <c r="HY13" s="37"/>
      <c r="HZ13" s="31"/>
      <c r="IA13" s="30"/>
      <c r="IB13" s="37"/>
      <c r="IC13" s="31"/>
      <c r="ID13" s="30"/>
      <c r="IE13" s="37"/>
      <c r="IF13" s="31"/>
      <c r="IG13" s="30"/>
      <c r="IH13" s="37"/>
      <c r="II13" s="31"/>
      <c r="IJ13" s="30"/>
      <c r="IK13" s="37"/>
      <c r="IL13" s="31"/>
      <c r="IM13" s="30"/>
      <c r="IN13" s="37"/>
      <c r="IO13" s="31"/>
      <c r="IP13" s="30"/>
      <c r="IQ13" s="37"/>
      <c r="IR13" s="31"/>
      <c r="IS13" s="30"/>
      <c r="IT13" s="37"/>
      <c r="IU13" s="31"/>
      <c r="IV13" s="30"/>
      <c r="IW13" s="37"/>
      <c r="IX13" s="31"/>
      <c r="IY13" s="30"/>
      <c r="IZ13" s="37"/>
      <c r="JA13" s="31"/>
      <c r="JB13" s="30"/>
      <c r="JC13" s="37"/>
      <c r="JD13" s="31"/>
      <c r="JE13" s="30"/>
      <c r="JF13" s="37"/>
      <c r="JG13" s="31"/>
      <c r="JH13" s="30"/>
      <c r="JI13" s="37"/>
      <c r="JJ13" s="31"/>
      <c r="JK13" s="30"/>
      <c r="JL13" s="37"/>
      <c r="JM13" s="31"/>
      <c r="JN13" s="30"/>
      <c r="JO13" s="37"/>
      <c r="JP13" s="31"/>
      <c r="JQ13" s="30"/>
      <c r="JR13" s="37"/>
      <c r="JS13" s="31"/>
      <c r="JT13" s="30"/>
      <c r="JU13" s="37"/>
      <c r="JV13" s="31"/>
      <c r="JW13" s="30"/>
      <c r="JX13" s="37"/>
      <c r="JY13" s="31"/>
      <c r="JZ13" s="30"/>
      <c r="KA13" s="37"/>
      <c r="KB13" s="31"/>
      <c r="KC13" s="30"/>
      <c r="KD13" s="37"/>
      <c r="KE13" s="31"/>
      <c r="KF13" s="30"/>
      <c r="KG13" s="37"/>
      <c r="KH13" s="31"/>
      <c r="KI13" s="30"/>
      <c r="KJ13" s="37"/>
      <c r="KK13" s="31"/>
      <c r="KL13" s="30"/>
      <c r="KM13" s="37"/>
      <c r="KN13" s="31"/>
      <c r="KO13" s="30"/>
      <c r="KP13" s="37"/>
      <c r="KQ13" s="31"/>
      <c r="KR13" s="30"/>
      <c r="KS13" s="37"/>
      <c r="KT13" s="31"/>
      <c r="KU13" s="30"/>
      <c r="KV13" s="37"/>
      <c r="KW13" s="31"/>
      <c r="KX13" s="30"/>
      <c r="KY13" s="37"/>
      <c r="KZ13" s="31"/>
      <c r="LA13" s="30"/>
      <c r="LB13" s="37"/>
      <c r="LC13" s="31"/>
      <c r="LD13" s="30"/>
      <c r="LE13" s="37"/>
      <c r="LF13" s="31"/>
      <c r="LG13" s="30"/>
      <c r="LH13" s="37"/>
      <c r="LI13" s="31"/>
      <c r="LJ13" s="30"/>
      <c r="LK13" s="37"/>
      <c r="LL13" s="31"/>
      <c r="LM13" s="30"/>
      <c r="LN13" s="37"/>
      <c r="LO13" s="31"/>
      <c r="LP13" s="30"/>
      <c r="LQ13" s="37"/>
      <c r="LR13" s="31"/>
      <c r="LS13" s="30"/>
      <c r="LT13" s="37"/>
      <c r="LU13" s="31"/>
      <c r="LV13" s="30"/>
      <c r="LW13" s="37"/>
      <c r="LX13" s="31"/>
      <c r="LY13" s="30"/>
      <c r="LZ13" s="37"/>
      <c r="MA13" s="31"/>
      <c r="MB13" s="30"/>
      <c r="MC13" s="37"/>
      <c r="MD13" s="31"/>
      <c r="ME13" s="30"/>
      <c r="MF13" s="37"/>
      <c r="MG13" s="31"/>
      <c r="MH13" s="30"/>
      <c r="MI13" s="37"/>
      <c r="MJ13" s="31"/>
      <c r="MK13" s="30"/>
      <c r="ML13" s="37"/>
      <c r="MM13" s="31"/>
      <c r="MN13" s="30"/>
      <c r="MO13" s="37"/>
      <c r="MP13" s="31"/>
      <c r="MQ13" s="30"/>
      <c r="MR13" s="37"/>
      <c r="MS13" s="31"/>
      <c r="MT13" s="30"/>
      <c r="MU13" s="37"/>
      <c r="MV13" s="31"/>
      <c r="MW13" s="30"/>
      <c r="MX13" s="37"/>
      <c r="MY13" s="31"/>
      <c r="MZ13" s="30"/>
      <c r="NA13" s="37"/>
      <c r="NB13" s="31"/>
      <c r="NC13" s="30"/>
      <c r="ND13" s="37"/>
      <c r="NE13" s="31"/>
      <c r="NF13" s="30"/>
      <c r="NG13" s="37"/>
      <c r="NH13" s="31"/>
      <c r="NI13" s="30"/>
      <c r="NJ13" s="37"/>
      <c r="NK13" s="31"/>
      <c r="NL13" s="30"/>
      <c r="NM13" s="37"/>
      <c r="NN13" s="31"/>
      <c r="NO13" s="30"/>
      <c r="NP13" s="37"/>
      <c r="NQ13" s="31"/>
      <c r="NR13" s="30"/>
      <c r="NS13" s="37"/>
      <c r="NT13" s="31"/>
      <c r="NU13" s="30"/>
      <c r="NV13" s="37"/>
      <c r="NW13" s="31"/>
      <c r="NX13" s="30"/>
      <c r="NY13" s="37"/>
      <c r="NZ13" s="31"/>
      <c r="OA13" s="30"/>
      <c r="OB13" s="37"/>
      <c r="OC13" s="31"/>
      <c r="OD13" s="30"/>
      <c r="OE13" s="37"/>
      <c r="OF13" s="31"/>
      <c r="OG13" s="30"/>
      <c r="OH13" s="37"/>
      <c r="OI13" s="31"/>
      <c r="OJ13" s="30"/>
      <c r="OK13" s="37"/>
      <c r="OL13" s="31"/>
      <c r="OM13" s="30"/>
      <c r="ON13" s="37"/>
      <c r="OO13" s="31"/>
      <c r="OP13" s="30"/>
      <c r="OQ13" s="37"/>
      <c r="OR13" s="31"/>
      <c r="OS13" s="30"/>
      <c r="OT13" s="37"/>
      <c r="OU13" s="31"/>
      <c r="OV13" s="30"/>
      <c r="OW13" s="37"/>
      <c r="OX13" s="31"/>
      <c r="OY13" s="30"/>
      <c r="OZ13" s="37"/>
      <c r="PA13" s="31"/>
      <c r="PB13" s="30"/>
      <c r="PC13" s="37"/>
      <c r="PD13" s="31"/>
      <c r="PE13" s="30"/>
      <c r="PF13" s="37"/>
      <c r="PG13" s="31"/>
      <c r="PH13" s="30"/>
      <c r="PI13" s="37"/>
      <c r="PJ13" s="31"/>
      <c r="PK13" s="30"/>
      <c r="PL13" s="37"/>
      <c r="PM13" s="31"/>
      <c r="PN13" s="30"/>
      <c r="PO13" s="37"/>
      <c r="PP13" s="31"/>
      <c r="PQ13" s="30"/>
      <c r="PR13" s="37"/>
      <c r="PS13" s="31"/>
      <c r="PT13" s="30"/>
      <c r="PU13" s="37"/>
      <c r="PV13" s="31"/>
      <c r="PW13" s="30"/>
      <c r="PX13" s="37"/>
      <c r="PY13" s="31"/>
      <c r="PZ13" s="30"/>
      <c r="QA13" s="37"/>
      <c r="QB13" s="31"/>
      <c r="QC13" s="30"/>
      <c r="QD13" s="37"/>
      <c r="QE13" s="31"/>
      <c r="QF13" s="30"/>
      <c r="QG13" s="37"/>
      <c r="QH13" s="31"/>
      <c r="QI13" s="30"/>
      <c r="QJ13" s="37"/>
      <c r="QK13" s="31"/>
      <c r="QL13" s="30"/>
      <c r="QM13" s="37"/>
      <c r="QN13" s="31"/>
      <c r="QO13" s="30"/>
      <c r="QP13" s="37"/>
      <c r="QQ13" s="31"/>
      <c r="QR13" s="30"/>
      <c r="QS13" s="37"/>
      <c r="QT13" s="31"/>
      <c r="QU13" s="30"/>
      <c r="QV13" s="37"/>
      <c r="QW13" s="31"/>
      <c r="QX13" s="30"/>
      <c r="QY13" s="37"/>
      <c r="QZ13" s="31"/>
      <c r="RA13" s="30"/>
      <c r="RB13" s="37"/>
      <c r="RC13" s="31"/>
      <c r="RD13" s="30"/>
      <c r="RE13" s="37"/>
      <c r="RF13" s="31"/>
      <c r="RG13" s="30"/>
      <c r="RH13" s="37"/>
      <c r="RI13" s="31"/>
      <c r="RJ13" s="30"/>
      <c r="RK13" s="37"/>
      <c r="RL13" s="31"/>
      <c r="RM13" s="30"/>
      <c r="RN13" s="37"/>
      <c r="RO13" s="31"/>
      <c r="RP13" s="30"/>
      <c r="RQ13" s="37"/>
      <c r="RR13" s="31"/>
      <c r="RS13" s="30"/>
      <c r="RT13" s="37"/>
      <c r="RU13" s="31"/>
      <c r="RV13" s="30"/>
      <c r="RW13" s="37"/>
      <c r="RX13" s="31"/>
      <c r="RY13" s="30"/>
      <c r="RZ13" s="37"/>
      <c r="SA13" s="31"/>
      <c r="SB13" s="30"/>
      <c r="SC13" s="37"/>
      <c r="SD13" s="31"/>
      <c r="SE13" s="30"/>
      <c r="SF13" s="37"/>
      <c r="SG13" s="31"/>
      <c r="SH13" s="30"/>
      <c r="SI13" s="37"/>
      <c r="SJ13" s="31"/>
      <c r="SK13" s="30"/>
      <c r="SL13" s="37"/>
      <c r="SM13" s="31"/>
      <c r="SN13" s="30"/>
      <c r="SO13" s="37"/>
      <c r="SP13" s="31"/>
      <c r="SQ13" s="30"/>
      <c r="SR13" s="37"/>
      <c r="SS13" s="31"/>
      <c r="ST13" s="30"/>
      <c r="SU13" s="37"/>
      <c r="SV13" s="31"/>
      <c r="SW13" s="30"/>
      <c r="SX13" s="37"/>
      <c r="SY13" s="31"/>
      <c r="SZ13" s="30"/>
      <c r="TA13" s="37"/>
      <c r="TB13" s="31"/>
      <c r="TC13" s="30"/>
      <c r="TD13" s="37"/>
      <c r="TE13" s="31"/>
      <c r="TF13" s="30"/>
      <c r="TG13" s="37"/>
      <c r="TH13" s="31"/>
      <c r="TI13" s="30"/>
      <c r="TJ13" s="37"/>
      <c r="TK13" s="31"/>
      <c r="TL13" s="30"/>
      <c r="TM13" s="37"/>
      <c r="TN13" s="31"/>
      <c r="TO13" s="30"/>
      <c r="TP13" s="37"/>
      <c r="TQ13" s="31"/>
      <c r="TR13" s="30"/>
      <c r="TS13" s="37"/>
      <c r="TT13" s="31"/>
      <c r="TU13" s="30"/>
      <c r="TV13" s="37"/>
      <c r="TW13" s="31"/>
      <c r="TX13" s="30"/>
      <c r="TY13" s="37"/>
      <c r="TZ13" s="31"/>
      <c r="UA13" s="30"/>
      <c r="UB13" s="37"/>
      <c r="UC13" s="31"/>
      <c r="UD13" s="30"/>
      <c r="UE13" s="37"/>
      <c r="UF13" s="31"/>
      <c r="UG13" s="30"/>
      <c r="UH13" s="37"/>
      <c r="UI13" s="31"/>
      <c r="UJ13" s="30"/>
      <c r="UK13" s="37"/>
      <c r="UL13" s="31"/>
      <c r="UM13" s="30"/>
      <c r="UN13" s="37"/>
      <c r="UO13" s="31"/>
      <c r="UP13" s="30"/>
      <c r="UQ13" s="37"/>
      <c r="UR13" s="31"/>
      <c r="US13" s="30"/>
      <c r="UT13" s="37"/>
      <c r="UU13" s="31"/>
      <c r="UV13" s="30"/>
      <c r="UW13" s="37"/>
      <c r="UX13" s="31"/>
      <c r="UY13" s="30"/>
      <c r="UZ13" s="37"/>
      <c r="VA13" s="31"/>
      <c r="VB13" s="30"/>
      <c r="VC13" s="37"/>
      <c r="VD13" s="31"/>
      <c r="VE13" s="30"/>
      <c r="VF13" s="37"/>
      <c r="VG13" s="31"/>
      <c r="VH13" s="30"/>
      <c r="VI13" s="37"/>
      <c r="VJ13" s="31"/>
      <c r="VK13" s="30"/>
      <c r="VL13" s="37"/>
      <c r="VM13" s="31"/>
      <c r="VN13" s="30"/>
      <c r="VO13" s="37"/>
      <c r="VP13" s="31"/>
      <c r="VQ13" s="30"/>
      <c r="VR13" s="37"/>
      <c r="VS13" s="31"/>
      <c r="VT13" s="30"/>
      <c r="VU13" s="37"/>
      <c r="VV13" s="31"/>
      <c r="VW13" s="30"/>
      <c r="VX13" s="37"/>
      <c r="VY13" s="31"/>
      <c r="VZ13" s="30"/>
      <c r="WA13" s="37"/>
      <c r="WB13" s="31"/>
      <c r="WC13" s="30"/>
      <c r="WD13" s="37"/>
      <c r="WE13" s="31"/>
      <c r="WF13" s="30"/>
      <c r="WG13" s="37"/>
      <c r="WH13" s="31"/>
      <c r="WI13" s="30"/>
      <c r="WJ13" s="37"/>
      <c r="WK13" s="31"/>
      <c r="WL13" s="30"/>
      <c r="WM13" s="37"/>
      <c r="WN13" s="31"/>
      <c r="WO13" s="30"/>
      <c r="WP13" s="37"/>
      <c r="WQ13" s="31"/>
      <c r="WR13" s="30"/>
      <c r="WS13" s="37"/>
      <c r="WT13" s="31"/>
      <c r="WU13" s="30"/>
      <c r="WV13" s="37"/>
      <c r="WW13" s="31"/>
      <c r="WX13" s="30"/>
      <c r="WY13" s="37"/>
      <c r="WZ13" s="31"/>
      <c r="XA13" s="30"/>
      <c r="XB13" s="37"/>
      <c r="XC13" s="31"/>
      <c r="XD13" s="30"/>
      <c r="XE13" s="37"/>
      <c r="XF13" s="31"/>
      <c r="XG13" s="30"/>
      <c r="XH13" s="37"/>
      <c r="XI13" s="31"/>
      <c r="XJ13" s="30"/>
      <c r="XK13" s="37"/>
      <c r="XL13" s="31"/>
      <c r="XM13" s="30"/>
      <c r="XN13" s="37"/>
      <c r="XO13" s="31"/>
      <c r="XP13" s="30"/>
      <c r="XQ13" s="37"/>
      <c r="XR13" s="31"/>
      <c r="XS13" s="30"/>
      <c r="XT13" s="37"/>
      <c r="XU13" s="31"/>
      <c r="XV13" s="30"/>
      <c r="XW13" s="37"/>
      <c r="XX13" s="31"/>
      <c r="XY13" s="30"/>
      <c r="XZ13" s="37"/>
      <c r="YA13" s="31"/>
      <c r="YB13" s="30"/>
      <c r="YC13" s="37"/>
      <c r="YD13" s="31"/>
      <c r="YE13" s="30"/>
      <c r="YF13" s="37"/>
      <c r="YG13" s="31"/>
      <c r="YH13" s="30"/>
      <c r="YI13" s="37"/>
      <c r="YJ13" s="31"/>
      <c r="YK13" s="30"/>
      <c r="YL13" s="37"/>
      <c r="YM13" s="31"/>
      <c r="YN13" s="30"/>
      <c r="YO13" s="37"/>
      <c r="YP13" s="31"/>
      <c r="YQ13" s="30"/>
      <c r="YR13" s="37"/>
      <c r="YS13" s="31"/>
      <c r="YT13" s="30"/>
      <c r="YU13" s="37"/>
      <c r="YV13" s="31"/>
      <c r="YW13" s="30"/>
      <c r="YX13" s="37"/>
      <c r="YY13" s="31"/>
      <c r="YZ13" s="30"/>
      <c r="ZA13" s="37"/>
      <c r="ZB13" s="31"/>
      <c r="ZC13" s="30"/>
      <c r="ZD13" s="37"/>
      <c r="ZE13" s="31"/>
      <c r="ZF13" s="30"/>
      <c r="ZG13" s="37"/>
      <c r="ZH13" s="31"/>
      <c r="ZI13" s="30"/>
      <c r="ZJ13" s="37"/>
      <c r="ZK13" s="31"/>
      <c r="ZL13" s="30"/>
      <c r="ZM13" s="37"/>
      <c r="ZN13" s="31"/>
      <c r="ZO13" s="30"/>
      <c r="ZP13" s="37"/>
      <c r="ZQ13" s="31"/>
      <c r="ZR13" s="30"/>
      <c r="ZS13" s="37"/>
      <c r="ZT13" s="31"/>
      <c r="ZU13" s="30"/>
      <c r="ZV13" s="37"/>
      <c r="ZW13" s="31"/>
      <c r="ZX13" s="30"/>
      <c r="ZY13" s="37"/>
      <c r="ZZ13" s="31"/>
      <c r="AAA13" s="30"/>
      <c r="AAB13" s="37"/>
      <c r="AAC13" s="31"/>
      <c r="AAD13" s="30"/>
      <c r="AAE13" s="37"/>
      <c r="AAF13" s="31"/>
      <c r="AAG13" s="30"/>
      <c r="AAH13" s="37"/>
      <c r="AAI13" s="31"/>
      <c r="AAJ13" s="30"/>
      <c r="AAK13" s="37"/>
      <c r="AAL13" s="31"/>
      <c r="AAM13" s="30"/>
      <c r="AAN13" s="37"/>
      <c r="AAO13" s="31"/>
      <c r="AAP13" s="30"/>
      <c r="AAQ13" s="37"/>
      <c r="AAR13" s="31"/>
      <c r="AAS13" s="30"/>
      <c r="AAT13" s="37"/>
      <c r="AAU13" s="31"/>
      <c r="AAV13" s="30"/>
      <c r="AAW13" s="37"/>
      <c r="AAX13" s="31"/>
      <c r="AAY13" s="30"/>
      <c r="AAZ13" s="37"/>
      <c r="ABA13" s="31"/>
      <c r="ABB13" s="30"/>
      <c r="ABC13" s="37"/>
      <c r="ABD13" s="31"/>
      <c r="ABE13" s="30"/>
      <c r="ABF13" s="37"/>
      <c r="ABG13" s="31"/>
      <c r="ABH13" s="30"/>
      <c r="ABI13" s="37"/>
      <c r="ABJ13" s="31"/>
      <c r="ABK13" s="30"/>
      <c r="ABL13" s="37"/>
      <c r="ABM13" s="31"/>
      <c r="ABN13" s="30"/>
      <c r="ABO13" s="37"/>
      <c r="ABP13" s="31"/>
      <c r="ABQ13" s="30"/>
      <c r="ABR13" s="37"/>
      <c r="ABS13" s="31"/>
      <c r="ABT13" s="30"/>
      <c r="ABU13" s="37"/>
      <c r="ABV13" s="31"/>
      <c r="ABW13" s="30"/>
      <c r="ABX13" s="37"/>
      <c r="ABY13" s="31"/>
      <c r="ABZ13" s="30"/>
      <c r="ACA13" s="37"/>
      <c r="ACB13" s="31"/>
      <c r="ACC13" s="30"/>
      <c r="ACD13" s="37"/>
      <c r="ACE13" s="31"/>
      <c r="ACF13" s="30"/>
      <c r="ACG13" s="37"/>
      <c r="ACH13" s="31"/>
      <c r="ACI13" s="30"/>
      <c r="ACJ13" s="37"/>
      <c r="ACK13" s="31"/>
    </row>
    <row r="14" spans="2:765" ht="14.45" customHeight="1" x14ac:dyDescent="0.25">
      <c r="B14" s="66"/>
      <c r="C14" s="48"/>
      <c r="D14" s="79"/>
      <c r="E14" s="80"/>
      <c r="F14" s="79"/>
      <c r="G14" s="80"/>
      <c r="H14" s="25"/>
      <c r="J14" s="14">
        <f t="shared" si="36"/>
        <v>45668</v>
      </c>
      <c r="K14" s="29">
        <f ca="1">IFERROR(OFFSET(Bdd!$AB$3,MOD(J14+1,14),$F$26),"")</f>
        <v>0</v>
      </c>
      <c r="L14" s="28"/>
      <c r="M14" s="12">
        <f t="shared" si="12"/>
        <v>45699</v>
      </c>
      <c r="N14" s="29" t="str">
        <f ca="1">IFERROR(OFFSET(Bdd!$AB$3,MOD(M14+1,14),$F$26),"")</f>
        <v>M</v>
      </c>
      <c r="O14" s="28"/>
      <c r="P14" s="12">
        <f t="shared" si="13"/>
        <v>45727</v>
      </c>
      <c r="Q14" s="29" t="str">
        <f ca="1">IFERROR(OFFSET(Bdd!$AB$3,MOD(P14+1,14),$F$26),"")</f>
        <v>M</v>
      </c>
      <c r="R14" s="28"/>
      <c r="S14" s="12">
        <f t="shared" si="14"/>
        <v>45758</v>
      </c>
      <c r="T14" s="29" t="str">
        <f ca="1">IFERROR(OFFSET(Bdd!$AB$3,MOD(S14+1,14),$F$26),"")</f>
        <v>M</v>
      </c>
      <c r="U14" s="28"/>
      <c r="V14" s="12">
        <f t="shared" si="34"/>
        <v>45788</v>
      </c>
      <c r="W14" s="29">
        <f ca="1">IFERROR(OFFSET(Bdd!$AB$3,MOD(V14+1,14),$F$26),"")</f>
        <v>0</v>
      </c>
      <c r="X14" s="28"/>
      <c r="Y14" s="12">
        <f t="shared" si="15"/>
        <v>45819</v>
      </c>
      <c r="Z14" s="29" t="str">
        <f ca="1">IFERROR(OFFSET(Bdd!$AB$3,MOD(Y14+1,14),$F$26),"")</f>
        <v>AM</v>
      </c>
      <c r="AA14" s="28"/>
      <c r="AB14" s="12">
        <f t="shared" si="16"/>
        <v>45849</v>
      </c>
      <c r="AC14" s="29" t="str">
        <f ca="1">IFERROR(OFFSET(Bdd!$AB$3,MOD(AB14+1,14),$F$26),"")</f>
        <v>AM</v>
      </c>
      <c r="AD14" s="28"/>
      <c r="AE14" s="12">
        <f t="shared" si="17"/>
        <v>45880</v>
      </c>
      <c r="AF14" s="29" t="str">
        <f ca="1">IFERROR(OFFSET(Bdd!$AB$3,MOD(AE14+1,14),$F$26),"")</f>
        <v>M</v>
      </c>
      <c r="AG14" s="28"/>
      <c r="AH14" s="12">
        <f t="shared" si="18"/>
        <v>45911</v>
      </c>
      <c r="AI14" s="29" t="str">
        <f ca="1">IFERROR(OFFSET(Bdd!$AB$3,MOD(AH14+1,14),$F$26),"")</f>
        <v>M</v>
      </c>
      <c r="AJ14" s="28"/>
      <c r="AK14" s="12">
        <f t="shared" si="19"/>
        <v>45941</v>
      </c>
      <c r="AL14" s="29">
        <f ca="1">IFERROR(OFFSET(Bdd!$AB$3,MOD(AK14+1,14),$F$26),"")</f>
        <v>0</v>
      </c>
      <c r="AM14" s="28"/>
      <c r="AN14" s="12">
        <f t="shared" si="20"/>
        <v>45972</v>
      </c>
      <c r="AO14" s="29" t="str">
        <f ca="1">IFERROR(OFFSET(Bdd!$AB$3,MOD(AN14+1,14),$F$26),"")</f>
        <v>AM</v>
      </c>
      <c r="AP14" s="28"/>
      <c r="AQ14" s="12">
        <f t="shared" si="21"/>
        <v>46002</v>
      </c>
      <c r="AR14" s="29" t="str">
        <f ca="1">IFERROR(OFFSET(Bdd!$AB$3,MOD(AQ14+1,14),$F$26),"")</f>
        <v>AM</v>
      </c>
      <c r="AS14" s="13"/>
      <c r="AT14" s="12">
        <f t="shared" si="22"/>
        <v>46033</v>
      </c>
      <c r="AU14" s="29">
        <f ca="1">IFERROR(OFFSET(Bdd!$AB$3,MOD(AT14+1,14),$F$26),"")</f>
        <v>0</v>
      </c>
      <c r="AV14" s="28"/>
      <c r="AW14" s="12">
        <f t="shared" si="35"/>
        <v>46064</v>
      </c>
      <c r="AX14" s="29" t="str">
        <f ca="1">IFERROR(OFFSET(Bdd!$AB$3,MOD(AW14+1,14),$F$26),"")</f>
        <v>M</v>
      </c>
      <c r="AY14" s="28"/>
      <c r="AZ14" s="12">
        <f t="shared" si="24"/>
        <v>46092</v>
      </c>
      <c r="BA14" s="29" t="str">
        <f ca="1">IFERROR(OFFSET(Bdd!$AB$3,MOD(AZ14+1,14),$F$26),"")</f>
        <v>M</v>
      </c>
      <c r="BB14" s="28"/>
      <c r="BC14" s="12">
        <f t="shared" si="25"/>
        <v>46123</v>
      </c>
      <c r="BD14" s="29">
        <f ca="1">IFERROR(OFFSET(Bdd!$AB$3,MOD(BC14+1,14),$F$26),"")</f>
        <v>0</v>
      </c>
      <c r="BE14" s="28"/>
      <c r="BF14" s="12">
        <f t="shared" si="26"/>
        <v>46153</v>
      </c>
      <c r="BG14" s="29" t="str">
        <f ca="1">IFERROR(OFFSET(Bdd!$AB$3,MOD(BF14+1,14),$F$26),"")</f>
        <v>AM</v>
      </c>
      <c r="BH14" s="28"/>
      <c r="BI14" s="12">
        <f t="shared" si="27"/>
        <v>46184</v>
      </c>
      <c r="BJ14" s="29" t="str">
        <f ca="1">IFERROR(OFFSET(Bdd!$AB$3,MOD(BI14+1,14),$F$26),"")</f>
        <v>AM</v>
      </c>
      <c r="BK14" s="28"/>
      <c r="BL14" s="12">
        <f t="shared" si="28"/>
        <v>46214</v>
      </c>
      <c r="BM14" s="29">
        <f ca="1">IFERROR(OFFSET(Bdd!$AB$3,MOD(BL14+1,14),$F$26),"")</f>
        <v>0</v>
      </c>
      <c r="BN14" s="28"/>
      <c r="BO14" s="12">
        <f t="shared" si="29"/>
        <v>46245</v>
      </c>
      <c r="BP14" s="29" t="str">
        <f ca="1">IFERROR(OFFSET(Bdd!$AB$3,MOD(BO14+1,14),$F$26),"")</f>
        <v>M</v>
      </c>
      <c r="BQ14" s="28"/>
      <c r="BR14" s="12">
        <f t="shared" si="30"/>
        <v>46276</v>
      </c>
      <c r="BS14" s="29" t="str">
        <f ca="1">IFERROR(OFFSET(Bdd!$AB$3,MOD(BR14+1,14),$F$26),"")</f>
        <v>M</v>
      </c>
      <c r="BT14" s="28"/>
      <c r="BU14" s="12">
        <f t="shared" si="31"/>
        <v>46306</v>
      </c>
      <c r="BV14" s="29">
        <f ca="1">IFERROR(OFFSET(Bdd!$AB$3,MOD(BU14+1,14),$F$26),"")</f>
        <v>0</v>
      </c>
      <c r="BW14" s="28"/>
      <c r="BX14" s="12">
        <f t="shared" si="32"/>
        <v>46337</v>
      </c>
      <c r="BY14" s="29" t="str">
        <f ca="1">IFERROR(OFFSET(Bdd!$AB$3,MOD(BX14+1,14),$F$26),"")</f>
        <v>AM</v>
      </c>
      <c r="BZ14" s="28"/>
      <c r="CA14" s="12">
        <f t="shared" si="33"/>
        <v>46367</v>
      </c>
      <c r="CB14" s="29" t="str">
        <f ca="1">IFERROR(OFFSET(Bdd!$AB$3,MOD(CA14+1,14),$F$26),"")</f>
        <v>AM</v>
      </c>
      <c r="CC14" s="13"/>
      <c r="CD14" s="30"/>
      <c r="CE14" s="37"/>
      <c r="CF14" s="31"/>
      <c r="CG14" s="30"/>
      <c r="CH14" s="37"/>
      <c r="CI14" s="31"/>
      <c r="CJ14" s="30"/>
      <c r="CK14" s="37"/>
      <c r="CL14" s="31"/>
      <c r="CM14" s="30"/>
      <c r="CN14" s="37"/>
      <c r="CO14" s="31"/>
      <c r="CP14" s="30"/>
      <c r="CQ14" s="37"/>
      <c r="CR14" s="31"/>
      <c r="CS14" s="30"/>
      <c r="CT14" s="37"/>
      <c r="CU14" s="31"/>
      <c r="CV14" s="30"/>
      <c r="CW14" s="37"/>
      <c r="CX14" s="31"/>
      <c r="CY14" s="30"/>
      <c r="CZ14" s="37"/>
      <c r="DA14" s="31"/>
      <c r="DB14" s="30"/>
      <c r="DC14" s="37"/>
      <c r="DD14" s="31"/>
      <c r="DE14" s="30"/>
      <c r="DF14" s="37"/>
      <c r="DG14" s="31"/>
      <c r="DH14" s="30"/>
      <c r="DI14" s="37"/>
      <c r="DJ14" s="31"/>
      <c r="DK14" s="30"/>
      <c r="DL14" s="37"/>
      <c r="DM14" s="31"/>
      <c r="DN14" s="30"/>
      <c r="DO14" s="37"/>
      <c r="DP14" s="31"/>
      <c r="DQ14" s="30"/>
      <c r="DR14" s="37"/>
      <c r="DS14" s="31"/>
      <c r="DT14" s="30"/>
      <c r="DU14" s="37"/>
      <c r="DV14" s="31"/>
      <c r="DW14" s="30"/>
      <c r="DX14" s="37"/>
      <c r="DY14" s="31"/>
      <c r="DZ14" s="30"/>
      <c r="EA14" s="37"/>
      <c r="EB14" s="31"/>
      <c r="EC14" s="30"/>
      <c r="ED14" s="37"/>
      <c r="EE14" s="31"/>
      <c r="EF14" s="30"/>
      <c r="EG14" s="37"/>
      <c r="EH14" s="31"/>
      <c r="EI14" s="30"/>
      <c r="EJ14" s="37"/>
      <c r="EK14" s="31"/>
      <c r="EL14" s="30"/>
      <c r="EM14" s="37"/>
      <c r="EN14" s="31"/>
      <c r="EO14" s="30"/>
      <c r="EP14" s="37"/>
      <c r="EQ14" s="31"/>
      <c r="ER14" s="30"/>
      <c r="ES14" s="37"/>
      <c r="ET14" s="31"/>
      <c r="EU14" s="30"/>
      <c r="EV14" s="37"/>
      <c r="EW14" s="31"/>
      <c r="EX14" s="30"/>
      <c r="EY14" s="37"/>
      <c r="EZ14" s="31"/>
      <c r="FA14" s="30"/>
      <c r="FB14" s="37"/>
      <c r="FC14" s="31"/>
      <c r="FD14" s="30"/>
      <c r="FE14" s="37"/>
      <c r="FF14" s="31"/>
      <c r="FG14" s="30"/>
      <c r="FH14" s="37"/>
      <c r="FI14" s="31"/>
      <c r="FJ14" s="30"/>
      <c r="FK14" s="37"/>
      <c r="FL14" s="31"/>
      <c r="FM14" s="30"/>
      <c r="FN14" s="37"/>
      <c r="FO14" s="31"/>
      <c r="FP14" s="30"/>
      <c r="FQ14" s="37"/>
      <c r="FR14" s="31"/>
      <c r="FS14" s="30"/>
      <c r="FT14" s="37"/>
      <c r="FU14" s="31"/>
      <c r="FV14" s="30"/>
      <c r="FW14" s="37"/>
      <c r="FX14" s="31"/>
      <c r="FY14" s="30"/>
      <c r="FZ14" s="37"/>
      <c r="GA14" s="31"/>
      <c r="GB14" s="30"/>
      <c r="GC14" s="37"/>
      <c r="GD14" s="31"/>
      <c r="GE14" s="30"/>
      <c r="GF14" s="37"/>
      <c r="GG14" s="31"/>
      <c r="GH14" s="30"/>
      <c r="GI14" s="37"/>
      <c r="GJ14" s="31"/>
      <c r="GK14" s="30"/>
      <c r="GL14" s="37"/>
      <c r="GM14" s="31"/>
      <c r="GN14" s="30"/>
      <c r="GO14" s="37"/>
      <c r="GP14" s="31"/>
      <c r="GQ14" s="30"/>
      <c r="GR14" s="37"/>
      <c r="GS14" s="31"/>
      <c r="GT14" s="30"/>
      <c r="GU14" s="37"/>
      <c r="GV14" s="31"/>
      <c r="GW14" s="30"/>
      <c r="GX14" s="37"/>
      <c r="GY14" s="31"/>
      <c r="GZ14" s="30"/>
      <c r="HA14" s="37"/>
      <c r="HB14" s="31"/>
      <c r="HC14" s="30"/>
      <c r="HD14" s="37"/>
      <c r="HE14" s="31"/>
      <c r="HF14" s="30"/>
      <c r="HG14" s="37"/>
      <c r="HH14" s="31"/>
      <c r="HI14" s="30"/>
      <c r="HJ14" s="37"/>
      <c r="HK14" s="31"/>
      <c r="HL14" s="30"/>
      <c r="HM14" s="37"/>
      <c r="HN14" s="31"/>
      <c r="HO14" s="30"/>
      <c r="HP14" s="37"/>
      <c r="HQ14" s="31"/>
      <c r="HR14" s="30"/>
      <c r="HS14" s="37"/>
      <c r="HT14" s="31"/>
      <c r="HU14" s="30"/>
      <c r="HV14" s="37"/>
      <c r="HW14" s="31"/>
      <c r="HX14" s="30"/>
      <c r="HY14" s="37"/>
      <c r="HZ14" s="31"/>
      <c r="IA14" s="30"/>
      <c r="IB14" s="37"/>
      <c r="IC14" s="31"/>
      <c r="ID14" s="30"/>
      <c r="IE14" s="37"/>
      <c r="IF14" s="31"/>
      <c r="IG14" s="30"/>
      <c r="IH14" s="37"/>
      <c r="II14" s="31"/>
      <c r="IJ14" s="30"/>
      <c r="IK14" s="37"/>
      <c r="IL14" s="31"/>
      <c r="IM14" s="30"/>
      <c r="IN14" s="37"/>
      <c r="IO14" s="31"/>
      <c r="IP14" s="30"/>
      <c r="IQ14" s="37"/>
      <c r="IR14" s="31"/>
      <c r="IS14" s="30"/>
      <c r="IT14" s="37"/>
      <c r="IU14" s="31"/>
      <c r="IV14" s="30"/>
      <c r="IW14" s="37"/>
      <c r="IX14" s="31"/>
      <c r="IY14" s="30"/>
      <c r="IZ14" s="37"/>
      <c r="JA14" s="31"/>
      <c r="JB14" s="30"/>
      <c r="JC14" s="37"/>
      <c r="JD14" s="31"/>
      <c r="JE14" s="30"/>
      <c r="JF14" s="37"/>
      <c r="JG14" s="31"/>
      <c r="JH14" s="30"/>
      <c r="JI14" s="37"/>
      <c r="JJ14" s="31"/>
      <c r="JK14" s="30"/>
      <c r="JL14" s="37"/>
      <c r="JM14" s="31"/>
      <c r="JN14" s="30"/>
      <c r="JO14" s="37"/>
      <c r="JP14" s="31"/>
      <c r="JQ14" s="30"/>
      <c r="JR14" s="37"/>
      <c r="JS14" s="31"/>
      <c r="JT14" s="30"/>
      <c r="JU14" s="37"/>
      <c r="JV14" s="31"/>
      <c r="JW14" s="30"/>
      <c r="JX14" s="37"/>
      <c r="JY14" s="31"/>
      <c r="JZ14" s="30"/>
      <c r="KA14" s="37"/>
      <c r="KB14" s="31"/>
      <c r="KC14" s="30"/>
      <c r="KD14" s="37"/>
      <c r="KE14" s="31"/>
      <c r="KF14" s="30"/>
      <c r="KG14" s="37"/>
      <c r="KH14" s="31"/>
      <c r="KI14" s="30"/>
      <c r="KJ14" s="37"/>
      <c r="KK14" s="31"/>
      <c r="KL14" s="30"/>
      <c r="KM14" s="37"/>
      <c r="KN14" s="31"/>
      <c r="KO14" s="30"/>
      <c r="KP14" s="37"/>
      <c r="KQ14" s="31"/>
      <c r="KR14" s="30"/>
      <c r="KS14" s="37"/>
      <c r="KT14" s="31"/>
      <c r="KU14" s="30"/>
      <c r="KV14" s="37"/>
      <c r="KW14" s="31"/>
      <c r="KX14" s="30"/>
      <c r="KY14" s="37"/>
      <c r="KZ14" s="31"/>
      <c r="LA14" s="30"/>
      <c r="LB14" s="37"/>
      <c r="LC14" s="31"/>
      <c r="LD14" s="30"/>
      <c r="LE14" s="37"/>
      <c r="LF14" s="31"/>
      <c r="LG14" s="30"/>
      <c r="LH14" s="37"/>
      <c r="LI14" s="31"/>
      <c r="LJ14" s="30"/>
      <c r="LK14" s="37"/>
      <c r="LL14" s="31"/>
      <c r="LM14" s="30"/>
      <c r="LN14" s="37"/>
      <c r="LO14" s="31"/>
      <c r="LP14" s="30"/>
      <c r="LQ14" s="37"/>
      <c r="LR14" s="31"/>
      <c r="LS14" s="30"/>
      <c r="LT14" s="37"/>
      <c r="LU14" s="31"/>
      <c r="LV14" s="30"/>
      <c r="LW14" s="37"/>
      <c r="LX14" s="31"/>
      <c r="LY14" s="30"/>
      <c r="LZ14" s="37"/>
      <c r="MA14" s="31"/>
      <c r="MB14" s="30"/>
      <c r="MC14" s="37"/>
      <c r="MD14" s="31"/>
      <c r="ME14" s="30"/>
      <c r="MF14" s="37"/>
      <c r="MG14" s="31"/>
      <c r="MH14" s="30"/>
      <c r="MI14" s="37"/>
      <c r="MJ14" s="31"/>
      <c r="MK14" s="30"/>
      <c r="ML14" s="37"/>
      <c r="MM14" s="31"/>
      <c r="MN14" s="30"/>
      <c r="MO14" s="37"/>
      <c r="MP14" s="31"/>
      <c r="MQ14" s="30"/>
      <c r="MR14" s="37"/>
      <c r="MS14" s="31"/>
      <c r="MT14" s="30"/>
      <c r="MU14" s="37"/>
      <c r="MV14" s="31"/>
      <c r="MW14" s="30"/>
      <c r="MX14" s="37"/>
      <c r="MY14" s="31"/>
      <c r="MZ14" s="30"/>
      <c r="NA14" s="37"/>
      <c r="NB14" s="31"/>
      <c r="NC14" s="30"/>
      <c r="ND14" s="37"/>
      <c r="NE14" s="31"/>
      <c r="NF14" s="30"/>
      <c r="NG14" s="37"/>
      <c r="NH14" s="31"/>
      <c r="NI14" s="30"/>
      <c r="NJ14" s="37"/>
      <c r="NK14" s="31"/>
      <c r="NL14" s="30"/>
      <c r="NM14" s="37"/>
      <c r="NN14" s="31"/>
      <c r="NO14" s="30"/>
      <c r="NP14" s="37"/>
      <c r="NQ14" s="31"/>
      <c r="NR14" s="30"/>
      <c r="NS14" s="37"/>
      <c r="NT14" s="31"/>
      <c r="NU14" s="30"/>
      <c r="NV14" s="37"/>
      <c r="NW14" s="31"/>
      <c r="NX14" s="30"/>
      <c r="NY14" s="37"/>
      <c r="NZ14" s="31"/>
      <c r="OA14" s="30"/>
      <c r="OB14" s="37"/>
      <c r="OC14" s="31"/>
      <c r="OD14" s="30"/>
      <c r="OE14" s="37"/>
      <c r="OF14" s="31"/>
      <c r="OG14" s="30"/>
      <c r="OH14" s="37"/>
      <c r="OI14" s="31"/>
      <c r="OJ14" s="30"/>
      <c r="OK14" s="37"/>
      <c r="OL14" s="31"/>
      <c r="OM14" s="30"/>
      <c r="ON14" s="37"/>
      <c r="OO14" s="31"/>
      <c r="OP14" s="30"/>
      <c r="OQ14" s="37"/>
      <c r="OR14" s="31"/>
      <c r="OS14" s="30"/>
      <c r="OT14" s="37"/>
      <c r="OU14" s="31"/>
      <c r="OV14" s="30"/>
      <c r="OW14" s="37"/>
      <c r="OX14" s="31"/>
      <c r="OY14" s="30"/>
      <c r="OZ14" s="37"/>
      <c r="PA14" s="31"/>
      <c r="PB14" s="30"/>
      <c r="PC14" s="37"/>
      <c r="PD14" s="31"/>
      <c r="PE14" s="30"/>
      <c r="PF14" s="37"/>
      <c r="PG14" s="31"/>
      <c r="PH14" s="30"/>
      <c r="PI14" s="37"/>
      <c r="PJ14" s="31"/>
      <c r="PK14" s="30"/>
      <c r="PL14" s="37"/>
      <c r="PM14" s="31"/>
      <c r="PN14" s="30"/>
      <c r="PO14" s="37"/>
      <c r="PP14" s="31"/>
      <c r="PQ14" s="30"/>
      <c r="PR14" s="37"/>
      <c r="PS14" s="31"/>
      <c r="PT14" s="30"/>
      <c r="PU14" s="37"/>
      <c r="PV14" s="31"/>
      <c r="PW14" s="30"/>
      <c r="PX14" s="37"/>
      <c r="PY14" s="31"/>
      <c r="PZ14" s="30"/>
      <c r="QA14" s="37"/>
      <c r="QB14" s="31"/>
      <c r="QC14" s="30"/>
      <c r="QD14" s="37"/>
      <c r="QE14" s="31"/>
      <c r="QF14" s="30"/>
      <c r="QG14" s="37"/>
      <c r="QH14" s="31"/>
      <c r="QI14" s="30"/>
      <c r="QJ14" s="37"/>
      <c r="QK14" s="31"/>
      <c r="QL14" s="30"/>
      <c r="QM14" s="37"/>
      <c r="QN14" s="31"/>
      <c r="QO14" s="30"/>
      <c r="QP14" s="37"/>
      <c r="QQ14" s="31"/>
      <c r="QR14" s="30"/>
      <c r="QS14" s="37"/>
      <c r="QT14" s="31"/>
      <c r="QU14" s="30"/>
      <c r="QV14" s="37"/>
      <c r="QW14" s="31"/>
      <c r="QX14" s="30"/>
      <c r="QY14" s="37"/>
      <c r="QZ14" s="31"/>
      <c r="RA14" s="30"/>
      <c r="RB14" s="37"/>
      <c r="RC14" s="31"/>
      <c r="RD14" s="30"/>
      <c r="RE14" s="37"/>
      <c r="RF14" s="31"/>
      <c r="RG14" s="30"/>
      <c r="RH14" s="37"/>
      <c r="RI14" s="31"/>
      <c r="RJ14" s="30"/>
      <c r="RK14" s="37"/>
      <c r="RL14" s="31"/>
      <c r="RM14" s="30"/>
      <c r="RN14" s="37"/>
      <c r="RO14" s="31"/>
      <c r="RP14" s="30"/>
      <c r="RQ14" s="37"/>
      <c r="RR14" s="31"/>
      <c r="RS14" s="30"/>
      <c r="RT14" s="37"/>
      <c r="RU14" s="31"/>
      <c r="RV14" s="30"/>
      <c r="RW14" s="37"/>
      <c r="RX14" s="31"/>
      <c r="RY14" s="30"/>
      <c r="RZ14" s="37"/>
      <c r="SA14" s="31"/>
      <c r="SB14" s="30"/>
      <c r="SC14" s="37"/>
      <c r="SD14" s="31"/>
      <c r="SE14" s="30"/>
      <c r="SF14" s="37"/>
      <c r="SG14" s="31"/>
      <c r="SH14" s="30"/>
      <c r="SI14" s="37"/>
      <c r="SJ14" s="31"/>
      <c r="SK14" s="30"/>
      <c r="SL14" s="37"/>
      <c r="SM14" s="31"/>
      <c r="SN14" s="30"/>
      <c r="SO14" s="37"/>
      <c r="SP14" s="31"/>
      <c r="SQ14" s="30"/>
      <c r="SR14" s="37"/>
      <c r="SS14" s="31"/>
      <c r="ST14" s="30"/>
      <c r="SU14" s="37"/>
      <c r="SV14" s="31"/>
      <c r="SW14" s="30"/>
      <c r="SX14" s="37"/>
      <c r="SY14" s="31"/>
      <c r="SZ14" s="30"/>
      <c r="TA14" s="37"/>
      <c r="TB14" s="31"/>
      <c r="TC14" s="30"/>
      <c r="TD14" s="37"/>
      <c r="TE14" s="31"/>
      <c r="TF14" s="30"/>
      <c r="TG14" s="37"/>
      <c r="TH14" s="31"/>
      <c r="TI14" s="30"/>
      <c r="TJ14" s="37"/>
      <c r="TK14" s="31"/>
      <c r="TL14" s="30"/>
      <c r="TM14" s="37"/>
      <c r="TN14" s="31"/>
      <c r="TO14" s="30"/>
      <c r="TP14" s="37"/>
      <c r="TQ14" s="31"/>
      <c r="TR14" s="30"/>
      <c r="TS14" s="37"/>
      <c r="TT14" s="31"/>
      <c r="TU14" s="30"/>
      <c r="TV14" s="37"/>
      <c r="TW14" s="31"/>
      <c r="TX14" s="30"/>
      <c r="TY14" s="37"/>
      <c r="TZ14" s="31"/>
      <c r="UA14" s="30"/>
      <c r="UB14" s="37"/>
      <c r="UC14" s="31"/>
      <c r="UD14" s="30"/>
      <c r="UE14" s="37"/>
      <c r="UF14" s="31"/>
      <c r="UG14" s="30"/>
      <c r="UH14" s="37"/>
      <c r="UI14" s="31"/>
      <c r="UJ14" s="30"/>
      <c r="UK14" s="37"/>
      <c r="UL14" s="31"/>
      <c r="UM14" s="30"/>
      <c r="UN14" s="37"/>
      <c r="UO14" s="31"/>
      <c r="UP14" s="30"/>
      <c r="UQ14" s="37"/>
      <c r="UR14" s="31"/>
      <c r="US14" s="30"/>
      <c r="UT14" s="37"/>
      <c r="UU14" s="31"/>
      <c r="UV14" s="30"/>
      <c r="UW14" s="37"/>
      <c r="UX14" s="31"/>
      <c r="UY14" s="30"/>
      <c r="UZ14" s="37"/>
      <c r="VA14" s="31"/>
      <c r="VB14" s="30"/>
      <c r="VC14" s="37"/>
      <c r="VD14" s="31"/>
      <c r="VE14" s="30"/>
      <c r="VF14" s="37"/>
      <c r="VG14" s="31"/>
      <c r="VH14" s="30"/>
      <c r="VI14" s="37"/>
      <c r="VJ14" s="31"/>
      <c r="VK14" s="30"/>
      <c r="VL14" s="37"/>
      <c r="VM14" s="31"/>
      <c r="VN14" s="30"/>
      <c r="VO14" s="37"/>
      <c r="VP14" s="31"/>
      <c r="VQ14" s="30"/>
      <c r="VR14" s="37"/>
      <c r="VS14" s="31"/>
      <c r="VT14" s="30"/>
      <c r="VU14" s="37"/>
      <c r="VV14" s="31"/>
      <c r="VW14" s="30"/>
      <c r="VX14" s="37"/>
      <c r="VY14" s="31"/>
      <c r="VZ14" s="30"/>
      <c r="WA14" s="37"/>
      <c r="WB14" s="31"/>
      <c r="WC14" s="30"/>
      <c r="WD14" s="37"/>
      <c r="WE14" s="31"/>
      <c r="WF14" s="30"/>
      <c r="WG14" s="37"/>
      <c r="WH14" s="31"/>
      <c r="WI14" s="30"/>
      <c r="WJ14" s="37"/>
      <c r="WK14" s="31"/>
      <c r="WL14" s="30"/>
      <c r="WM14" s="37"/>
      <c r="WN14" s="31"/>
      <c r="WO14" s="30"/>
      <c r="WP14" s="37"/>
      <c r="WQ14" s="31"/>
      <c r="WR14" s="30"/>
      <c r="WS14" s="37"/>
      <c r="WT14" s="31"/>
      <c r="WU14" s="30"/>
      <c r="WV14" s="37"/>
      <c r="WW14" s="31"/>
      <c r="WX14" s="30"/>
      <c r="WY14" s="37"/>
      <c r="WZ14" s="31"/>
      <c r="XA14" s="30"/>
      <c r="XB14" s="37"/>
      <c r="XC14" s="31"/>
      <c r="XD14" s="30"/>
      <c r="XE14" s="37"/>
      <c r="XF14" s="31"/>
      <c r="XG14" s="30"/>
      <c r="XH14" s="37"/>
      <c r="XI14" s="31"/>
      <c r="XJ14" s="30"/>
      <c r="XK14" s="37"/>
      <c r="XL14" s="31"/>
      <c r="XM14" s="30"/>
      <c r="XN14" s="37"/>
      <c r="XO14" s="31"/>
      <c r="XP14" s="30"/>
      <c r="XQ14" s="37"/>
      <c r="XR14" s="31"/>
      <c r="XS14" s="30"/>
      <c r="XT14" s="37"/>
      <c r="XU14" s="31"/>
      <c r="XV14" s="30"/>
      <c r="XW14" s="37"/>
      <c r="XX14" s="31"/>
      <c r="XY14" s="30"/>
      <c r="XZ14" s="37"/>
      <c r="YA14" s="31"/>
      <c r="YB14" s="30"/>
      <c r="YC14" s="37"/>
      <c r="YD14" s="31"/>
      <c r="YE14" s="30"/>
      <c r="YF14" s="37"/>
      <c r="YG14" s="31"/>
      <c r="YH14" s="30"/>
      <c r="YI14" s="37"/>
      <c r="YJ14" s="31"/>
      <c r="YK14" s="30"/>
      <c r="YL14" s="37"/>
      <c r="YM14" s="31"/>
      <c r="YN14" s="30"/>
      <c r="YO14" s="37"/>
      <c r="YP14" s="31"/>
      <c r="YQ14" s="30"/>
      <c r="YR14" s="37"/>
      <c r="YS14" s="31"/>
      <c r="YT14" s="30"/>
      <c r="YU14" s="37"/>
      <c r="YV14" s="31"/>
      <c r="YW14" s="30"/>
      <c r="YX14" s="37"/>
      <c r="YY14" s="31"/>
      <c r="YZ14" s="30"/>
      <c r="ZA14" s="37"/>
      <c r="ZB14" s="31"/>
      <c r="ZC14" s="30"/>
      <c r="ZD14" s="37"/>
      <c r="ZE14" s="31"/>
      <c r="ZF14" s="30"/>
      <c r="ZG14" s="37"/>
      <c r="ZH14" s="31"/>
      <c r="ZI14" s="30"/>
      <c r="ZJ14" s="37"/>
      <c r="ZK14" s="31"/>
      <c r="ZL14" s="30"/>
      <c r="ZM14" s="37"/>
      <c r="ZN14" s="31"/>
      <c r="ZO14" s="30"/>
      <c r="ZP14" s="37"/>
      <c r="ZQ14" s="31"/>
      <c r="ZR14" s="30"/>
      <c r="ZS14" s="37"/>
      <c r="ZT14" s="31"/>
      <c r="ZU14" s="30"/>
      <c r="ZV14" s="37"/>
      <c r="ZW14" s="31"/>
      <c r="ZX14" s="30"/>
      <c r="ZY14" s="37"/>
      <c r="ZZ14" s="31"/>
      <c r="AAA14" s="30"/>
      <c r="AAB14" s="37"/>
      <c r="AAC14" s="31"/>
      <c r="AAD14" s="30"/>
      <c r="AAE14" s="37"/>
      <c r="AAF14" s="31"/>
      <c r="AAG14" s="30"/>
      <c r="AAH14" s="37"/>
      <c r="AAI14" s="31"/>
      <c r="AAJ14" s="30"/>
      <c r="AAK14" s="37"/>
      <c r="AAL14" s="31"/>
      <c r="AAM14" s="30"/>
      <c r="AAN14" s="37"/>
      <c r="AAO14" s="31"/>
      <c r="AAP14" s="30"/>
      <c r="AAQ14" s="37"/>
      <c r="AAR14" s="31"/>
      <c r="AAS14" s="30"/>
      <c r="AAT14" s="37"/>
      <c r="AAU14" s="31"/>
      <c r="AAV14" s="30"/>
      <c r="AAW14" s="37"/>
      <c r="AAX14" s="31"/>
      <c r="AAY14" s="30"/>
      <c r="AAZ14" s="37"/>
      <c r="ABA14" s="31"/>
      <c r="ABB14" s="30"/>
      <c r="ABC14" s="37"/>
      <c r="ABD14" s="31"/>
      <c r="ABE14" s="30"/>
      <c r="ABF14" s="37"/>
      <c r="ABG14" s="31"/>
      <c r="ABH14" s="30"/>
      <c r="ABI14" s="37"/>
      <c r="ABJ14" s="31"/>
      <c r="ABK14" s="30"/>
      <c r="ABL14" s="37"/>
      <c r="ABM14" s="31"/>
      <c r="ABN14" s="30"/>
      <c r="ABO14" s="37"/>
      <c r="ABP14" s="31"/>
      <c r="ABQ14" s="30"/>
      <c r="ABR14" s="37"/>
      <c r="ABS14" s="31"/>
      <c r="ABT14" s="30"/>
      <c r="ABU14" s="37"/>
      <c r="ABV14" s="31"/>
      <c r="ABW14" s="30"/>
      <c r="ABX14" s="37"/>
      <c r="ABY14" s="31"/>
      <c r="ABZ14" s="30"/>
      <c r="ACA14" s="37"/>
      <c r="ACB14" s="31"/>
      <c r="ACC14" s="30"/>
      <c r="ACD14" s="37"/>
      <c r="ACE14" s="31"/>
      <c r="ACF14" s="30"/>
      <c r="ACG14" s="37"/>
      <c r="ACH14" s="31"/>
      <c r="ACI14" s="30"/>
      <c r="ACJ14" s="37"/>
      <c r="ACK14" s="31"/>
    </row>
    <row r="15" spans="2:765" ht="14.45" customHeight="1" x14ac:dyDescent="0.25">
      <c r="B15" s="155"/>
      <c r="E15" s="113"/>
      <c r="F15" s="113"/>
      <c r="G15" s="112"/>
      <c r="H15" s="112"/>
      <c r="J15" s="14">
        <f t="shared" si="36"/>
        <v>45669</v>
      </c>
      <c r="K15" s="29">
        <f ca="1">IFERROR(OFFSET(Bdd!$AB$3,MOD(J15+1,14),$F$26),"")</f>
        <v>0</v>
      </c>
      <c r="L15" s="28"/>
      <c r="M15" s="12">
        <f t="shared" si="12"/>
        <v>45700</v>
      </c>
      <c r="N15" s="29" t="str">
        <f ca="1">IFERROR(OFFSET(Bdd!$AB$3,MOD(M15+1,14),$F$26),"")</f>
        <v>M</v>
      </c>
      <c r="O15" s="28"/>
      <c r="P15" s="12">
        <f t="shared" si="13"/>
        <v>45728</v>
      </c>
      <c r="Q15" s="29" t="str">
        <f ca="1">IFERROR(OFFSET(Bdd!$AB$3,MOD(P15+1,14),$F$26),"")</f>
        <v>M</v>
      </c>
      <c r="R15" s="28"/>
      <c r="S15" s="12">
        <f t="shared" si="14"/>
        <v>45759</v>
      </c>
      <c r="T15" s="29">
        <f ca="1">IFERROR(OFFSET(Bdd!$AB$3,MOD(S15+1,14),$F$26),"")</f>
        <v>0</v>
      </c>
      <c r="U15" s="28"/>
      <c r="V15" s="12">
        <f t="shared" si="34"/>
        <v>45789</v>
      </c>
      <c r="W15" s="29" t="str">
        <f ca="1">IFERROR(OFFSET(Bdd!$AB$3,MOD(V15+1,14),$F$26),"")</f>
        <v>AM</v>
      </c>
      <c r="X15" s="28"/>
      <c r="Y15" s="12">
        <f t="shared" si="15"/>
        <v>45820</v>
      </c>
      <c r="Z15" s="29" t="str">
        <f ca="1">IFERROR(OFFSET(Bdd!$AB$3,MOD(Y15+1,14),$F$26),"")</f>
        <v>AM</v>
      </c>
      <c r="AA15" s="28"/>
      <c r="AB15" s="12">
        <f t="shared" si="16"/>
        <v>45850</v>
      </c>
      <c r="AC15" s="29">
        <f ca="1">IFERROR(OFFSET(Bdd!$AB$3,MOD(AB15+1,14),$F$26),"")</f>
        <v>0</v>
      </c>
      <c r="AD15" s="28"/>
      <c r="AE15" s="12">
        <f t="shared" si="17"/>
        <v>45881</v>
      </c>
      <c r="AF15" s="29" t="str">
        <f ca="1">IFERROR(OFFSET(Bdd!$AB$3,MOD(AE15+1,14),$F$26),"")</f>
        <v>M</v>
      </c>
      <c r="AG15" s="28"/>
      <c r="AH15" s="12">
        <f t="shared" si="18"/>
        <v>45912</v>
      </c>
      <c r="AI15" s="29" t="str">
        <f ca="1">IFERROR(OFFSET(Bdd!$AB$3,MOD(AH15+1,14),$F$26),"")</f>
        <v>M</v>
      </c>
      <c r="AJ15" s="28"/>
      <c r="AK15" s="12">
        <f t="shared" si="19"/>
        <v>45942</v>
      </c>
      <c r="AL15" s="29">
        <f ca="1">IFERROR(OFFSET(Bdd!$AB$3,MOD(AK15+1,14),$F$26),"")</f>
        <v>0</v>
      </c>
      <c r="AM15" s="28"/>
      <c r="AN15" s="12">
        <f t="shared" si="20"/>
        <v>45973</v>
      </c>
      <c r="AO15" s="29" t="str">
        <f ca="1">IFERROR(OFFSET(Bdd!$AB$3,MOD(AN15+1,14),$F$26),"")</f>
        <v>AM</v>
      </c>
      <c r="AP15" s="28"/>
      <c r="AQ15" s="12">
        <f t="shared" si="21"/>
        <v>46003</v>
      </c>
      <c r="AR15" s="29" t="str">
        <f ca="1">IFERROR(OFFSET(Bdd!$AB$3,MOD(AQ15+1,14),$F$26),"")</f>
        <v>AM</v>
      </c>
      <c r="AS15" s="13"/>
      <c r="AT15" s="12">
        <f t="shared" si="22"/>
        <v>46034</v>
      </c>
      <c r="AU15" s="29" t="str">
        <f ca="1">IFERROR(OFFSET(Bdd!$AB$3,MOD(AT15+1,14),$F$26),"")</f>
        <v>M</v>
      </c>
      <c r="AV15" s="28"/>
      <c r="AW15" s="12">
        <f t="shared" si="35"/>
        <v>46065</v>
      </c>
      <c r="AX15" s="29" t="str">
        <f ca="1">IFERROR(OFFSET(Bdd!$AB$3,MOD(AW15+1,14),$F$26),"")</f>
        <v>M</v>
      </c>
      <c r="AY15" s="28"/>
      <c r="AZ15" s="12">
        <f t="shared" si="24"/>
        <v>46093</v>
      </c>
      <c r="BA15" s="29" t="str">
        <f ca="1">IFERROR(OFFSET(Bdd!$AB$3,MOD(AZ15+1,14),$F$26),"")</f>
        <v>M</v>
      </c>
      <c r="BB15" s="28"/>
      <c r="BC15" s="12">
        <f t="shared" si="25"/>
        <v>46124</v>
      </c>
      <c r="BD15" s="29">
        <f ca="1">IFERROR(OFFSET(Bdd!$AB$3,MOD(BC15+1,14),$F$26),"")</f>
        <v>0</v>
      </c>
      <c r="BE15" s="28"/>
      <c r="BF15" s="12">
        <f t="shared" si="26"/>
        <v>46154</v>
      </c>
      <c r="BG15" s="29" t="str">
        <f ca="1">IFERROR(OFFSET(Bdd!$AB$3,MOD(BF15+1,14),$F$26),"")</f>
        <v>AM</v>
      </c>
      <c r="BH15" s="28"/>
      <c r="BI15" s="12">
        <f t="shared" si="27"/>
        <v>46185</v>
      </c>
      <c r="BJ15" s="29" t="str">
        <f ca="1">IFERROR(OFFSET(Bdd!$AB$3,MOD(BI15+1,14),$F$26),"")</f>
        <v>AM</v>
      </c>
      <c r="BK15" s="28"/>
      <c r="BL15" s="12">
        <f t="shared" si="28"/>
        <v>46215</v>
      </c>
      <c r="BM15" s="29">
        <f ca="1">IFERROR(OFFSET(Bdd!$AB$3,MOD(BL15+1,14),$F$26),"")</f>
        <v>0</v>
      </c>
      <c r="BN15" s="28"/>
      <c r="BO15" s="12">
        <f t="shared" si="29"/>
        <v>46246</v>
      </c>
      <c r="BP15" s="29" t="str">
        <f ca="1">IFERROR(OFFSET(Bdd!$AB$3,MOD(BO15+1,14),$F$26),"")</f>
        <v>M</v>
      </c>
      <c r="BQ15" s="28"/>
      <c r="BR15" s="12">
        <f t="shared" si="30"/>
        <v>46277</v>
      </c>
      <c r="BS15" s="29">
        <f ca="1">IFERROR(OFFSET(Bdd!$AB$3,MOD(BR15+1,14),$F$26),"")</f>
        <v>0</v>
      </c>
      <c r="BT15" s="28"/>
      <c r="BU15" s="12">
        <f t="shared" si="31"/>
        <v>46307</v>
      </c>
      <c r="BV15" s="29" t="str">
        <f ca="1">IFERROR(OFFSET(Bdd!$AB$3,MOD(BU15+1,14),$F$26),"")</f>
        <v>AM</v>
      </c>
      <c r="BW15" s="28"/>
      <c r="BX15" s="12">
        <f t="shared" si="32"/>
        <v>46338</v>
      </c>
      <c r="BY15" s="29" t="str">
        <f ca="1">IFERROR(OFFSET(Bdd!$AB$3,MOD(BX15+1,14),$F$26),"")</f>
        <v>AM</v>
      </c>
      <c r="BZ15" s="28"/>
      <c r="CA15" s="12">
        <f t="shared" si="33"/>
        <v>46368</v>
      </c>
      <c r="CB15" s="29">
        <f ca="1">IFERROR(OFFSET(Bdd!$AB$3,MOD(CA15+1,14),$F$26),"")</f>
        <v>0</v>
      </c>
      <c r="CC15" s="13"/>
      <c r="CD15" s="30"/>
      <c r="CE15" s="37"/>
      <c r="CF15" s="31"/>
      <c r="CG15" s="30"/>
      <c r="CH15" s="37"/>
      <c r="CI15" s="31"/>
      <c r="CJ15" s="30"/>
      <c r="CK15" s="37"/>
      <c r="CL15" s="31"/>
      <c r="CM15" s="30"/>
      <c r="CN15" s="37"/>
      <c r="CO15" s="31"/>
      <c r="CP15" s="30"/>
      <c r="CQ15" s="37"/>
      <c r="CR15" s="31"/>
      <c r="CS15" s="30"/>
      <c r="CT15" s="37"/>
      <c r="CU15" s="31"/>
      <c r="CV15" s="30"/>
      <c r="CW15" s="37"/>
      <c r="CX15" s="31"/>
      <c r="CY15" s="30"/>
      <c r="CZ15" s="37"/>
      <c r="DA15" s="31"/>
      <c r="DB15" s="30"/>
      <c r="DC15" s="37"/>
      <c r="DD15" s="31"/>
      <c r="DE15" s="30"/>
      <c r="DF15" s="37"/>
      <c r="DG15" s="31"/>
      <c r="DH15" s="30"/>
      <c r="DI15" s="37"/>
      <c r="DJ15" s="31"/>
      <c r="DK15" s="30"/>
      <c r="DL15" s="37"/>
      <c r="DM15" s="31"/>
      <c r="DN15" s="30"/>
      <c r="DO15" s="37"/>
      <c r="DP15" s="31"/>
      <c r="DQ15" s="30"/>
      <c r="DR15" s="37"/>
      <c r="DS15" s="31"/>
      <c r="DT15" s="30"/>
      <c r="DU15" s="37"/>
      <c r="DV15" s="31"/>
      <c r="DW15" s="30"/>
      <c r="DX15" s="37"/>
      <c r="DY15" s="31"/>
      <c r="DZ15" s="30"/>
      <c r="EA15" s="37"/>
      <c r="EB15" s="31"/>
      <c r="EC15" s="30"/>
      <c r="ED15" s="37"/>
      <c r="EE15" s="31"/>
      <c r="EF15" s="30"/>
      <c r="EG15" s="37"/>
      <c r="EH15" s="31"/>
      <c r="EI15" s="30"/>
      <c r="EJ15" s="37"/>
      <c r="EK15" s="31"/>
      <c r="EL15" s="30"/>
      <c r="EM15" s="37"/>
      <c r="EN15" s="31"/>
      <c r="EO15" s="30"/>
      <c r="EP15" s="37"/>
      <c r="EQ15" s="31"/>
      <c r="ER15" s="30"/>
      <c r="ES15" s="37"/>
      <c r="ET15" s="31"/>
      <c r="EU15" s="30"/>
      <c r="EV15" s="37"/>
      <c r="EW15" s="31"/>
      <c r="EX15" s="30"/>
      <c r="EY15" s="37"/>
      <c r="EZ15" s="31"/>
      <c r="FA15" s="30"/>
      <c r="FB15" s="37"/>
      <c r="FC15" s="31"/>
      <c r="FD15" s="30"/>
      <c r="FE15" s="37"/>
      <c r="FF15" s="31"/>
      <c r="FG15" s="30"/>
      <c r="FH15" s="37"/>
      <c r="FI15" s="31"/>
      <c r="FJ15" s="30"/>
      <c r="FK15" s="37"/>
      <c r="FL15" s="31"/>
      <c r="FM15" s="30"/>
      <c r="FN15" s="37"/>
      <c r="FO15" s="31"/>
      <c r="FP15" s="30"/>
      <c r="FQ15" s="37"/>
      <c r="FR15" s="31"/>
      <c r="FS15" s="30"/>
      <c r="FT15" s="37"/>
      <c r="FU15" s="31"/>
      <c r="FV15" s="30"/>
      <c r="FW15" s="37"/>
      <c r="FX15" s="31"/>
      <c r="FY15" s="30"/>
      <c r="FZ15" s="37"/>
      <c r="GA15" s="31"/>
      <c r="GB15" s="30"/>
      <c r="GC15" s="37"/>
      <c r="GD15" s="31"/>
      <c r="GE15" s="30"/>
      <c r="GF15" s="37"/>
      <c r="GG15" s="31"/>
      <c r="GH15" s="30"/>
      <c r="GI15" s="37"/>
      <c r="GJ15" s="31"/>
      <c r="GK15" s="30"/>
      <c r="GL15" s="37"/>
      <c r="GM15" s="31"/>
      <c r="GN15" s="30"/>
      <c r="GO15" s="37"/>
      <c r="GP15" s="31"/>
      <c r="GQ15" s="30"/>
      <c r="GR15" s="37"/>
      <c r="GS15" s="31"/>
      <c r="GT15" s="30"/>
      <c r="GU15" s="37"/>
      <c r="GV15" s="31"/>
      <c r="GW15" s="30"/>
      <c r="GX15" s="37"/>
      <c r="GY15" s="31"/>
      <c r="GZ15" s="30"/>
      <c r="HA15" s="37"/>
      <c r="HB15" s="31"/>
      <c r="HC15" s="30"/>
      <c r="HD15" s="37"/>
      <c r="HE15" s="31"/>
      <c r="HF15" s="30"/>
      <c r="HG15" s="37"/>
      <c r="HH15" s="31"/>
      <c r="HI15" s="30"/>
      <c r="HJ15" s="37"/>
      <c r="HK15" s="31"/>
      <c r="HL15" s="30"/>
      <c r="HM15" s="37"/>
      <c r="HN15" s="31"/>
      <c r="HO15" s="30"/>
      <c r="HP15" s="37"/>
      <c r="HQ15" s="31"/>
      <c r="HR15" s="30"/>
      <c r="HS15" s="37"/>
      <c r="HT15" s="31"/>
      <c r="HU15" s="30"/>
      <c r="HV15" s="37"/>
      <c r="HW15" s="31"/>
      <c r="HX15" s="30"/>
      <c r="HY15" s="37"/>
      <c r="HZ15" s="31"/>
      <c r="IA15" s="30"/>
      <c r="IB15" s="37"/>
      <c r="IC15" s="31"/>
      <c r="ID15" s="30"/>
      <c r="IE15" s="37"/>
      <c r="IF15" s="31"/>
      <c r="IG15" s="30"/>
      <c r="IH15" s="37"/>
      <c r="II15" s="31"/>
      <c r="IJ15" s="30"/>
      <c r="IK15" s="37"/>
      <c r="IL15" s="31"/>
      <c r="IM15" s="30"/>
      <c r="IN15" s="37"/>
      <c r="IO15" s="31"/>
      <c r="IP15" s="30"/>
      <c r="IQ15" s="37"/>
      <c r="IR15" s="31"/>
      <c r="IS15" s="30"/>
      <c r="IT15" s="37"/>
      <c r="IU15" s="31"/>
      <c r="IV15" s="30"/>
      <c r="IW15" s="37"/>
      <c r="IX15" s="31"/>
      <c r="IY15" s="30"/>
      <c r="IZ15" s="37"/>
      <c r="JA15" s="31"/>
      <c r="JB15" s="30"/>
      <c r="JC15" s="37"/>
      <c r="JD15" s="31"/>
      <c r="JE15" s="30"/>
      <c r="JF15" s="37"/>
      <c r="JG15" s="31"/>
      <c r="JH15" s="30"/>
      <c r="JI15" s="37"/>
      <c r="JJ15" s="31"/>
      <c r="JK15" s="30"/>
      <c r="JL15" s="37"/>
      <c r="JM15" s="31"/>
      <c r="JN15" s="30"/>
      <c r="JO15" s="37"/>
      <c r="JP15" s="31"/>
      <c r="JQ15" s="30"/>
      <c r="JR15" s="37"/>
      <c r="JS15" s="31"/>
      <c r="JT15" s="30"/>
      <c r="JU15" s="37"/>
      <c r="JV15" s="31"/>
      <c r="JW15" s="30"/>
      <c r="JX15" s="37"/>
      <c r="JY15" s="31"/>
      <c r="JZ15" s="30"/>
      <c r="KA15" s="37"/>
      <c r="KB15" s="31"/>
      <c r="KC15" s="30"/>
      <c r="KD15" s="37"/>
      <c r="KE15" s="31"/>
      <c r="KF15" s="30"/>
      <c r="KG15" s="37"/>
      <c r="KH15" s="31"/>
      <c r="KI15" s="30"/>
      <c r="KJ15" s="37"/>
      <c r="KK15" s="31"/>
      <c r="KL15" s="30"/>
      <c r="KM15" s="37"/>
      <c r="KN15" s="31"/>
      <c r="KO15" s="30"/>
      <c r="KP15" s="37"/>
      <c r="KQ15" s="31"/>
      <c r="KR15" s="30"/>
      <c r="KS15" s="37"/>
      <c r="KT15" s="31"/>
      <c r="KU15" s="30"/>
      <c r="KV15" s="37"/>
      <c r="KW15" s="31"/>
      <c r="KX15" s="30"/>
      <c r="KY15" s="37"/>
      <c r="KZ15" s="31"/>
      <c r="LA15" s="30"/>
      <c r="LB15" s="37"/>
      <c r="LC15" s="31"/>
      <c r="LD15" s="30"/>
      <c r="LE15" s="37"/>
      <c r="LF15" s="31"/>
      <c r="LG15" s="30"/>
      <c r="LH15" s="37"/>
      <c r="LI15" s="31"/>
      <c r="LJ15" s="30"/>
      <c r="LK15" s="37"/>
      <c r="LL15" s="31"/>
      <c r="LM15" s="30"/>
      <c r="LN15" s="37"/>
      <c r="LO15" s="31"/>
      <c r="LP15" s="30"/>
      <c r="LQ15" s="37"/>
      <c r="LR15" s="31"/>
      <c r="LS15" s="30"/>
      <c r="LT15" s="37"/>
      <c r="LU15" s="31"/>
      <c r="LV15" s="30"/>
      <c r="LW15" s="37"/>
      <c r="LX15" s="31"/>
      <c r="LY15" s="30"/>
      <c r="LZ15" s="37"/>
      <c r="MA15" s="31"/>
      <c r="MB15" s="30"/>
      <c r="MC15" s="37"/>
      <c r="MD15" s="31"/>
      <c r="ME15" s="30"/>
      <c r="MF15" s="37"/>
      <c r="MG15" s="31"/>
      <c r="MH15" s="30"/>
      <c r="MI15" s="37"/>
      <c r="MJ15" s="31"/>
      <c r="MK15" s="30"/>
      <c r="ML15" s="37"/>
      <c r="MM15" s="31"/>
      <c r="MN15" s="30"/>
      <c r="MO15" s="37"/>
      <c r="MP15" s="31"/>
      <c r="MQ15" s="30"/>
      <c r="MR15" s="37"/>
      <c r="MS15" s="31"/>
      <c r="MT15" s="30"/>
      <c r="MU15" s="37"/>
      <c r="MV15" s="31"/>
      <c r="MW15" s="30"/>
      <c r="MX15" s="37"/>
      <c r="MY15" s="31"/>
      <c r="MZ15" s="30"/>
      <c r="NA15" s="37"/>
      <c r="NB15" s="31"/>
      <c r="NC15" s="30"/>
      <c r="ND15" s="37"/>
      <c r="NE15" s="31"/>
      <c r="NF15" s="30"/>
      <c r="NG15" s="37"/>
      <c r="NH15" s="31"/>
      <c r="NI15" s="30"/>
      <c r="NJ15" s="37"/>
      <c r="NK15" s="31"/>
      <c r="NL15" s="30"/>
      <c r="NM15" s="37"/>
      <c r="NN15" s="31"/>
      <c r="NO15" s="30"/>
      <c r="NP15" s="37"/>
      <c r="NQ15" s="31"/>
      <c r="NR15" s="30"/>
      <c r="NS15" s="37"/>
      <c r="NT15" s="31"/>
      <c r="NU15" s="30"/>
      <c r="NV15" s="37"/>
      <c r="NW15" s="31"/>
      <c r="NX15" s="30"/>
      <c r="NY15" s="37"/>
      <c r="NZ15" s="31"/>
      <c r="OA15" s="30"/>
      <c r="OB15" s="37"/>
      <c r="OC15" s="31"/>
      <c r="OD15" s="30"/>
      <c r="OE15" s="37"/>
      <c r="OF15" s="31"/>
      <c r="OG15" s="30"/>
      <c r="OH15" s="37"/>
      <c r="OI15" s="31"/>
      <c r="OJ15" s="30"/>
      <c r="OK15" s="37"/>
      <c r="OL15" s="31"/>
      <c r="OM15" s="30"/>
      <c r="ON15" s="37"/>
      <c r="OO15" s="31"/>
      <c r="OP15" s="30"/>
      <c r="OQ15" s="37"/>
      <c r="OR15" s="31"/>
      <c r="OS15" s="30"/>
      <c r="OT15" s="37"/>
      <c r="OU15" s="31"/>
      <c r="OV15" s="30"/>
      <c r="OW15" s="37"/>
      <c r="OX15" s="31"/>
      <c r="OY15" s="30"/>
      <c r="OZ15" s="37"/>
      <c r="PA15" s="31"/>
      <c r="PB15" s="30"/>
      <c r="PC15" s="37"/>
      <c r="PD15" s="31"/>
      <c r="PE15" s="30"/>
      <c r="PF15" s="37"/>
      <c r="PG15" s="31"/>
      <c r="PH15" s="30"/>
      <c r="PI15" s="37"/>
      <c r="PJ15" s="31"/>
      <c r="PK15" s="30"/>
      <c r="PL15" s="37"/>
      <c r="PM15" s="31"/>
      <c r="PN15" s="30"/>
      <c r="PO15" s="37"/>
      <c r="PP15" s="31"/>
      <c r="PQ15" s="30"/>
      <c r="PR15" s="37"/>
      <c r="PS15" s="31"/>
      <c r="PT15" s="30"/>
      <c r="PU15" s="37"/>
      <c r="PV15" s="31"/>
      <c r="PW15" s="30"/>
      <c r="PX15" s="37"/>
      <c r="PY15" s="31"/>
      <c r="PZ15" s="30"/>
      <c r="QA15" s="37"/>
      <c r="QB15" s="31"/>
      <c r="QC15" s="30"/>
      <c r="QD15" s="37"/>
      <c r="QE15" s="31"/>
      <c r="QF15" s="30"/>
      <c r="QG15" s="37"/>
      <c r="QH15" s="31"/>
      <c r="QI15" s="30"/>
      <c r="QJ15" s="37"/>
      <c r="QK15" s="31"/>
      <c r="QL15" s="30"/>
      <c r="QM15" s="37"/>
      <c r="QN15" s="31"/>
      <c r="QO15" s="30"/>
      <c r="QP15" s="37"/>
      <c r="QQ15" s="31"/>
      <c r="QR15" s="30"/>
      <c r="QS15" s="37"/>
      <c r="QT15" s="31"/>
      <c r="QU15" s="30"/>
      <c r="QV15" s="37"/>
      <c r="QW15" s="31"/>
      <c r="QX15" s="30"/>
      <c r="QY15" s="37"/>
      <c r="QZ15" s="31"/>
      <c r="RA15" s="30"/>
      <c r="RB15" s="37"/>
      <c r="RC15" s="31"/>
      <c r="RD15" s="30"/>
      <c r="RE15" s="37"/>
      <c r="RF15" s="31"/>
      <c r="RG15" s="30"/>
      <c r="RH15" s="37"/>
      <c r="RI15" s="31"/>
      <c r="RJ15" s="30"/>
      <c r="RK15" s="37"/>
      <c r="RL15" s="31"/>
      <c r="RM15" s="30"/>
      <c r="RN15" s="37"/>
      <c r="RO15" s="31"/>
      <c r="RP15" s="30"/>
      <c r="RQ15" s="37"/>
      <c r="RR15" s="31"/>
      <c r="RS15" s="30"/>
      <c r="RT15" s="37"/>
      <c r="RU15" s="31"/>
      <c r="RV15" s="30"/>
      <c r="RW15" s="37"/>
      <c r="RX15" s="31"/>
      <c r="RY15" s="30"/>
      <c r="RZ15" s="37"/>
      <c r="SA15" s="31"/>
      <c r="SB15" s="30"/>
      <c r="SC15" s="37"/>
      <c r="SD15" s="31"/>
      <c r="SE15" s="30"/>
      <c r="SF15" s="37"/>
      <c r="SG15" s="31"/>
      <c r="SH15" s="30"/>
      <c r="SI15" s="37"/>
      <c r="SJ15" s="31"/>
      <c r="SK15" s="30"/>
      <c r="SL15" s="37"/>
      <c r="SM15" s="31"/>
      <c r="SN15" s="30"/>
      <c r="SO15" s="37"/>
      <c r="SP15" s="31"/>
      <c r="SQ15" s="30"/>
      <c r="SR15" s="37"/>
      <c r="SS15" s="31"/>
      <c r="ST15" s="30"/>
      <c r="SU15" s="37"/>
      <c r="SV15" s="31"/>
      <c r="SW15" s="30"/>
      <c r="SX15" s="37"/>
      <c r="SY15" s="31"/>
      <c r="SZ15" s="30"/>
      <c r="TA15" s="37"/>
      <c r="TB15" s="31"/>
      <c r="TC15" s="30"/>
      <c r="TD15" s="37"/>
      <c r="TE15" s="31"/>
      <c r="TF15" s="30"/>
      <c r="TG15" s="37"/>
      <c r="TH15" s="31"/>
      <c r="TI15" s="30"/>
      <c r="TJ15" s="37"/>
      <c r="TK15" s="31"/>
      <c r="TL15" s="30"/>
      <c r="TM15" s="37"/>
      <c r="TN15" s="31"/>
      <c r="TO15" s="30"/>
      <c r="TP15" s="37"/>
      <c r="TQ15" s="31"/>
      <c r="TR15" s="30"/>
      <c r="TS15" s="37"/>
      <c r="TT15" s="31"/>
      <c r="TU15" s="30"/>
      <c r="TV15" s="37"/>
      <c r="TW15" s="31"/>
      <c r="TX15" s="30"/>
      <c r="TY15" s="37"/>
      <c r="TZ15" s="31"/>
      <c r="UA15" s="30"/>
      <c r="UB15" s="37"/>
      <c r="UC15" s="31"/>
      <c r="UD15" s="30"/>
      <c r="UE15" s="37"/>
      <c r="UF15" s="31"/>
      <c r="UG15" s="30"/>
      <c r="UH15" s="37"/>
      <c r="UI15" s="31"/>
      <c r="UJ15" s="30"/>
      <c r="UK15" s="37"/>
      <c r="UL15" s="31"/>
      <c r="UM15" s="30"/>
      <c r="UN15" s="37"/>
      <c r="UO15" s="31"/>
      <c r="UP15" s="30"/>
      <c r="UQ15" s="37"/>
      <c r="UR15" s="31"/>
      <c r="US15" s="30"/>
      <c r="UT15" s="37"/>
      <c r="UU15" s="31"/>
      <c r="UV15" s="30"/>
      <c r="UW15" s="37"/>
      <c r="UX15" s="31"/>
      <c r="UY15" s="30"/>
      <c r="UZ15" s="37"/>
      <c r="VA15" s="31"/>
      <c r="VB15" s="30"/>
      <c r="VC15" s="37"/>
      <c r="VD15" s="31"/>
      <c r="VE15" s="30"/>
      <c r="VF15" s="37"/>
      <c r="VG15" s="31"/>
      <c r="VH15" s="30"/>
      <c r="VI15" s="37"/>
      <c r="VJ15" s="31"/>
      <c r="VK15" s="30"/>
      <c r="VL15" s="37"/>
      <c r="VM15" s="31"/>
      <c r="VN15" s="30"/>
      <c r="VO15" s="37"/>
      <c r="VP15" s="31"/>
      <c r="VQ15" s="30"/>
      <c r="VR15" s="37"/>
      <c r="VS15" s="31"/>
      <c r="VT15" s="30"/>
      <c r="VU15" s="37"/>
      <c r="VV15" s="31"/>
      <c r="VW15" s="30"/>
      <c r="VX15" s="37"/>
      <c r="VY15" s="31"/>
      <c r="VZ15" s="30"/>
      <c r="WA15" s="37"/>
      <c r="WB15" s="31"/>
      <c r="WC15" s="30"/>
      <c r="WD15" s="37"/>
      <c r="WE15" s="31"/>
      <c r="WF15" s="30"/>
      <c r="WG15" s="37"/>
      <c r="WH15" s="31"/>
      <c r="WI15" s="30"/>
      <c r="WJ15" s="37"/>
      <c r="WK15" s="31"/>
      <c r="WL15" s="30"/>
      <c r="WM15" s="37"/>
      <c r="WN15" s="31"/>
      <c r="WO15" s="30"/>
      <c r="WP15" s="37"/>
      <c r="WQ15" s="31"/>
      <c r="WR15" s="30"/>
      <c r="WS15" s="37"/>
      <c r="WT15" s="31"/>
      <c r="WU15" s="30"/>
      <c r="WV15" s="37"/>
      <c r="WW15" s="31"/>
      <c r="WX15" s="30"/>
      <c r="WY15" s="37"/>
      <c r="WZ15" s="31"/>
      <c r="XA15" s="30"/>
      <c r="XB15" s="37"/>
      <c r="XC15" s="31"/>
      <c r="XD15" s="30"/>
      <c r="XE15" s="37"/>
      <c r="XF15" s="31"/>
      <c r="XG15" s="30"/>
      <c r="XH15" s="37"/>
      <c r="XI15" s="31"/>
      <c r="XJ15" s="30"/>
      <c r="XK15" s="37"/>
      <c r="XL15" s="31"/>
      <c r="XM15" s="30"/>
      <c r="XN15" s="37"/>
      <c r="XO15" s="31"/>
      <c r="XP15" s="30"/>
      <c r="XQ15" s="37"/>
      <c r="XR15" s="31"/>
      <c r="XS15" s="30"/>
      <c r="XT15" s="37"/>
      <c r="XU15" s="31"/>
      <c r="XV15" s="30"/>
      <c r="XW15" s="37"/>
      <c r="XX15" s="31"/>
      <c r="XY15" s="30"/>
      <c r="XZ15" s="37"/>
      <c r="YA15" s="31"/>
      <c r="YB15" s="30"/>
      <c r="YC15" s="37"/>
      <c r="YD15" s="31"/>
      <c r="YE15" s="30"/>
      <c r="YF15" s="37"/>
      <c r="YG15" s="31"/>
      <c r="YH15" s="30"/>
      <c r="YI15" s="37"/>
      <c r="YJ15" s="31"/>
      <c r="YK15" s="30"/>
      <c r="YL15" s="37"/>
      <c r="YM15" s="31"/>
      <c r="YN15" s="30"/>
      <c r="YO15" s="37"/>
      <c r="YP15" s="31"/>
      <c r="YQ15" s="30"/>
      <c r="YR15" s="37"/>
      <c r="YS15" s="31"/>
      <c r="YT15" s="30"/>
      <c r="YU15" s="37"/>
      <c r="YV15" s="31"/>
      <c r="YW15" s="30"/>
      <c r="YX15" s="37"/>
      <c r="YY15" s="31"/>
      <c r="YZ15" s="30"/>
      <c r="ZA15" s="37"/>
      <c r="ZB15" s="31"/>
      <c r="ZC15" s="30"/>
      <c r="ZD15" s="37"/>
      <c r="ZE15" s="31"/>
      <c r="ZF15" s="30"/>
      <c r="ZG15" s="37"/>
      <c r="ZH15" s="31"/>
      <c r="ZI15" s="30"/>
      <c r="ZJ15" s="37"/>
      <c r="ZK15" s="31"/>
      <c r="ZL15" s="30"/>
      <c r="ZM15" s="37"/>
      <c r="ZN15" s="31"/>
      <c r="ZO15" s="30"/>
      <c r="ZP15" s="37"/>
      <c r="ZQ15" s="31"/>
      <c r="ZR15" s="30"/>
      <c r="ZS15" s="37"/>
      <c r="ZT15" s="31"/>
      <c r="ZU15" s="30"/>
      <c r="ZV15" s="37"/>
      <c r="ZW15" s="31"/>
      <c r="ZX15" s="30"/>
      <c r="ZY15" s="37"/>
      <c r="ZZ15" s="31"/>
      <c r="AAA15" s="30"/>
      <c r="AAB15" s="37"/>
      <c r="AAC15" s="31"/>
      <c r="AAD15" s="30"/>
      <c r="AAE15" s="37"/>
      <c r="AAF15" s="31"/>
      <c r="AAG15" s="30"/>
      <c r="AAH15" s="37"/>
      <c r="AAI15" s="31"/>
      <c r="AAJ15" s="30"/>
      <c r="AAK15" s="37"/>
      <c r="AAL15" s="31"/>
      <c r="AAM15" s="30"/>
      <c r="AAN15" s="37"/>
      <c r="AAO15" s="31"/>
      <c r="AAP15" s="30"/>
      <c r="AAQ15" s="37"/>
      <c r="AAR15" s="31"/>
      <c r="AAS15" s="30"/>
      <c r="AAT15" s="37"/>
      <c r="AAU15" s="31"/>
      <c r="AAV15" s="30"/>
      <c r="AAW15" s="37"/>
      <c r="AAX15" s="31"/>
      <c r="AAY15" s="30"/>
      <c r="AAZ15" s="37"/>
      <c r="ABA15" s="31"/>
      <c r="ABB15" s="30"/>
      <c r="ABC15" s="37"/>
      <c r="ABD15" s="31"/>
      <c r="ABE15" s="30"/>
      <c r="ABF15" s="37"/>
      <c r="ABG15" s="31"/>
      <c r="ABH15" s="30"/>
      <c r="ABI15" s="37"/>
      <c r="ABJ15" s="31"/>
      <c r="ABK15" s="30"/>
      <c r="ABL15" s="37"/>
      <c r="ABM15" s="31"/>
      <c r="ABN15" s="30"/>
      <c r="ABO15" s="37"/>
      <c r="ABP15" s="31"/>
      <c r="ABQ15" s="30"/>
      <c r="ABR15" s="37"/>
      <c r="ABS15" s="31"/>
      <c r="ABT15" s="30"/>
      <c r="ABU15" s="37"/>
      <c r="ABV15" s="31"/>
      <c r="ABW15" s="30"/>
      <c r="ABX15" s="37"/>
      <c r="ABY15" s="31"/>
      <c r="ABZ15" s="30"/>
      <c r="ACA15" s="37"/>
      <c r="ACB15" s="31"/>
      <c r="ACC15" s="30"/>
      <c r="ACD15" s="37"/>
      <c r="ACE15" s="31"/>
      <c r="ACF15" s="30"/>
      <c r="ACG15" s="37"/>
      <c r="ACH15" s="31"/>
      <c r="ACI15" s="30"/>
      <c r="ACJ15" s="37"/>
      <c r="ACK15" s="31"/>
    </row>
    <row r="16" spans="2:765" ht="14.45" customHeight="1" x14ac:dyDescent="0.25">
      <c r="B16" s="155"/>
      <c r="E16" s="113"/>
      <c r="F16" s="113"/>
      <c r="G16" s="112"/>
      <c r="H16" s="112"/>
      <c r="J16" s="14">
        <f t="shared" si="36"/>
        <v>45670</v>
      </c>
      <c r="K16" s="29" t="str">
        <f ca="1">IFERROR(OFFSET(Bdd!$AB$3,MOD(J16+1,14),$F$26),"")</f>
        <v>M</v>
      </c>
      <c r="L16" s="28"/>
      <c r="M16" s="12">
        <f t="shared" si="12"/>
        <v>45701</v>
      </c>
      <c r="N16" s="29" t="str">
        <f ca="1">IFERROR(OFFSET(Bdd!$AB$3,MOD(M16+1,14),$F$26),"")</f>
        <v>M</v>
      </c>
      <c r="O16" s="28"/>
      <c r="P16" s="12">
        <f t="shared" si="13"/>
        <v>45729</v>
      </c>
      <c r="Q16" s="29" t="str">
        <f ca="1">IFERROR(OFFSET(Bdd!$AB$3,MOD(P16+1,14),$F$26),"")</f>
        <v>M</v>
      </c>
      <c r="R16" s="28"/>
      <c r="S16" s="12">
        <f t="shared" si="14"/>
        <v>45760</v>
      </c>
      <c r="T16" s="29">
        <f ca="1">IFERROR(OFFSET(Bdd!$AB$3,MOD(S16+1,14),$F$26),"")</f>
        <v>0</v>
      </c>
      <c r="U16" s="28"/>
      <c r="V16" s="12">
        <f t="shared" si="34"/>
        <v>45790</v>
      </c>
      <c r="W16" s="29" t="str">
        <f ca="1">IFERROR(OFFSET(Bdd!$AB$3,MOD(V16+1,14),$F$26),"")</f>
        <v>AM</v>
      </c>
      <c r="X16" s="28"/>
      <c r="Y16" s="12">
        <f t="shared" si="15"/>
        <v>45821</v>
      </c>
      <c r="Z16" s="29" t="str">
        <f ca="1">IFERROR(OFFSET(Bdd!$AB$3,MOD(Y16+1,14),$F$26),"")</f>
        <v>AM</v>
      </c>
      <c r="AA16" s="28"/>
      <c r="AB16" s="12">
        <f t="shared" si="16"/>
        <v>45851</v>
      </c>
      <c r="AC16" s="29">
        <f ca="1">IFERROR(OFFSET(Bdd!$AB$3,MOD(AB16+1,14),$F$26),"")</f>
        <v>0</v>
      </c>
      <c r="AD16" s="28"/>
      <c r="AE16" s="12">
        <f t="shared" si="17"/>
        <v>45882</v>
      </c>
      <c r="AF16" s="29" t="str">
        <f ca="1">IFERROR(OFFSET(Bdd!$AB$3,MOD(AE16+1,14),$F$26),"")</f>
        <v>M</v>
      </c>
      <c r="AG16" s="28"/>
      <c r="AH16" s="12">
        <f t="shared" si="18"/>
        <v>45913</v>
      </c>
      <c r="AI16" s="29">
        <f ca="1">IFERROR(OFFSET(Bdd!$AB$3,MOD(AH16+1,14),$F$26),"")</f>
        <v>0</v>
      </c>
      <c r="AJ16" s="28"/>
      <c r="AK16" s="12">
        <f t="shared" si="19"/>
        <v>45943</v>
      </c>
      <c r="AL16" s="29" t="str">
        <f ca="1">IFERROR(OFFSET(Bdd!$AB$3,MOD(AK16+1,14),$F$26),"")</f>
        <v>AM</v>
      </c>
      <c r="AM16" s="28"/>
      <c r="AN16" s="12">
        <f t="shared" si="20"/>
        <v>45974</v>
      </c>
      <c r="AO16" s="29" t="str">
        <f ca="1">IFERROR(OFFSET(Bdd!$AB$3,MOD(AN16+1,14),$F$26),"")</f>
        <v>AM</v>
      </c>
      <c r="AP16" s="28"/>
      <c r="AQ16" s="12">
        <f t="shared" si="21"/>
        <v>46004</v>
      </c>
      <c r="AR16" s="29">
        <f ca="1">IFERROR(OFFSET(Bdd!$AB$3,MOD(AQ16+1,14),$F$26),"")</f>
        <v>0</v>
      </c>
      <c r="AS16" s="13"/>
      <c r="AT16" s="12">
        <f t="shared" si="22"/>
        <v>46035</v>
      </c>
      <c r="AU16" s="29" t="str">
        <f ca="1">IFERROR(OFFSET(Bdd!$AB$3,MOD(AT16+1,14),$F$26),"")</f>
        <v>M</v>
      </c>
      <c r="AV16" s="28"/>
      <c r="AW16" s="12">
        <f t="shared" si="35"/>
        <v>46066</v>
      </c>
      <c r="AX16" s="29" t="str">
        <f ca="1">IFERROR(OFFSET(Bdd!$AB$3,MOD(AW16+1,14),$F$26),"")</f>
        <v>M</v>
      </c>
      <c r="AY16" s="28"/>
      <c r="AZ16" s="12">
        <f t="shared" si="24"/>
        <v>46094</v>
      </c>
      <c r="BA16" s="29" t="str">
        <f ca="1">IFERROR(OFFSET(Bdd!$AB$3,MOD(AZ16+1,14),$F$26),"")</f>
        <v>M</v>
      </c>
      <c r="BB16" s="28"/>
      <c r="BC16" s="12">
        <f t="shared" si="25"/>
        <v>46125</v>
      </c>
      <c r="BD16" s="29" t="str">
        <f ca="1">IFERROR(OFFSET(Bdd!$AB$3,MOD(BC16+1,14),$F$26),"")</f>
        <v>AM</v>
      </c>
      <c r="BE16" s="28"/>
      <c r="BF16" s="12">
        <f t="shared" si="26"/>
        <v>46155</v>
      </c>
      <c r="BG16" s="29" t="str">
        <f ca="1">IFERROR(OFFSET(Bdd!$AB$3,MOD(BF16+1,14),$F$26),"")</f>
        <v>AM</v>
      </c>
      <c r="BH16" s="28"/>
      <c r="BI16" s="12">
        <f t="shared" si="27"/>
        <v>46186</v>
      </c>
      <c r="BJ16" s="29">
        <f ca="1">IFERROR(OFFSET(Bdd!$AB$3,MOD(BI16+1,14),$F$26),"")</f>
        <v>0</v>
      </c>
      <c r="BK16" s="28"/>
      <c r="BL16" s="12">
        <f t="shared" si="28"/>
        <v>46216</v>
      </c>
      <c r="BM16" s="29" t="str">
        <f ca="1">IFERROR(OFFSET(Bdd!$AB$3,MOD(BL16+1,14),$F$26),"")</f>
        <v>M</v>
      </c>
      <c r="BN16" s="28"/>
      <c r="BO16" s="12">
        <f t="shared" si="29"/>
        <v>46247</v>
      </c>
      <c r="BP16" s="29" t="str">
        <f ca="1">IFERROR(OFFSET(Bdd!$AB$3,MOD(BO16+1,14),$F$26),"")</f>
        <v>M</v>
      </c>
      <c r="BQ16" s="28"/>
      <c r="BR16" s="12">
        <f t="shared" si="30"/>
        <v>46278</v>
      </c>
      <c r="BS16" s="29">
        <f ca="1">IFERROR(OFFSET(Bdd!$AB$3,MOD(BR16+1,14),$F$26),"")</f>
        <v>0</v>
      </c>
      <c r="BT16" s="28"/>
      <c r="BU16" s="12">
        <f t="shared" si="31"/>
        <v>46308</v>
      </c>
      <c r="BV16" s="29" t="str">
        <f ca="1">IFERROR(OFFSET(Bdd!$AB$3,MOD(BU16+1,14),$F$26),"")</f>
        <v>AM</v>
      </c>
      <c r="BW16" s="28"/>
      <c r="BX16" s="12">
        <f t="shared" si="32"/>
        <v>46339</v>
      </c>
      <c r="BY16" s="29" t="str">
        <f ca="1">IFERROR(OFFSET(Bdd!$AB$3,MOD(BX16+1,14),$F$26),"")</f>
        <v>AM</v>
      </c>
      <c r="BZ16" s="28"/>
      <c r="CA16" s="12">
        <f t="shared" si="33"/>
        <v>46369</v>
      </c>
      <c r="CB16" s="29">
        <f ca="1">IFERROR(OFFSET(Bdd!$AB$3,MOD(CA16+1,14),$F$26),"")</f>
        <v>0</v>
      </c>
      <c r="CC16" s="13"/>
      <c r="CD16" s="30"/>
      <c r="CE16" s="37"/>
      <c r="CF16" s="31"/>
      <c r="CG16" s="30"/>
      <c r="CH16" s="37"/>
      <c r="CI16" s="31"/>
      <c r="CJ16" s="30"/>
      <c r="CK16" s="37"/>
      <c r="CL16" s="31"/>
      <c r="CM16" s="30"/>
      <c r="CN16" s="37"/>
      <c r="CO16" s="31"/>
      <c r="CP16" s="30"/>
      <c r="CQ16" s="37"/>
      <c r="CR16" s="31"/>
      <c r="CS16" s="30"/>
      <c r="CT16" s="37"/>
      <c r="CU16" s="31"/>
      <c r="CV16" s="30"/>
      <c r="CW16" s="37"/>
      <c r="CX16" s="31"/>
      <c r="CY16" s="30"/>
      <c r="CZ16" s="37"/>
      <c r="DA16" s="31"/>
      <c r="DB16" s="30"/>
      <c r="DC16" s="37"/>
      <c r="DD16" s="31"/>
      <c r="DE16" s="30"/>
      <c r="DF16" s="37"/>
      <c r="DG16" s="31"/>
      <c r="DH16" s="30"/>
      <c r="DI16" s="37"/>
      <c r="DJ16" s="31"/>
      <c r="DK16" s="30"/>
      <c r="DL16" s="37"/>
      <c r="DM16" s="31"/>
      <c r="DN16" s="30"/>
      <c r="DO16" s="37"/>
      <c r="DP16" s="31"/>
      <c r="DQ16" s="30"/>
      <c r="DR16" s="37"/>
      <c r="DS16" s="31"/>
      <c r="DT16" s="30"/>
      <c r="DU16" s="37"/>
      <c r="DV16" s="31"/>
      <c r="DW16" s="30"/>
      <c r="DX16" s="37"/>
      <c r="DY16" s="31"/>
      <c r="DZ16" s="30"/>
      <c r="EA16" s="37"/>
      <c r="EB16" s="31"/>
      <c r="EC16" s="30"/>
      <c r="ED16" s="37"/>
      <c r="EE16" s="31"/>
      <c r="EF16" s="30"/>
      <c r="EG16" s="37"/>
      <c r="EH16" s="31"/>
      <c r="EI16" s="30"/>
      <c r="EJ16" s="37"/>
      <c r="EK16" s="31"/>
      <c r="EL16" s="30"/>
      <c r="EM16" s="37"/>
      <c r="EN16" s="31"/>
      <c r="EO16" s="30"/>
      <c r="EP16" s="37"/>
      <c r="EQ16" s="31"/>
      <c r="ER16" s="30"/>
      <c r="ES16" s="37"/>
      <c r="ET16" s="31"/>
      <c r="EU16" s="30"/>
      <c r="EV16" s="37"/>
      <c r="EW16" s="31"/>
      <c r="EX16" s="30"/>
      <c r="EY16" s="37"/>
      <c r="EZ16" s="31"/>
      <c r="FA16" s="30"/>
      <c r="FB16" s="37"/>
      <c r="FC16" s="31"/>
      <c r="FD16" s="30"/>
      <c r="FE16" s="37"/>
      <c r="FF16" s="31"/>
      <c r="FG16" s="30"/>
      <c r="FH16" s="37"/>
      <c r="FI16" s="31"/>
      <c r="FJ16" s="30"/>
      <c r="FK16" s="37"/>
      <c r="FL16" s="31"/>
      <c r="FM16" s="30"/>
      <c r="FN16" s="37"/>
      <c r="FO16" s="31"/>
      <c r="FP16" s="30"/>
      <c r="FQ16" s="37"/>
      <c r="FR16" s="31"/>
      <c r="FS16" s="30"/>
      <c r="FT16" s="37"/>
      <c r="FU16" s="31"/>
      <c r="FV16" s="30"/>
      <c r="FW16" s="37"/>
      <c r="FX16" s="31"/>
      <c r="FY16" s="30"/>
      <c r="FZ16" s="37"/>
      <c r="GA16" s="31"/>
      <c r="GB16" s="30"/>
      <c r="GC16" s="37"/>
      <c r="GD16" s="31"/>
      <c r="GE16" s="30"/>
      <c r="GF16" s="37"/>
      <c r="GG16" s="31"/>
      <c r="GH16" s="30"/>
      <c r="GI16" s="37"/>
      <c r="GJ16" s="31"/>
      <c r="GK16" s="30"/>
      <c r="GL16" s="37"/>
      <c r="GM16" s="31"/>
      <c r="GN16" s="30"/>
      <c r="GO16" s="37"/>
      <c r="GP16" s="31"/>
      <c r="GQ16" s="30"/>
      <c r="GR16" s="37"/>
      <c r="GS16" s="31"/>
      <c r="GT16" s="30"/>
      <c r="GU16" s="37"/>
      <c r="GV16" s="31"/>
      <c r="GW16" s="30"/>
      <c r="GX16" s="37"/>
      <c r="GY16" s="31"/>
      <c r="GZ16" s="30"/>
      <c r="HA16" s="37"/>
      <c r="HB16" s="31"/>
      <c r="HC16" s="30"/>
      <c r="HD16" s="37"/>
      <c r="HE16" s="31"/>
      <c r="HF16" s="30"/>
      <c r="HG16" s="37"/>
      <c r="HH16" s="31"/>
      <c r="HI16" s="30"/>
      <c r="HJ16" s="37"/>
      <c r="HK16" s="31"/>
      <c r="HL16" s="30"/>
      <c r="HM16" s="37"/>
      <c r="HN16" s="31"/>
      <c r="HO16" s="30"/>
      <c r="HP16" s="37"/>
      <c r="HQ16" s="31"/>
      <c r="HR16" s="30"/>
      <c r="HS16" s="37"/>
      <c r="HT16" s="31"/>
      <c r="HU16" s="30"/>
      <c r="HV16" s="37"/>
      <c r="HW16" s="31"/>
      <c r="HX16" s="30"/>
      <c r="HY16" s="37"/>
      <c r="HZ16" s="31"/>
      <c r="IA16" s="30"/>
      <c r="IB16" s="37"/>
      <c r="IC16" s="31"/>
      <c r="ID16" s="30"/>
      <c r="IE16" s="37"/>
      <c r="IF16" s="31"/>
      <c r="IG16" s="30"/>
      <c r="IH16" s="37"/>
      <c r="II16" s="31"/>
      <c r="IJ16" s="30"/>
      <c r="IK16" s="37"/>
      <c r="IL16" s="31"/>
      <c r="IM16" s="30"/>
      <c r="IN16" s="37"/>
      <c r="IO16" s="31"/>
      <c r="IP16" s="30"/>
      <c r="IQ16" s="37"/>
      <c r="IR16" s="31"/>
      <c r="IS16" s="30"/>
      <c r="IT16" s="37"/>
      <c r="IU16" s="31"/>
      <c r="IV16" s="30"/>
      <c r="IW16" s="37"/>
      <c r="IX16" s="31"/>
      <c r="IY16" s="30"/>
      <c r="IZ16" s="37"/>
      <c r="JA16" s="31"/>
      <c r="JB16" s="30"/>
      <c r="JC16" s="37"/>
      <c r="JD16" s="31"/>
      <c r="JE16" s="30"/>
      <c r="JF16" s="37"/>
      <c r="JG16" s="31"/>
      <c r="JH16" s="30"/>
      <c r="JI16" s="37"/>
      <c r="JJ16" s="31"/>
      <c r="JK16" s="30"/>
      <c r="JL16" s="37"/>
      <c r="JM16" s="31"/>
      <c r="JN16" s="30"/>
      <c r="JO16" s="37"/>
      <c r="JP16" s="31"/>
      <c r="JQ16" s="30"/>
      <c r="JR16" s="37"/>
      <c r="JS16" s="31"/>
      <c r="JT16" s="30"/>
      <c r="JU16" s="37"/>
      <c r="JV16" s="31"/>
      <c r="JW16" s="30"/>
      <c r="JX16" s="37"/>
      <c r="JY16" s="31"/>
      <c r="JZ16" s="30"/>
      <c r="KA16" s="37"/>
      <c r="KB16" s="31"/>
      <c r="KC16" s="30"/>
      <c r="KD16" s="37"/>
      <c r="KE16" s="31"/>
      <c r="KF16" s="30"/>
      <c r="KG16" s="37"/>
      <c r="KH16" s="31"/>
      <c r="KI16" s="30"/>
      <c r="KJ16" s="37"/>
      <c r="KK16" s="31"/>
      <c r="KL16" s="30"/>
      <c r="KM16" s="37"/>
      <c r="KN16" s="31"/>
      <c r="KO16" s="30"/>
      <c r="KP16" s="37"/>
      <c r="KQ16" s="31"/>
      <c r="KR16" s="30"/>
      <c r="KS16" s="37"/>
      <c r="KT16" s="31"/>
      <c r="KU16" s="30"/>
      <c r="KV16" s="37"/>
      <c r="KW16" s="31"/>
      <c r="KX16" s="30"/>
      <c r="KY16" s="37"/>
      <c r="KZ16" s="31"/>
      <c r="LA16" s="30"/>
      <c r="LB16" s="37"/>
      <c r="LC16" s="31"/>
      <c r="LD16" s="30"/>
      <c r="LE16" s="37"/>
      <c r="LF16" s="31"/>
      <c r="LG16" s="30"/>
      <c r="LH16" s="37"/>
      <c r="LI16" s="31"/>
      <c r="LJ16" s="30"/>
      <c r="LK16" s="37"/>
      <c r="LL16" s="31"/>
      <c r="LM16" s="30"/>
      <c r="LN16" s="37"/>
      <c r="LO16" s="31"/>
      <c r="LP16" s="30"/>
      <c r="LQ16" s="37"/>
      <c r="LR16" s="31"/>
      <c r="LS16" s="30"/>
      <c r="LT16" s="37"/>
      <c r="LU16" s="31"/>
      <c r="LV16" s="30"/>
      <c r="LW16" s="37"/>
      <c r="LX16" s="31"/>
      <c r="LY16" s="30"/>
      <c r="LZ16" s="37"/>
      <c r="MA16" s="31"/>
      <c r="MB16" s="30"/>
      <c r="MC16" s="37"/>
      <c r="MD16" s="31"/>
      <c r="ME16" s="30"/>
      <c r="MF16" s="37"/>
      <c r="MG16" s="31"/>
      <c r="MH16" s="30"/>
      <c r="MI16" s="37"/>
      <c r="MJ16" s="31"/>
      <c r="MK16" s="30"/>
      <c r="ML16" s="37"/>
      <c r="MM16" s="31"/>
      <c r="MN16" s="30"/>
      <c r="MO16" s="37"/>
      <c r="MP16" s="31"/>
      <c r="MQ16" s="30"/>
      <c r="MR16" s="37"/>
      <c r="MS16" s="31"/>
      <c r="MT16" s="30"/>
      <c r="MU16" s="37"/>
      <c r="MV16" s="31"/>
      <c r="MW16" s="30"/>
      <c r="MX16" s="37"/>
      <c r="MY16" s="31"/>
      <c r="MZ16" s="30"/>
      <c r="NA16" s="37"/>
      <c r="NB16" s="31"/>
      <c r="NC16" s="30"/>
      <c r="ND16" s="37"/>
      <c r="NE16" s="31"/>
      <c r="NF16" s="30"/>
      <c r="NG16" s="37"/>
      <c r="NH16" s="31"/>
      <c r="NI16" s="30"/>
      <c r="NJ16" s="37"/>
      <c r="NK16" s="31"/>
      <c r="NL16" s="30"/>
      <c r="NM16" s="37"/>
      <c r="NN16" s="31"/>
      <c r="NO16" s="30"/>
      <c r="NP16" s="37"/>
      <c r="NQ16" s="31"/>
      <c r="NR16" s="30"/>
      <c r="NS16" s="37"/>
      <c r="NT16" s="31"/>
      <c r="NU16" s="30"/>
      <c r="NV16" s="37"/>
      <c r="NW16" s="31"/>
      <c r="NX16" s="30"/>
      <c r="NY16" s="37"/>
      <c r="NZ16" s="31"/>
      <c r="OA16" s="30"/>
      <c r="OB16" s="37"/>
      <c r="OC16" s="31"/>
      <c r="OD16" s="30"/>
      <c r="OE16" s="37"/>
      <c r="OF16" s="31"/>
      <c r="OG16" s="30"/>
      <c r="OH16" s="37"/>
      <c r="OI16" s="31"/>
      <c r="OJ16" s="30"/>
      <c r="OK16" s="37"/>
      <c r="OL16" s="31"/>
      <c r="OM16" s="30"/>
      <c r="ON16" s="37"/>
      <c r="OO16" s="31"/>
      <c r="OP16" s="30"/>
      <c r="OQ16" s="37"/>
      <c r="OR16" s="31"/>
      <c r="OS16" s="30"/>
      <c r="OT16" s="37"/>
      <c r="OU16" s="31"/>
      <c r="OV16" s="30"/>
      <c r="OW16" s="37"/>
      <c r="OX16" s="31"/>
      <c r="OY16" s="30"/>
      <c r="OZ16" s="37"/>
      <c r="PA16" s="31"/>
      <c r="PB16" s="30"/>
      <c r="PC16" s="37"/>
      <c r="PD16" s="31"/>
      <c r="PE16" s="30"/>
      <c r="PF16" s="37"/>
      <c r="PG16" s="31"/>
      <c r="PH16" s="30"/>
      <c r="PI16" s="37"/>
      <c r="PJ16" s="31"/>
      <c r="PK16" s="30"/>
      <c r="PL16" s="37"/>
      <c r="PM16" s="31"/>
      <c r="PN16" s="30"/>
      <c r="PO16" s="37"/>
      <c r="PP16" s="31"/>
      <c r="PQ16" s="30"/>
      <c r="PR16" s="37"/>
      <c r="PS16" s="31"/>
      <c r="PT16" s="30"/>
      <c r="PU16" s="37"/>
      <c r="PV16" s="31"/>
      <c r="PW16" s="30"/>
      <c r="PX16" s="37"/>
      <c r="PY16" s="31"/>
      <c r="PZ16" s="30"/>
      <c r="QA16" s="37"/>
      <c r="QB16" s="31"/>
      <c r="QC16" s="30"/>
      <c r="QD16" s="37"/>
      <c r="QE16" s="31"/>
      <c r="QF16" s="30"/>
      <c r="QG16" s="37"/>
      <c r="QH16" s="31"/>
      <c r="QI16" s="30"/>
      <c r="QJ16" s="37"/>
      <c r="QK16" s="31"/>
      <c r="QL16" s="30"/>
      <c r="QM16" s="37"/>
      <c r="QN16" s="31"/>
      <c r="QO16" s="30"/>
      <c r="QP16" s="37"/>
      <c r="QQ16" s="31"/>
      <c r="QR16" s="30"/>
      <c r="QS16" s="37"/>
      <c r="QT16" s="31"/>
      <c r="QU16" s="30"/>
      <c r="QV16" s="37"/>
      <c r="QW16" s="31"/>
      <c r="QX16" s="30"/>
      <c r="QY16" s="37"/>
      <c r="QZ16" s="31"/>
      <c r="RA16" s="30"/>
      <c r="RB16" s="37"/>
      <c r="RC16" s="31"/>
      <c r="RD16" s="30"/>
      <c r="RE16" s="37"/>
      <c r="RF16" s="31"/>
      <c r="RG16" s="30"/>
      <c r="RH16" s="37"/>
      <c r="RI16" s="31"/>
      <c r="RJ16" s="30"/>
      <c r="RK16" s="37"/>
      <c r="RL16" s="31"/>
      <c r="RM16" s="30"/>
      <c r="RN16" s="37"/>
      <c r="RO16" s="31"/>
      <c r="RP16" s="30"/>
      <c r="RQ16" s="37"/>
      <c r="RR16" s="31"/>
      <c r="RS16" s="30"/>
      <c r="RT16" s="37"/>
      <c r="RU16" s="31"/>
      <c r="RV16" s="30"/>
      <c r="RW16" s="37"/>
      <c r="RX16" s="31"/>
      <c r="RY16" s="30"/>
      <c r="RZ16" s="37"/>
      <c r="SA16" s="31"/>
      <c r="SB16" s="30"/>
      <c r="SC16" s="37"/>
      <c r="SD16" s="31"/>
      <c r="SE16" s="30"/>
      <c r="SF16" s="37"/>
      <c r="SG16" s="31"/>
      <c r="SH16" s="30"/>
      <c r="SI16" s="37"/>
      <c r="SJ16" s="31"/>
      <c r="SK16" s="30"/>
      <c r="SL16" s="37"/>
      <c r="SM16" s="31"/>
      <c r="SN16" s="30"/>
      <c r="SO16" s="37"/>
      <c r="SP16" s="31"/>
      <c r="SQ16" s="30"/>
      <c r="SR16" s="37"/>
      <c r="SS16" s="31"/>
      <c r="ST16" s="30"/>
      <c r="SU16" s="37"/>
      <c r="SV16" s="31"/>
      <c r="SW16" s="30"/>
      <c r="SX16" s="37"/>
      <c r="SY16" s="31"/>
      <c r="SZ16" s="30"/>
      <c r="TA16" s="37"/>
      <c r="TB16" s="31"/>
      <c r="TC16" s="30"/>
      <c r="TD16" s="37"/>
      <c r="TE16" s="31"/>
      <c r="TF16" s="30"/>
      <c r="TG16" s="37"/>
      <c r="TH16" s="31"/>
      <c r="TI16" s="30"/>
      <c r="TJ16" s="37"/>
      <c r="TK16" s="31"/>
      <c r="TL16" s="30"/>
      <c r="TM16" s="37"/>
      <c r="TN16" s="31"/>
      <c r="TO16" s="30"/>
      <c r="TP16" s="37"/>
      <c r="TQ16" s="31"/>
      <c r="TR16" s="30"/>
      <c r="TS16" s="37"/>
      <c r="TT16" s="31"/>
      <c r="TU16" s="30"/>
      <c r="TV16" s="37"/>
      <c r="TW16" s="31"/>
      <c r="TX16" s="30"/>
      <c r="TY16" s="37"/>
      <c r="TZ16" s="31"/>
      <c r="UA16" s="30"/>
      <c r="UB16" s="37"/>
      <c r="UC16" s="31"/>
      <c r="UD16" s="30"/>
      <c r="UE16" s="37"/>
      <c r="UF16" s="31"/>
      <c r="UG16" s="30"/>
      <c r="UH16" s="37"/>
      <c r="UI16" s="31"/>
      <c r="UJ16" s="30"/>
      <c r="UK16" s="37"/>
      <c r="UL16" s="31"/>
      <c r="UM16" s="30"/>
      <c r="UN16" s="37"/>
      <c r="UO16" s="31"/>
      <c r="UP16" s="30"/>
      <c r="UQ16" s="37"/>
      <c r="UR16" s="31"/>
      <c r="US16" s="30"/>
      <c r="UT16" s="37"/>
      <c r="UU16" s="31"/>
      <c r="UV16" s="30"/>
      <c r="UW16" s="37"/>
      <c r="UX16" s="31"/>
      <c r="UY16" s="30"/>
      <c r="UZ16" s="37"/>
      <c r="VA16" s="31"/>
      <c r="VB16" s="30"/>
      <c r="VC16" s="37"/>
      <c r="VD16" s="31"/>
      <c r="VE16" s="30"/>
      <c r="VF16" s="37"/>
      <c r="VG16" s="31"/>
      <c r="VH16" s="30"/>
      <c r="VI16" s="37"/>
      <c r="VJ16" s="31"/>
      <c r="VK16" s="30"/>
      <c r="VL16" s="37"/>
      <c r="VM16" s="31"/>
      <c r="VN16" s="30"/>
      <c r="VO16" s="37"/>
      <c r="VP16" s="31"/>
      <c r="VQ16" s="30"/>
      <c r="VR16" s="37"/>
      <c r="VS16" s="31"/>
      <c r="VT16" s="30"/>
      <c r="VU16" s="37"/>
      <c r="VV16" s="31"/>
      <c r="VW16" s="30"/>
      <c r="VX16" s="37"/>
      <c r="VY16" s="31"/>
      <c r="VZ16" s="30"/>
      <c r="WA16" s="37"/>
      <c r="WB16" s="31"/>
      <c r="WC16" s="30"/>
      <c r="WD16" s="37"/>
      <c r="WE16" s="31"/>
      <c r="WF16" s="30"/>
      <c r="WG16" s="37"/>
      <c r="WH16" s="31"/>
      <c r="WI16" s="30"/>
      <c r="WJ16" s="37"/>
      <c r="WK16" s="31"/>
      <c r="WL16" s="30"/>
      <c r="WM16" s="37"/>
      <c r="WN16" s="31"/>
      <c r="WO16" s="30"/>
      <c r="WP16" s="37"/>
      <c r="WQ16" s="31"/>
      <c r="WR16" s="30"/>
      <c r="WS16" s="37"/>
      <c r="WT16" s="31"/>
      <c r="WU16" s="30"/>
      <c r="WV16" s="37"/>
      <c r="WW16" s="31"/>
      <c r="WX16" s="30"/>
      <c r="WY16" s="37"/>
      <c r="WZ16" s="31"/>
      <c r="XA16" s="30"/>
      <c r="XB16" s="37"/>
      <c r="XC16" s="31"/>
      <c r="XD16" s="30"/>
      <c r="XE16" s="37"/>
      <c r="XF16" s="31"/>
      <c r="XG16" s="30"/>
      <c r="XH16" s="37"/>
      <c r="XI16" s="31"/>
      <c r="XJ16" s="30"/>
      <c r="XK16" s="37"/>
      <c r="XL16" s="31"/>
      <c r="XM16" s="30"/>
      <c r="XN16" s="37"/>
      <c r="XO16" s="31"/>
      <c r="XP16" s="30"/>
      <c r="XQ16" s="37"/>
      <c r="XR16" s="31"/>
      <c r="XS16" s="30"/>
      <c r="XT16" s="37"/>
      <c r="XU16" s="31"/>
      <c r="XV16" s="30"/>
      <c r="XW16" s="37"/>
      <c r="XX16" s="31"/>
      <c r="XY16" s="30"/>
      <c r="XZ16" s="37"/>
      <c r="YA16" s="31"/>
      <c r="YB16" s="30"/>
      <c r="YC16" s="37"/>
      <c r="YD16" s="31"/>
      <c r="YE16" s="30"/>
      <c r="YF16" s="37"/>
      <c r="YG16" s="31"/>
      <c r="YH16" s="30"/>
      <c r="YI16" s="37"/>
      <c r="YJ16" s="31"/>
      <c r="YK16" s="30"/>
      <c r="YL16" s="37"/>
      <c r="YM16" s="31"/>
      <c r="YN16" s="30"/>
      <c r="YO16" s="37"/>
      <c r="YP16" s="31"/>
      <c r="YQ16" s="30"/>
      <c r="YR16" s="37"/>
      <c r="YS16" s="31"/>
      <c r="YT16" s="30"/>
      <c r="YU16" s="37"/>
      <c r="YV16" s="31"/>
      <c r="YW16" s="30"/>
      <c r="YX16" s="37"/>
      <c r="YY16" s="31"/>
      <c r="YZ16" s="30"/>
      <c r="ZA16" s="37"/>
      <c r="ZB16" s="31"/>
      <c r="ZC16" s="30"/>
      <c r="ZD16" s="37"/>
      <c r="ZE16" s="31"/>
      <c r="ZF16" s="30"/>
      <c r="ZG16" s="37"/>
      <c r="ZH16" s="31"/>
      <c r="ZI16" s="30"/>
      <c r="ZJ16" s="37"/>
      <c r="ZK16" s="31"/>
      <c r="ZL16" s="30"/>
      <c r="ZM16" s="37"/>
      <c r="ZN16" s="31"/>
      <c r="ZO16" s="30"/>
      <c r="ZP16" s="37"/>
      <c r="ZQ16" s="31"/>
      <c r="ZR16" s="30"/>
      <c r="ZS16" s="37"/>
      <c r="ZT16" s="31"/>
      <c r="ZU16" s="30"/>
      <c r="ZV16" s="37"/>
      <c r="ZW16" s="31"/>
      <c r="ZX16" s="30"/>
      <c r="ZY16" s="37"/>
      <c r="ZZ16" s="31"/>
      <c r="AAA16" s="30"/>
      <c r="AAB16" s="37"/>
      <c r="AAC16" s="31"/>
      <c r="AAD16" s="30"/>
      <c r="AAE16" s="37"/>
      <c r="AAF16" s="31"/>
      <c r="AAG16" s="30"/>
      <c r="AAH16" s="37"/>
      <c r="AAI16" s="31"/>
      <c r="AAJ16" s="30"/>
      <c r="AAK16" s="37"/>
      <c r="AAL16" s="31"/>
      <c r="AAM16" s="30"/>
      <c r="AAN16" s="37"/>
      <c r="AAO16" s="31"/>
      <c r="AAP16" s="30"/>
      <c r="AAQ16" s="37"/>
      <c r="AAR16" s="31"/>
      <c r="AAS16" s="30"/>
      <c r="AAT16" s="37"/>
      <c r="AAU16" s="31"/>
      <c r="AAV16" s="30"/>
      <c r="AAW16" s="37"/>
      <c r="AAX16" s="31"/>
      <c r="AAY16" s="30"/>
      <c r="AAZ16" s="37"/>
      <c r="ABA16" s="31"/>
      <c r="ABB16" s="30"/>
      <c r="ABC16" s="37"/>
      <c r="ABD16" s="31"/>
      <c r="ABE16" s="30"/>
      <c r="ABF16" s="37"/>
      <c r="ABG16" s="31"/>
      <c r="ABH16" s="30"/>
      <c r="ABI16" s="37"/>
      <c r="ABJ16" s="31"/>
      <c r="ABK16" s="30"/>
      <c r="ABL16" s="37"/>
      <c r="ABM16" s="31"/>
      <c r="ABN16" s="30"/>
      <c r="ABO16" s="37"/>
      <c r="ABP16" s="31"/>
      <c r="ABQ16" s="30"/>
      <c r="ABR16" s="37"/>
      <c r="ABS16" s="31"/>
      <c r="ABT16" s="30"/>
      <c r="ABU16" s="37"/>
      <c r="ABV16" s="31"/>
      <c r="ABW16" s="30"/>
      <c r="ABX16" s="37"/>
      <c r="ABY16" s="31"/>
      <c r="ABZ16" s="30"/>
      <c r="ACA16" s="37"/>
      <c r="ACB16" s="31"/>
      <c r="ACC16" s="30"/>
      <c r="ACD16" s="37"/>
      <c r="ACE16" s="31"/>
      <c r="ACF16" s="30"/>
      <c r="ACG16" s="37"/>
      <c r="ACH16" s="31"/>
      <c r="ACI16" s="30"/>
      <c r="ACJ16" s="37"/>
      <c r="ACK16" s="31"/>
    </row>
    <row r="17" spans="1:765" ht="14.45" customHeight="1" x14ac:dyDescent="0.25">
      <c r="B17" s="155"/>
      <c r="E17" s="112"/>
      <c r="F17" s="112"/>
      <c r="G17" s="113"/>
      <c r="H17" s="113"/>
      <c r="J17" s="14">
        <f t="shared" si="36"/>
        <v>45671</v>
      </c>
      <c r="K17" s="29" t="str">
        <f ca="1">IFERROR(OFFSET(Bdd!$AB$3,MOD(J17+1,14),$F$26),"")</f>
        <v>M</v>
      </c>
      <c r="L17" s="28"/>
      <c r="M17" s="12">
        <f t="shared" si="12"/>
        <v>45702</v>
      </c>
      <c r="N17" s="29" t="str">
        <f ca="1">IFERROR(OFFSET(Bdd!$AB$3,MOD(M17+1,14),$F$26),"")</f>
        <v>M</v>
      </c>
      <c r="O17" s="28"/>
      <c r="P17" s="12">
        <f t="shared" si="13"/>
        <v>45730</v>
      </c>
      <c r="Q17" s="29" t="str">
        <f ca="1">IFERROR(OFFSET(Bdd!$AB$3,MOD(P17+1,14),$F$26),"")</f>
        <v>M</v>
      </c>
      <c r="R17" s="28"/>
      <c r="S17" s="12">
        <f t="shared" si="14"/>
        <v>45761</v>
      </c>
      <c r="T17" s="29" t="str">
        <f ca="1">IFERROR(OFFSET(Bdd!$AB$3,MOD(S17+1,14),$F$26),"")</f>
        <v>AM</v>
      </c>
      <c r="U17" s="28"/>
      <c r="V17" s="12">
        <f t="shared" si="34"/>
        <v>45791</v>
      </c>
      <c r="W17" s="29" t="str">
        <f ca="1">IFERROR(OFFSET(Bdd!$AB$3,MOD(V17+1,14),$F$26),"")</f>
        <v>AM</v>
      </c>
      <c r="X17" s="28"/>
      <c r="Y17" s="12">
        <f t="shared" si="15"/>
        <v>45822</v>
      </c>
      <c r="Z17" s="29">
        <f ca="1">IFERROR(OFFSET(Bdd!$AB$3,MOD(Y17+1,14),$F$26),"")</f>
        <v>0</v>
      </c>
      <c r="AA17" s="28"/>
      <c r="AB17" s="12">
        <f t="shared" si="16"/>
        <v>45852</v>
      </c>
      <c r="AC17" s="29" t="str">
        <f ca="1">IFERROR(OFFSET(Bdd!$AB$3,MOD(AB17+1,14),$F$26),"")</f>
        <v>M</v>
      </c>
      <c r="AD17" s="28"/>
      <c r="AE17" s="12">
        <f t="shared" si="17"/>
        <v>45883</v>
      </c>
      <c r="AF17" s="29" t="str">
        <f ca="1">IFERROR(OFFSET(Bdd!$AB$3,MOD(AE17+1,14),$F$26),"")</f>
        <v>M</v>
      </c>
      <c r="AG17" s="28"/>
      <c r="AH17" s="12">
        <f t="shared" si="18"/>
        <v>45914</v>
      </c>
      <c r="AI17" s="29">
        <f ca="1">IFERROR(OFFSET(Bdd!$AB$3,MOD(AH17+1,14),$F$26),"")</f>
        <v>0</v>
      </c>
      <c r="AJ17" s="28"/>
      <c r="AK17" s="12">
        <f t="shared" si="19"/>
        <v>45944</v>
      </c>
      <c r="AL17" s="29" t="str">
        <f ca="1">IFERROR(OFFSET(Bdd!$AB$3,MOD(AK17+1,14),$F$26),"")</f>
        <v>AM</v>
      </c>
      <c r="AM17" s="28"/>
      <c r="AN17" s="12">
        <f t="shared" si="20"/>
        <v>45975</v>
      </c>
      <c r="AO17" s="29" t="str">
        <f ca="1">IFERROR(OFFSET(Bdd!$AB$3,MOD(AN17+1,14),$F$26),"")</f>
        <v>AM</v>
      </c>
      <c r="AP17" s="28"/>
      <c r="AQ17" s="12">
        <f t="shared" si="21"/>
        <v>46005</v>
      </c>
      <c r="AR17" s="29">
        <f ca="1">IFERROR(OFFSET(Bdd!$AB$3,MOD(AQ17+1,14),$F$26),"")</f>
        <v>0</v>
      </c>
      <c r="AS17" s="13"/>
      <c r="AT17" s="12">
        <f t="shared" si="22"/>
        <v>46036</v>
      </c>
      <c r="AU17" s="29" t="str">
        <f ca="1">IFERROR(OFFSET(Bdd!$AB$3,MOD(AT17+1,14),$F$26),"")</f>
        <v>M</v>
      </c>
      <c r="AV17" s="28"/>
      <c r="AW17" s="12">
        <f t="shared" si="35"/>
        <v>46067</v>
      </c>
      <c r="AX17" s="29">
        <f ca="1">IFERROR(OFFSET(Bdd!$AB$3,MOD(AW17+1,14),$F$26),"")</f>
        <v>0</v>
      </c>
      <c r="AY17" s="28"/>
      <c r="AZ17" s="12">
        <f t="shared" si="24"/>
        <v>46095</v>
      </c>
      <c r="BA17" s="29">
        <f ca="1">IFERROR(OFFSET(Bdd!$AB$3,MOD(AZ17+1,14),$F$26),"")</f>
        <v>0</v>
      </c>
      <c r="BB17" s="28"/>
      <c r="BC17" s="12">
        <f t="shared" si="25"/>
        <v>46126</v>
      </c>
      <c r="BD17" s="29" t="str">
        <f ca="1">IFERROR(OFFSET(Bdd!$AB$3,MOD(BC17+1,14),$F$26),"")</f>
        <v>AM</v>
      </c>
      <c r="BE17" s="28"/>
      <c r="BF17" s="12">
        <f t="shared" si="26"/>
        <v>46156</v>
      </c>
      <c r="BG17" s="29" t="str">
        <f ca="1">IFERROR(OFFSET(Bdd!$AB$3,MOD(BF17+1,14),$F$26),"")</f>
        <v>AM</v>
      </c>
      <c r="BH17" s="28"/>
      <c r="BI17" s="12">
        <f t="shared" si="27"/>
        <v>46187</v>
      </c>
      <c r="BJ17" s="29">
        <f ca="1">IFERROR(OFFSET(Bdd!$AB$3,MOD(BI17+1,14),$F$26),"")</f>
        <v>0</v>
      </c>
      <c r="BK17" s="28"/>
      <c r="BL17" s="12">
        <f t="shared" si="28"/>
        <v>46217</v>
      </c>
      <c r="BM17" s="29" t="str">
        <f ca="1">IFERROR(OFFSET(Bdd!$AB$3,MOD(BL17+1,14),$F$26),"")</f>
        <v>M</v>
      </c>
      <c r="BN17" s="28"/>
      <c r="BO17" s="12">
        <f t="shared" si="29"/>
        <v>46248</v>
      </c>
      <c r="BP17" s="29" t="str">
        <f ca="1">IFERROR(OFFSET(Bdd!$AB$3,MOD(BO17+1,14),$F$26),"")</f>
        <v>M</v>
      </c>
      <c r="BQ17" s="28"/>
      <c r="BR17" s="12">
        <f t="shared" si="30"/>
        <v>46279</v>
      </c>
      <c r="BS17" s="29" t="str">
        <f ca="1">IFERROR(OFFSET(Bdd!$AB$3,MOD(BR17+1,14),$F$26),"")</f>
        <v>AM</v>
      </c>
      <c r="BT17" s="28"/>
      <c r="BU17" s="12">
        <f t="shared" si="31"/>
        <v>46309</v>
      </c>
      <c r="BV17" s="29" t="str">
        <f ca="1">IFERROR(OFFSET(Bdd!$AB$3,MOD(BU17+1,14),$F$26),"")</f>
        <v>AM</v>
      </c>
      <c r="BW17" s="28"/>
      <c r="BX17" s="12">
        <f t="shared" si="32"/>
        <v>46340</v>
      </c>
      <c r="BY17" s="29">
        <f ca="1">IFERROR(OFFSET(Bdd!$AB$3,MOD(BX17+1,14),$F$26),"")</f>
        <v>0</v>
      </c>
      <c r="BZ17" s="28"/>
      <c r="CA17" s="12">
        <f t="shared" si="33"/>
        <v>46370</v>
      </c>
      <c r="CB17" s="29" t="str">
        <f ca="1">IFERROR(OFFSET(Bdd!$AB$3,MOD(CA17+1,14),$F$26),"")</f>
        <v>M</v>
      </c>
      <c r="CC17" s="13"/>
      <c r="CD17" s="30"/>
      <c r="CE17" s="37"/>
      <c r="CF17" s="31"/>
      <c r="CG17" s="30"/>
      <c r="CH17" s="37"/>
      <c r="CI17" s="31"/>
      <c r="CJ17" s="30"/>
      <c r="CK17" s="37"/>
      <c r="CL17" s="31"/>
      <c r="CM17" s="30"/>
      <c r="CN17" s="37"/>
      <c r="CO17" s="31"/>
      <c r="CP17" s="30"/>
      <c r="CQ17" s="37"/>
      <c r="CR17" s="31"/>
      <c r="CS17" s="30"/>
      <c r="CT17" s="37"/>
      <c r="CU17" s="31"/>
      <c r="CV17" s="30"/>
      <c r="CW17" s="37"/>
      <c r="CX17" s="31"/>
      <c r="CY17" s="30"/>
      <c r="CZ17" s="37"/>
      <c r="DA17" s="31"/>
      <c r="DB17" s="30"/>
      <c r="DC17" s="37"/>
      <c r="DD17" s="31"/>
      <c r="DE17" s="30"/>
      <c r="DF17" s="37"/>
      <c r="DG17" s="31"/>
      <c r="DH17" s="30"/>
      <c r="DI17" s="37"/>
      <c r="DJ17" s="31"/>
      <c r="DK17" s="30"/>
      <c r="DL17" s="37"/>
      <c r="DM17" s="31"/>
      <c r="DN17" s="30"/>
      <c r="DO17" s="37"/>
      <c r="DP17" s="31"/>
      <c r="DQ17" s="30"/>
      <c r="DR17" s="37"/>
      <c r="DS17" s="31"/>
      <c r="DT17" s="30"/>
      <c r="DU17" s="37"/>
      <c r="DV17" s="31"/>
      <c r="DW17" s="30"/>
      <c r="DX17" s="37"/>
      <c r="DY17" s="31"/>
      <c r="DZ17" s="30"/>
      <c r="EA17" s="37"/>
      <c r="EB17" s="31"/>
      <c r="EC17" s="30"/>
      <c r="ED17" s="37"/>
      <c r="EE17" s="31"/>
      <c r="EF17" s="30"/>
      <c r="EG17" s="37"/>
      <c r="EH17" s="31"/>
      <c r="EI17" s="30"/>
      <c r="EJ17" s="37"/>
      <c r="EK17" s="31"/>
      <c r="EL17" s="30"/>
      <c r="EM17" s="37"/>
      <c r="EN17" s="31"/>
      <c r="EO17" s="30"/>
      <c r="EP17" s="37"/>
      <c r="EQ17" s="31"/>
      <c r="ER17" s="30"/>
      <c r="ES17" s="37"/>
      <c r="ET17" s="31"/>
      <c r="EU17" s="30"/>
      <c r="EV17" s="37"/>
      <c r="EW17" s="31"/>
      <c r="EX17" s="30"/>
      <c r="EY17" s="37"/>
      <c r="EZ17" s="31"/>
      <c r="FA17" s="30"/>
      <c r="FB17" s="37"/>
      <c r="FC17" s="31"/>
      <c r="FD17" s="30"/>
      <c r="FE17" s="37"/>
      <c r="FF17" s="31"/>
      <c r="FG17" s="30"/>
      <c r="FH17" s="37"/>
      <c r="FI17" s="31"/>
      <c r="FJ17" s="30"/>
      <c r="FK17" s="37"/>
      <c r="FL17" s="31"/>
      <c r="FM17" s="30"/>
      <c r="FN17" s="37"/>
      <c r="FO17" s="31"/>
      <c r="FP17" s="30"/>
      <c r="FQ17" s="37"/>
      <c r="FR17" s="31"/>
      <c r="FS17" s="30"/>
      <c r="FT17" s="37"/>
      <c r="FU17" s="31"/>
      <c r="FV17" s="30"/>
      <c r="FW17" s="37"/>
      <c r="FX17" s="31"/>
      <c r="FY17" s="30"/>
      <c r="FZ17" s="37"/>
      <c r="GA17" s="31"/>
      <c r="GB17" s="30"/>
      <c r="GC17" s="37"/>
      <c r="GD17" s="31"/>
      <c r="GE17" s="30"/>
      <c r="GF17" s="37"/>
      <c r="GG17" s="31"/>
      <c r="GH17" s="30"/>
      <c r="GI17" s="37"/>
      <c r="GJ17" s="31"/>
      <c r="GK17" s="30"/>
      <c r="GL17" s="37"/>
      <c r="GM17" s="31"/>
      <c r="GN17" s="30"/>
      <c r="GO17" s="37"/>
      <c r="GP17" s="31"/>
      <c r="GQ17" s="30"/>
      <c r="GR17" s="37"/>
      <c r="GS17" s="31"/>
      <c r="GT17" s="30"/>
      <c r="GU17" s="37"/>
      <c r="GV17" s="31"/>
      <c r="GW17" s="30"/>
      <c r="GX17" s="37"/>
      <c r="GY17" s="31"/>
      <c r="GZ17" s="30"/>
      <c r="HA17" s="37"/>
      <c r="HB17" s="31"/>
      <c r="HC17" s="30"/>
      <c r="HD17" s="37"/>
      <c r="HE17" s="31"/>
      <c r="HF17" s="30"/>
      <c r="HG17" s="37"/>
      <c r="HH17" s="31"/>
      <c r="HI17" s="30"/>
      <c r="HJ17" s="37"/>
      <c r="HK17" s="31"/>
      <c r="HL17" s="30"/>
      <c r="HM17" s="37"/>
      <c r="HN17" s="31"/>
      <c r="HO17" s="30"/>
      <c r="HP17" s="37"/>
      <c r="HQ17" s="31"/>
      <c r="HR17" s="30"/>
      <c r="HS17" s="37"/>
      <c r="HT17" s="31"/>
      <c r="HU17" s="30"/>
      <c r="HV17" s="37"/>
      <c r="HW17" s="31"/>
      <c r="HX17" s="30"/>
      <c r="HY17" s="37"/>
      <c r="HZ17" s="31"/>
      <c r="IA17" s="30"/>
      <c r="IB17" s="37"/>
      <c r="IC17" s="31"/>
      <c r="ID17" s="30"/>
      <c r="IE17" s="37"/>
      <c r="IF17" s="31"/>
      <c r="IG17" s="30"/>
      <c r="IH17" s="37"/>
      <c r="II17" s="31"/>
      <c r="IJ17" s="30"/>
      <c r="IK17" s="37"/>
      <c r="IL17" s="31"/>
      <c r="IM17" s="30"/>
      <c r="IN17" s="37"/>
      <c r="IO17" s="31"/>
      <c r="IP17" s="30"/>
      <c r="IQ17" s="37"/>
      <c r="IR17" s="31"/>
      <c r="IS17" s="30"/>
      <c r="IT17" s="37"/>
      <c r="IU17" s="31"/>
      <c r="IV17" s="30"/>
      <c r="IW17" s="37"/>
      <c r="IX17" s="31"/>
      <c r="IY17" s="30"/>
      <c r="IZ17" s="37"/>
      <c r="JA17" s="31"/>
      <c r="JB17" s="30"/>
      <c r="JC17" s="37"/>
      <c r="JD17" s="31"/>
      <c r="JE17" s="30"/>
      <c r="JF17" s="37"/>
      <c r="JG17" s="31"/>
      <c r="JH17" s="30"/>
      <c r="JI17" s="37"/>
      <c r="JJ17" s="31"/>
      <c r="JK17" s="30"/>
      <c r="JL17" s="37"/>
      <c r="JM17" s="31"/>
      <c r="JN17" s="30"/>
      <c r="JO17" s="37"/>
      <c r="JP17" s="31"/>
      <c r="JQ17" s="30"/>
      <c r="JR17" s="37"/>
      <c r="JS17" s="31"/>
      <c r="JT17" s="30"/>
      <c r="JU17" s="37"/>
      <c r="JV17" s="31"/>
      <c r="JW17" s="30"/>
      <c r="JX17" s="37"/>
      <c r="JY17" s="31"/>
      <c r="JZ17" s="30"/>
      <c r="KA17" s="37"/>
      <c r="KB17" s="31"/>
      <c r="KC17" s="30"/>
      <c r="KD17" s="37"/>
      <c r="KE17" s="31"/>
      <c r="KF17" s="30"/>
      <c r="KG17" s="37"/>
      <c r="KH17" s="31"/>
      <c r="KI17" s="30"/>
      <c r="KJ17" s="37"/>
      <c r="KK17" s="31"/>
      <c r="KL17" s="30"/>
      <c r="KM17" s="37"/>
      <c r="KN17" s="31"/>
      <c r="KO17" s="30"/>
      <c r="KP17" s="37"/>
      <c r="KQ17" s="31"/>
      <c r="KR17" s="30"/>
      <c r="KS17" s="37"/>
      <c r="KT17" s="31"/>
      <c r="KU17" s="30"/>
      <c r="KV17" s="37"/>
      <c r="KW17" s="31"/>
      <c r="KX17" s="30"/>
      <c r="KY17" s="37"/>
      <c r="KZ17" s="31"/>
      <c r="LA17" s="30"/>
      <c r="LB17" s="37"/>
      <c r="LC17" s="31"/>
      <c r="LD17" s="30"/>
      <c r="LE17" s="37"/>
      <c r="LF17" s="31"/>
      <c r="LG17" s="30"/>
      <c r="LH17" s="37"/>
      <c r="LI17" s="31"/>
      <c r="LJ17" s="30"/>
      <c r="LK17" s="37"/>
      <c r="LL17" s="31"/>
      <c r="LM17" s="30"/>
      <c r="LN17" s="37"/>
      <c r="LO17" s="31"/>
      <c r="LP17" s="30"/>
      <c r="LQ17" s="37"/>
      <c r="LR17" s="31"/>
      <c r="LS17" s="30"/>
      <c r="LT17" s="37"/>
      <c r="LU17" s="31"/>
      <c r="LV17" s="30"/>
      <c r="LW17" s="37"/>
      <c r="LX17" s="31"/>
      <c r="LY17" s="30"/>
      <c r="LZ17" s="37"/>
      <c r="MA17" s="31"/>
      <c r="MB17" s="30"/>
      <c r="MC17" s="37"/>
      <c r="MD17" s="31"/>
      <c r="ME17" s="30"/>
      <c r="MF17" s="37"/>
      <c r="MG17" s="31"/>
      <c r="MH17" s="30"/>
      <c r="MI17" s="37"/>
      <c r="MJ17" s="31"/>
      <c r="MK17" s="30"/>
      <c r="ML17" s="37"/>
      <c r="MM17" s="31"/>
      <c r="MN17" s="30"/>
      <c r="MO17" s="37"/>
      <c r="MP17" s="31"/>
      <c r="MQ17" s="30"/>
      <c r="MR17" s="37"/>
      <c r="MS17" s="31"/>
      <c r="MT17" s="30"/>
      <c r="MU17" s="37"/>
      <c r="MV17" s="31"/>
      <c r="MW17" s="30"/>
      <c r="MX17" s="37"/>
      <c r="MY17" s="31"/>
      <c r="MZ17" s="30"/>
      <c r="NA17" s="37"/>
      <c r="NB17" s="31"/>
      <c r="NC17" s="30"/>
      <c r="ND17" s="37"/>
      <c r="NE17" s="31"/>
      <c r="NF17" s="30"/>
      <c r="NG17" s="37"/>
      <c r="NH17" s="31"/>
      <c r="NI17" s="30"/>
      <c r="NJ17" s="37"/>
      <c r="NK17" s="31"/>
      <c r="NL17" s="30"/>
      <c r="NM17" s="37"/>
      <c r="NN17" s="31"/>
      <c r="NO17" s="30"/>
      <c r="NP17" s="37"/>
      <c r="NQ17" s="31"/>
      <c r="NR17" s="30"/>
      <c r="NS17" s="37"/>
      <c r="NT17" s="31"/>
      <c r="NU17" s="30"/>
      <c r="NV17" s="37"/>
      <c r="NW17" s="31"/>
      <c r="NX17" s="30"/>
      <c r="NY17" s="37"/>
      <c r="NZ17" s="31"/>
      <c r="OA17" s="30"/>
      <c r="OB17" s="37"/>
      <c r="OC17" s="31"/>
      <c r="OD17" s="30"/>
      <c r="OE17" s="37"/>
      <c r="OF17" s="31"/>
      <c r="OG17" s="30"/>
      <c r="OH17" s="37"/>
      <c r="OI17" s="31"/>
      <c r="OJ17" s="30"/>
      <c r="OK17" s="37"/>
      <c r="OL17" s="31"/>
      <c r="OM17" s="30"/>
      <c r="ON17" s="37"/>
      <c r="OO17" s="31"/>
      <c r="OP17" s="30"/>
      <c r="OQ17" s="37"/>
      <c r="OR17" s="31"/>
      <c r="OS17" s="30"/>
      <c r="OT17" s="37"/>
      <c r="OU17" s="31"/>
      <c r="OV17" s="30"/>
      <c r="OW17" s="37"/>
      <c r="OX17" s="31"/>
      <c r="OY17" s="30"/>
      <c r="OZ17" s="37"/>
      <c r="PA17" s="31"/>
      <c r="PB17" s="30"/>
      <c r="PC17" s="37"/>
      <c r="PD17" s="31"/>
      <c r="PE17" s="30"/>
      <c r="PF17" s="37"/>
      <c r="PG17" s="31"/>
      <c r="PH17" s="30"/>
      <c r="PI17" s="37"/>
      <c r="PJ17" s="31"/>
      <c r="PK17" s="30"/>
      <c r="PL17" s="37"/>
      <c r="PM17" s="31"/>
      <c r="PN17" s="30"/>
      <c r="PO17" s="37"/>
      <c r="PP17" s="31"/>
      <c r="PQ17" s="30"/>
      <c r="PR17" s="37"/>
      <c r="PS17" s="31"/>
      <c r="PT17" s="30"/>
      <c r="PU17" s="37"/>
      <c r="PV17" s="31"/>
      <c r="PW17" s="30"/>
      <c r="PX17" s="37"/>
      <c r="PY17" s="31"/>
      <c r="PZ17" s="30"/>
      <c r="QA17" s="37"/>
      <c r="QB17" s="31"/>
      <c r="QC17" s="30"/>
      <c r="QD17" s="37"/>
      <c r="QE17" s="31"/>
      <c r="QF17" s="30"/>
      <c r="QG17" s="37"/>
      <c r="QH17" s="31"/>
      <c r="QI17" s="30"/>
      <c r="QJ17" s="37"/>
      <c r="QK17" s="31"/>
      <c r="QL17" s="30"/>
      <c r="QM17" s="37"/>
      <c r="QN17" s="31"/>
      <c r="QO17" s="30"/>
      <c r="QP17" s="37"/>
      <c r="QQ17" s="31"/>
      <c r="QR17" s="30"/>
      <c r="QS17" s="37"/>
      <c r="QT17" s="31"/>
      <c r="QU17" s="30"/>
      <c r="QV17" s="37"/>
      <c r="QW17" s="31"/>
      <c r="QX17" s="30"/>
      <c r="QY17" s="37"/>
      <c r="QZ17" s="31"/>
      <c r="RA17" s="30"/>
      <c r="RB17" s="37"/>
      <c r="RC17" s="31"/>
      <c r="RD17" s="30"/>
      <c r="RE17" s="37"/>
      <c r="RF17" s="31"/>
      <c r="RG17" s="30"/>
      <c r="RH17" s="37"/>
      <c r="RI17" s="31"/>
      <c r="RJ17" s="30"/>
      <c r="RK17" s="37"/>
      <c r="RL17" s="31"/>
      <c r="RM17" s="30"/>
      <c r="RN17" s="37"/>
      <c r="RO17" s="31"/>
      <c r="RP17" s="30"/>
      <c r="RQ17" s="37"/>
      <c r="RR17" s="31"/>
      <c r="RS17" s="30"/>
      <c r="RT17" s="37"/>
      <c r="RU17" s="31"/>
      <c r="RV17" s="30"/>
      <c r="RW17" s="37"/>
      <c r="RX17" s="31"/>
      <c r="RY17" s="30"/>
      <c r="RZ17" s="37"/>
      <c r="SA17" s="31"/>
      <c r="SB17" s="30"/>
      <c r="SC17" s="37"/>
      <c r="SD17" s="31"/>
      <c r="SE17" s="30"/>
      <c r="SF17" s="37"/>
      <c r="SG17" s="31"/>
      <c r="SH17" s="30"/>
      <c r="SI17" s="37"/>
      <c r="SJ17" s="31"/>
      <c r="SK17" s="30"/>
      <c r="SL17" s="37"/>
      <c r="SM17" s="31"/>
      <c r="SN17" s="30"/>
      <c r="SO17" s="37"/>
      <c r="SP17" s="31"/>
      <c r="SQ17" s="30"/>
      <c r="SR17" s="37"/>
      <c r="SS17" s="31"/>
      <c r="ST17" s="30"/>
      <c r="SU17" s="37"/>
      <c r="SV17" s="31"/>
      <c r="SW17" s="30"/>
      <c r="SX17" s="37"/>
      <c r="SY17" s="31"/>
      <c r="SZ17" s="30"/>
      <c r="TA17" s="37"/>
      <c r="TB17" s="31"/>
      <c r="TC17" s="30"/>
      <c r="TD17" s="37"/>
      <c r="TE17" s="31"/>
      <c r="TF17" s="30"/>
      <c r="TG17" s="37"/>
      <c r="TH17" s="31"/>
      <c r="TI17" s="30"/>
      <c r="TJ17" s="37"/>
      <c r="TK17" s="31"/>
      <c r="TL17" s="30"/>
      <c r="TM17" s="37"/>
      <c r="TN17" s="31"/>
      <c r="TO17" s="30"/>
      <c r="TP17" s="37"/>
      <c r="TQ17" s="31"/>
      <c r="TR17" s="30"/>
      <c r="TS17" s="37"/>
      <c r="TT17" s="31"/>
      <c r="TU17" s="30"/>
      <c r="TV17" s="37"/>
      <c r="TW17" s="31"/>
      <c r="TX17" s="30"/>
      <c r="TY17" s="37"/>
      <c r="TZ17" s="31"/>
      <c r="UA17" s="30"/>
      <c r="UB17" s="37"/>
      <c r="UC17" s="31"/>
      <c r="UD17" s="30"/>
      <c r="UE17" s="37"/>
      <c r="UF17" s="31"/>
      <c r="UG17" s="30"/>
      <c r="UH17" s="37"/>
      <c r="UI17" s="31"/>
      <c r="UJ17" s="30"/>
      <c r="UK17" s="37"/>
      <c r="UL17" s="31"/>
      <c r="UM17" s="30"/>
      <c r="UN17" s="37"/>
      <c r="UO17" s="31"/>
      <c r="UP17" s="30"/>
      <c r="UQ17" s="37"/>
      <c r="UR17" s="31"/>
      <c r="US17" s="30"/>
      <c r="UT17" s="37"/>
      <c r="UU17" s="31"/>
      <c r="UV17" s="30"/>
      <c r="UW17" s="37"/>
      <c r="UX17" s="31"/>
      <c r="UY17" s="30"/>
      <c r="UZ17" s="37"/>
      <c r="VA17" s="31"/>
      <c r="VB17" s="30"/>
      <c r="VC17" s="37"/>
      <c r="VD17" s="31"/>
      <c r="VE17" s="30"/>
      <c r="VF17" s="37"/>
      <c r="VG17" s="31"/>
      <c r="VH17" s="30"/>
      <c r="VI17" s="37"/>
      <c r="VJ17" s="31"/>
      <c r="VK17" s="30"/>
      <c r="VL17" s="37"/>
      <c r="VM17" s="31"/>
      <c r="VN17" s="30"/>
      <c r="VO17" s="37"/>
      <c r="VP17" s="31"/>
      <c r="VQ17" s="30"/>
      <c r="VR17" s="37"/>
      <c r="VS17" s="31"/>
      <c r="VT17" s="30"/>
      <c r="VU17" s="37"/>
      <c r="VV17" s="31"/>
      <c r="VW17" s="30"/>
      <c r="VX17" s="37"/>
      <c r="VY17" s="31"/>
      <c r="VZ17" s="30"/>
      <c r="WA17" s="37"/>
      <c r="WB17" s="31"/>
      <c r="WC17" s="30"/>
      <c r="WD17" s="37"/>
      <c r="WE17" s="31"/>
      <c r="WF17" s="30"/>
      <c r="WG17" s="37"/>
      <c r="WH17" s="31"/>
      <c r="WI17" s="30"/>
      <c r="WJ17" s="37"/>
      <c r="WK17" s="31"/>
      <c r="WL17" s="30"/>
      <c r="WM17" s="37"/>
      <c r="WN17" s="31"/>
      <c r="WO17" s="30"/>
      <c r="WP17" s="37"/>
      <c r="WQ17" s="31"/>
      <c r="WR17" s="30"/>
      <c r="WS17" s="37"/>
      <c r="WT17" s="31"/>
      <c r="WU17" s="30"/>
      <c r="WV17" s="37"/>
      <c r="WW17" s="31"/>
      <c r="WX17" s="30"/>
      <c r="WY17" s="37"/>
      <c r="WZ17" s="31"/>
      <c r="XA17" s="30"/>
      <c r="XB17" s="37"/>
      <c r="XC17" s="31"/>
      <c r="XD17" s="30"/>
      <c r="XE17" s="37"/>
      <c r="XF17" s="31"/>
      <c r="XG17" s="30"/>
      <c r="XH17" s="37"/>
      <c r="XI17" s="31"/>
      <c r="XJ17" s="30"/>
      <c r="XK17" s="37"/>
      <c r="XL17" s="31"/>
      <c r="XM17" s="30"/>
      <c r="XN17" s="37"/>
      <c r="XO17" s="31"/>
      <c r="XP17" s="30"/>
      <c r="XQ17" s="37"/>
      <c r="XR17" s="31"/>
      <c r="XS17" s="30"/>
      <c r="XT17" s="37"/>
      <c r="XU17" s="31"/>
      <c r="XV17" s="30"/>
      <c r="XW17" s="37"/>
      <c r="XX17" s="31"/>
      <c r="XY17" s="30"/>
      <c r="XZ17" s="37"/>
      <c r="YA17" s="31"/>
      <c r="YB17" s="30"/>
      <c r="YC17" s="37"/>
      <c r="YD17" s="31"/>
      <c r="YE17" s="30"/>
      <c r="YF17" s="37"/>
      <c r="YG17" s="31"/>
      <c r="YH17" s="30"/>
      <c r="YI17" s="37"/>
      <c r="YJ17" s="31"/>
      <c r="YK17" s="30"/>
      <c r="YL17" s="37"/>
      <c r="YM17" s="31"/>
      <c r="YN17" s="30"/>
      <c r="YO17" s="37"/>
      <c r="YP17" s="31"/>
      <c r="YQ17" s="30"/>
      <c r="YR17" s="37"/>
      <c r="YS17" s="31"/>
      <c r="YT17" s="30"/>
      <c r="YU17" s="37"/>
      <c r="YV17" s="31"/>
      <c r="YW17" s="30"/>
      <c r="YX17" s="37"/>
      <c r="YY17" s="31"/>
      <c r="YZ17" s="30"/>
      <c r="ZA17" s="37"/>
      <c r="ZB17" s="31"/>
      <c r="ZC17" s="30"/>
      <c r="ZD17" s="37"/>
      <c r="ZE17" s="31"/>
      <c r="ZF17" s="30"/>
      <c r="ZG17" s="37"/>
      <c r="ZH17" s="31"/>
      <c r="ZI17" s="30"/>
      <c r="ZJ17" s="37"/>
      <c r="ZK17" s="31"/>
      <c r="ZL17" s="30"/>
      <c r="ZM17" s="37"/>
      <c r="ZN17" s="31"/>
      <c r="ZO17" s="30"/>
      <c r="ZP17" s="37"/>
      <c r="ZQ17" s="31"/>
      <c r="ZR17" s="30"/>
      <c r="ZS17" s="37"/>
      <c r="ZT17" s="31"/>
      <c r="ZU17" s="30"/>
      <c r="ZV17" s="37"/>
      <c r="ZW17" s="31"/>
      <c r="ZX17" s="30"/>
      <c r="ZY17" s="37"/>
      <c r="ZZ17" s="31"/>
      <c r="AAA17" s="30"/>
      <c r="AAB17" s="37"/>
      <c r="AAC17" s="31"/>
      <c r="AAD17" s="30"/>
      <c r="AAE17" s="37"/>
      <c r="AAF17" s="31"/>
      <c r="AAG17" s="30"/>
      <c r="AAH17" s="37"/>
      <c r="AAI17" s="31"/>
      <c r="AAJ17" s="30"/>
      <c r="AAK17" s="37"/>
      <c r="AAL17" s="31"/>
      <c r="AAM17" s="30"/>
      <c r="AAN17" s="37"/>
      <c r="AAO17" s="31"/>
      <c r="AAP17" s="30"/>
      <c r="AAQ17" s="37"/>
      <c r="AAR17" s="31"/>
      <c r="AAS17" s="30"/>
      <c r="AAT17" s="37"/>
      <c r="AAU17" s="31"/>
      <c r="AAV17" s="30"/>
      <c r="AAW17" s="37"/>
      <c r="AAX17" s="31"/>
      <c r="AAY17" s="30"/>
      <c r="AAZ17" s="37"/>
      <c r="ABA17" s="31"/>
      <c r="ABB17" s="30"/>
      <c r="ABC17" s="37"/>
      <c r="ABD17" s="31"/>
      <c r="ABE17" s="30"/>
      <c r="ABF17" s="37"/>
      <c r="ABG17" s="31"/>
      <c r="ABH17" s="30"/>
      <c r="ABI17" s="37"/>
      <c r="ABJ17" s="31"/>
      <c r="ABK17" s="30"/>
      <c r="ABL17" s="37"/>
      <c r="ABM17" s="31"/>
      <c r="ABN17" s="30"/>
      <c r="ABO17" s="37"/>
      <c r="ABP17" s="31"/>
      <c r="ABQ17" s="30"/>
      <c r="ABR17" s="37"/>
      <c r="ABS17" s="31"/>
      <c r="ABT17" s="30"/>
      <c r="ABU17" s="37"/>
      <c r="ABV17" s="31"/>
      <c r="ABW17" s="30"/>
      <c r="ABX17" s="37"/>
      <c r="ABY17" s="31"/>
      <c r="ABZ17" s="30"/>
      <c r="ACA17" s="37"/>
      <c r="ACB17" s="31"/>
      <c r="ACC17" s="30"/>
      <c r="ACD17" s="37"/>
      <c r="ACE17" s="31"/>
      <c r="ACF17" s="30"/>
      <c r="ACG17" s="37"/>
      <c r="ACH17" s="31"/>
      <c r="ACI17" s="30"/>
      <c r="ACJ17" s="37"/>
      <c r="ACK17" s="31"/>
    </row>
    <row r="18" spans="1:765" ht="14.45" customHeight="1" x14ac:dyDescent="0.25">
      <c r="B18" s="155"/>
      <c r="E18" s="112"/>
      <c r="F18" s="112"/>
      <c r="G18" s="113"/>
      <c r="H18" s="113"/>
      <c r="J18" s="14">
        <f t="shared" si="36"/>
        <v>45672</v>
      </c>
      <c r="K18" s="29" t="str">
        <f ca="1">IFERROR(OFFSET(Bdd!$AB$3,MOD(J18+1,14),$F$26),"")</f>
        <v>M</v>
      </c>
      <c r="L18" s="28"/>
      <c r="M18" s="12">
        <f t="shared" si="12"/>
        <v>45703</v>
      </c>
      <c r="N18" s="29">
        <f ca="1">IFERROR(OFFSET(Bdd!$AB$3,MOD(M18+1,14),$F$26),"")</f>
        <v>0</v>
      </c>
      <c r="O18" s="28"/>
      <c r="P18" s="12">
        <f t="shared" si="13"/>
        <v>45731</v>
      </c>
      <c r="Q18" s="29">
        <f ca="1">IFERROR(OFFSET(Bdd!$AB$3,MOD(P18+1,14),$F$26),"")</f>
        <v>0</v>
      </c>
      <c r="R18" s="28"/>
      <c r="S18" s="12">
        <f t="shared" si="14"/>
        <v>45762</v>
      </c>
      <c r="T18" s="29" t="str">
        <f ca="1">IFERROR(OFFSET(Bdd!$AB$3,MOD(S18+1,14),$F$26),"")</f>
        <v>AM</v>
      </c>
      <c r="U18" s="28"/>
      <c r="V18" s="12">
        <f t="shared" si="34"/>
        <v>45792</v>
      </c>
      <c r="W18" s="29" t="str">
        <f ca="1">IFERROR(OFFSET(Bdd!$AB$3,MOD(V18+1,14),$F$26),"")</f>
        <v>AM</v>
      </c>
      <c r="X18" s="28"/>
      <c r="Y18" s="12">
        <f t="shared" si="15"/>
        <v>45823</v>
      </c>
      <c r="Z18" s="29">
        <f ca="1">IFERROR(OFFSET(Bdd!$AB$3,MOD(Y18+1,14),$F$26),"")</f>
        <v>0</v>
      </c>
      <c r="AA18" s="28"/>
      <c r="AB18" s="12">
        <f t="shared" si="16"/>
        <v>45853</v>
      </c>
      <c r="AC18" s="29" t="str">
        <f ca="1">IFERROR(OFFSET(Bdd!$AB$3,MOD(AB18+1,14),$F$26),"")</f>
        <v>M</v>
      </c>
      <c r="AD18" s="28"/>
      <c r="AE18" s="12">
        <f t="shared" si="17"/>
        <v>45884</v>
      </c>
      <c r="AF18" s="29" t="str">
        <f ca="1">IFERROR(OFFSET(Bdd!$AB$3,MOD(AE18+1,14),$F$26),"")</f>
        <v>M</v>
      </c>
      <c r="AG18" s="28"/>
      <c r="AH18" s="12">
        <f t="shared" si="18"/>
        <v>45915</v>
      </c>
      <c r="AI18" s="29" t="str">
        <f ca="1">IFERROR(OFFSET(Bdd!$AB$3,MOD(AH18+1,14),$F$26),"")</f>
        <v>AM</v>
      </c>
      <c r="AJ18" s="28"/>
      <c r="AK18" s="12">
        <f t="shared" si="19"/>
        <v>45945</v>
      </c>
      <c r="AL18" s="29" t="str">
        <f ca="1">IFERROR(OFFSET(Bdd!$AB$3,MOD(AK18+1,14),$F$26),"")</f>
        <v>AM</v>
      </c>
      <c r="AM18" s="28"/>
      <c r="AN18" s="12">
        <f t="shared" si="20"/>
        <v>45976</v>
      </c>
      <c r="AO18" s="29">
        <f ca="1">IFERROR(OFFSET(Bdd!$AB$3,MOD(AN18+1,14),$F$26),"")</f>
        <v>0</v>
      </c>
      <c r="AP18" s="28"/>
      <c r="AQ18" s="12">
        <f t="shared" si="21"/>
        <v>46006</v>
      </c>
      <c r="AR18" s="29" t="str">
        <f ca="1">IFERROR(OFFSET(Bdd!$AB$3,MOD(AQ18+1,14),$F$26),"")</f>
        <v>M</v>
      </c>
      <c r="AS18" s="13"/>
      <c r="AT18" s="12">
        <f t="shared" si="22"/>
        <v>46037</v>
      </c>
      <c r="AU18" s="29" t="str">
        <f ca="1">IFERROR(OFFSET(Bdd!$AB$3,MOD(AT18+1,14),$F$26),"")</f>
        <v>M</v>
      </c>
      <c r="AV18" s="28"/>
      <c r="AW18" s="12">
        <f t="shared" si="35"/>
        <v>46068</v>
      </c>
      <c r="AX18" s="29">
        <f ca="1">IFERROR(OFFSET(Bdd!$AB$3,MOD(AW18+1,14),$F$26),"")</f>
        <v>0</v>
      </c>
      <c r="AY18" s="28"/>
      <c r="AZ18" s="12">
        <f t="shared" si="24"/>
        <v>46096</v>
      </c>
      <c r="BA18" s="29">
        <f ca="1">IFERROR(OFFSET(Bdd!$AB$3,MOD(AZ18+1,14),$F$26),"")</f>
        <v>0</v>
      </c>
      <c r="BB18" s="28"/>
      <c r="BC18" s="12">
        <f t="shared" si="25"/>
        <v>46127</v>
      </c>
      <c r="BD18" s="29" t="str">
        <f ca="1">IFERROR(OFFSET(Bdd!$AB$3,MOD(BC18+1,14),$F$26),"")</f>
        <v>AM</v>
      </c>
      <c r="BE18" s="28"/>
      <c r="BF18" s="12">
        <f t="shared" si="26"/>
        <v>46157</v>
      </c>
      <c r="BG18" s="29" t="str">
        <f ca="1">IFERROR(OFFSET(Bdd!$AB$3,MOD(BF18+1,14),$F$26),"")</f>
        <v>AM</v>
      </c>
      <c r="BH18" s="28"/>
      <c r="BI18" s="12">
        <f t="shared" si="27"/>
        <v>46188</v>
      </c>
      <c r="BJ18" s="29" t="str">
        <f ca="1">IFERROR(OFFSET(Bdd!$AB$3,MOD(BI18+1,14),$F$26),"")</f>
        <v>M</v>
      </c>
      <c r="BK18" s="28"/>
      <c r="BL18" s="12">
        <f t="shared" si="28"/>
        <v>46218</v>
      </c>
      <c r="BM18" s="29" t="str">
        <f ca="1">IFERROR(OFFSET(Bdd!$AB$3,MOD(BL18+1,14),$F$26),"")</f>
        <v>M</v>
      </c>
      <c r="BN18" s="28"/>
      <c r="BO18" s="12">
        <f t="shared" si="29"/>
        <v>46249</v>
      </c>
      <c r="BP18" s="29">
        <f ca="1">IFERROR(OFFSET(Bdd!$AB$3,MOD(BO18+1,14),$F$26),"")</f>
        <v>0</v>
      </c>
      <c r="BQ18" s="28"/>
      <c r="BR18" s="12">
        <f t="shared" si="30"/>
        <v>46280</v>
      </c>
      <c r="BS18" s="29" t="str">
        <f ca="1">IFERROR(OFFSET(Bdd!$AB$3,MOD(BR18+1,14),$F$26),"")</f>
        <v>AM</v>
      </c>
      <c r="BT18" s="28"/>
      <c r="BU18" s="12">
        <f t="shared" si="31"/>
        <v>46310</v>
      </c>
      <c r="BV18" s="29" t="str">
        <f ca="1">IFERROR(OFFSET(Bdd!$AB$3,MOD(BU18+1,14),$F$26),"")</f>
        <v>AM</v>
      </c>
      <c r="BW18" s="28"/>
      <c r="BX18" s="12">
        <f t="shared" si="32"/>
        <v>46341</v>
      </c>
      <c r="BY18" s="29">
        <f ca="1">IFERROR(OFFSET(Bdd!$AB$3,MOD(BX18+1,14),$F$26),"")</f>
        <v>0</v>
      </c>
      <c r="BZ18" s="28"/>
      <c r="CA18" s="12">
        <f t="shared" si="33"/>
        <v>46371</v>
      </c>
      <c r="CB18" s="29" t="str">
        <f ca="1">IFERROR(OFFSET(Bdd!$AB$3,MOD(CA18+1,14),$F$26),"")</f>
        <v>M</v>
      </c>
      <c r="CC18" s="13"/>
      <c r="CD18" s="30"/>
      <c r="CE18" s="37"/>
      <c r="CF18" s="31"/>
      <c r="CG18" s="30"/>
      <c r="CH18" s="37"/>
      <c r="CI18" s="31"/>
      <c r="CJ18" s="30"/>
      <c r="CK18" s="37"/>
      <c r="CL18" s="31"/>
      <c r="CM18" s="30"/>
      <c r="CN18" s="37"/>
      <c r="CO18" s="31"/>
      <c r="CP18" s="30"/>
      <c r="CQ18" s="37"/>
      <c r="CR18" s="31"/>
      <c r="CS18" s="30"/>
      <c r="CT18" s="37"/>
      <c r="CU18" s="31"/>
      <c r="CV18" s="30"/>
      <c r="CW18" s="37"/>
      <c r="CX18" s="31"/>
      <c r="CY18" s="30"/>
      <c r="CZ18" s="37"/>
      <c r="DA18" s="31"/>
      <c r="DB18" s="30"/>
      <c r="DC18" s="37"/>
      <c r="DD18" s="31"/>
      <c r="DE18" s="30"/>
      <c r="DF18" s="37"/>
      <c r="DG18" s="31"/>
      <c r="DH18" s="30"/>
      <c r="DI18" s="37"/>
      <c r="DJ18" s="31"/>
      <c r="DK18" s="30"/>
      <c r="DL18" s="37"/>
      <c r="DM18" s="31"/>
      <c r="DN18" s="30"/>
      <c r="DO18" s="37"/>
      <c r="DP18" s="31"/>
      <c r="DQ18" s="30"/>
      <c r="DR18" s="37"/>
      <c r="DS18" s="31"/>
      <c r="DT18" s="30"/>
      <c r="DU18" s="37"/>
      <c r="DV18" s="31"/>
      <c r="DW18" s="30"/>
      <c r="DX18" s="37"/>
      <c r="DY18" s="31"/>
      <c r="DZ18" s="30"/>
      <c r="EA18" s="37"/>
      <c r="EB18" s="31"/>
      <c r="EC18" s="30"/>
      <c r="ED18" s="37"/>
      <c r="EE18" s="31"/>
      <c r="EF18" s="30"/>
      <c r="EG18" s="37"/>
      <c r="EH18" s="31"/>
      <c r="EI18" s="30"/>
      <c r="EJ18" s="37"/>
      <c r="EK18" s="31"/>
      <c r="EL18" s="30"/>
      <c r="EM18" s="37"/>
      <c r="EN18" s="31"/>
      <c r="EO18" s="30"/>
      <c r="EP18" s="37"/>
      <c r="EQ18" s="31"/>
      <c r="ER18" s="30"/>
      <c r="ES18" s="37"/>
      <c r="ET18" s="31"/>
      <c r="EU18" s="30"/>
      <c r="EV18" s="37"/>
      <c r="EW18" s="31"/>
      <c r="EX18" s="30"/>
      <c r="EY18" s="37"/>
      <c r="EZ18" s="31"/>
      <c r="FA18" s="30"/>
      <c r="FB18" s="37"/>
      <c r="FC18" s="31"/>
      <c r="FD18" s="30"/>
      <c r="FE18" s="37"/>
      <c r="FF18" s="31"/>
      <c r="FG18" s="30"/>
      <c r="FH18" s="37"/>
      <c r="FI18" s="31"/>
      <c r="FJ18" s="30"/>
      <c r="FK18" s="37"/>
      <c r="FL18" s="31"/>
      <c r="FM18" s="30"/>
      <c r="FN18" s="37"/>
      <c r="FO18" s="31"/>
      <c r="FP18" s="30"/>
      <c r="FQ18" s="37"/>
      <c r="FR18" s="31"/>
      <c r="FS18" s="30"/>
      <c r="FT18" s="37"/>
      <c r="FU18" s="31"/>
      <c r="FV18" s="30"/>
      <c r="FW18" s="37"/>
      <c r="FX18" s="31"/>
      <c r="FY18" s="30"/>
      <c r="FZ18" s="37"/>
      <c r="GA18" s="31"/>
      <c r="GB18" s="30"/>
      <c r="GC18" s="37"/>
      <c r="GD18" s="31"/>
      <c r="GE18" s="30"/>
      <c r="GF18" s="37"/>
      <c r="GG18" s="31"/>
      <c r="GH18" s="30"/>
      <c r="GI18" s="37"/>
      <c r="GJ18" s="31"/>
      <c r="GK18" s="30"/>
      <c r="GL18" s="37"/>
      <c r="GM18" s="31"/>
      <c r="GN18" s="30"/>
      <c r="GO18" s="37"/>
      <c r="GP18" s="31"/>
      <c r="GQ18" s="30"/>
      <c r="GR18" s="37"/>
      <c r="GS18" s="31"/>
      <c r="GT18" s="30"/>
      <c r="GU18" s="37"/>
      <c r="GV18" s="31"/>
      <c r="GW18" s="30"/>
      <c r="GX18" s="37"/>
      <c r="GY18" s="31"/>
      <c r="GZ18" s="30"/>
      <c r="HA18" s="37"/>
      <c r="HB18" s="31"/>
      <c r="HC18" s="30"/>
      <c r="HD18" s="37"/>
      <c r="HE18" s="31"/>
      <c r="HF18" s="30"/>
      <c r="HG18" s="37"/>
      <c r="HH18" s="31"/>
      <c r="HI18" s="30"/>
      <c r="HJ18" s="37"/>
      <c r="HK18" s="31"/>
      <c r="HL18" s="30"/>
      <c r="HM18" s="37"/>
      <c r="HN18" s="31"/>
      <c r="HO18" s="30"/>
      <c r="HP18" s="37"/>
      <c r="HQ18" s="31"/>
      <c r="HR18" s="30"/>
      <c r="HS18" s="37"/>
      <c r="HT18" s="31"/>
      <c r="HU18" s="30"/>
      <c r="HV18" s="37"/>
      <c r="HW18" s="31"/>
      <c r="HX18" s="30"/>
      <c r="HY18" s="37"/>
      <c r="HZ18" s="31"/>
      <c r="IA18" s="30"/>
      <c r="IB18" s="37"/>
      <c r="IC18" s="31"/>
      <c r="ID18" s="30"/>
      <c r="IE18" s="37"/>
      <c r="IF18" s="31"/>
      <c r="IG18" s="30"/>
      <c r="IH18" s="37"/>
      <c r="II18" s="31"/>
      <c r="IJ18" s="30"/>
      <c r="IK18" s="37"/>
      <c r="IL18" s="31"/>
      <c r="IM18" s="30"/>
      <c r="IN18" s="37"/>
      <c r="IO18" s="31"/>
      <c r="IP18" s="30"/>
      <c r="IQ18" s="37"/>
      <c r="IR18" s="31"/>
      <c r="IS18" s="30"/>
      <c r="IT18" s="37"/>
      <c r="IU18" s="31"/>
      <c r="IV18" s="30"/>
      <c r="IW18" s="37"/>
      <c r="IX18" s="31"/>
      <c r="IY18" s="30"/>
      <c r="IZ18" s="37"/>
      <c r="JA18" s="31"/>
      <c r="JB18" s="30"/>
      <c r="JC18" s="37"/>
      <c r="JD18" s="31"/>
      <c r="JE18" s="30"/>
      <c r="JF18" s="37"/>
      <c r="JG18" s="31"/>
      <c r="JH18" s="30"/>
      <c r="JI18" s="37"/>
      <c r="JJ18" s="31"/>
      <c r="JK18" s="30"/>
      <c r="JL18" s="37"/>
      <c r="JM18" s="31"/>
      <c r="JN18" s="30"/>
      <c r="JO18" s="37"/>
      <c r="JP18" s="31"/>
      <c r="JQ18" s="30"/>
      <c r="JR18" s="37"/>
      <c r="JS18" s="31"/>
      <c r="JT18" s="30"/>
      <c r="JU18" s="37"/>
      <c r="JV18" s="31"/>
      <c r="JW18" s="30"/>
      <c r="JX18" s="37"/>
      <c r="JY18" s="31"/>
      <c r="JZ18" s="30"/>
      <c r="KA18" s="37"/>
      <c r="KB18" s="31"/>
      <c r="KC18" s="30"/>
      <c r="KD18" s="37"/>
      <c r="KE18" s="31"/>
      <c r="KF18" s="30"/>
      <c r="KG18" s="37"/>
      <c r="KH18" s="31"/>
      <c r="KI18" s="30"/>
      <c r="KJ18" s="37"/>
      <c r="KK18" s="31"/>
      <c r="KL18" s="30"/>
      <c r="KM18" s="37"/>
      <c r="KN18" s="31"/>
      <c r="KO18" s="30"/>
      <c r="KP18" s="37"/>
      <c r="KQ18" s="31"/>
      <c r="KR18" s="30"/>
      <c r="KS18" s="37"/>
      <c r="KT18" s="31"/>
      <c r="KU18" s="30"/>
      <c r="KV18" s="37"/>
      <c r="KW18" s="31"/>
      <c r="KX18" s="30"/>
      <c r="KY18" s="37"/>
      <c r="KZ18" s="31"/>
      <c r="LA18" s="30"/>
      <c r="LB18" s="37"/>
      <c r="LC18" s="31"/>
      <c r="LD18" s="30"/>
      <c r="LE18" s="37"/>
      <c r="LF18" s="31"/>
      <c r="LG18" s="30"/>
      <c r="LH18" s="37"/>
      <c r="LI18" s="31"/>
      <c r="LJ18" s="30"/>
      <c r="LK18" s="37"/>
      <c r="LL18" s="31"/>
      <c r="LM18" s="30"/>
      <c r="LN18" s="37"/>
      <c r="LO18" s="31"/>
      <c r="LP18" s="30"/>
      <c r="LQ18" s="37"/>
      <c r="LR18" s="31"/>
      <c r="LS18" s="30"/>
      <c r="LT18" s="37"/>
      <c r="LU18" s="31"/>
      <c r="LV18" s="30"/>
      <c r="LW18" s="37"/>
      <c r="LX18" s="31"/>
      <c r="LY18" s="30"/>
      <c r="LZ18" s="37"/>
      <c r="MA18" s="31"/>
      <c r="MB18" s="30"/>
      <c r="MC18" s="37"/>
      <c r="MD18" s="31"/>
      <c r="ME18" s="30"/>
      <c r="MF18" s="37"/>
      <c r="MG18" s="31"/>
      <c r="MH18" s="30"/>
      <c r="MI18" s="37"/>
      <c r="MJ18" s="31"/>
      <c r="MK18" s="30"/>
      <c r="ML18" s="37"/>
      <c r="MM18" s="31"/>
      <c r="MN18" s="30"/>
      <c r="MO18" s="37"/>
      <c r="MP18" s="31"/>
      <c r="MQ18" s="30"/>
      <c r="MR18" s="37"/>
      <c r="MS18" s="31"/>
      <c r="MT18" s="30"/>
      <c r="MU18" s="37"/>
      <c r="MV18" s="31"/>
      <c r="MW18" s="30"/>
      <c r="MX18" s="37"/>
      <c r="MY18" s="31"/>
      <c r="MZ18" s="30"/>
      <c r="NA18" s="37"/>
      <c r="NB18" s="31"/>
      <c r="NC18" s="30"/>
      <c r="ND18" s="37"/>
      <c r="NE18" s="31"/>
      <c r="NF18" s="30"/>
      <c r="NG18" s="37"/>
      <c r="NH18" s="31"/>
      <c r="NI18" s="30"/>
      <c r="NJ18" s="37"/>
      <c r="NK18" s="31"/>
      <c r="NL18" s="30"/>
      <c r="NM18" s="37"/>
      <c r="NN18" s="31"/>
      <c r="NO18" s="30"/>
      <c r="NP18" s="37"/>
      <c r="NQ18" s="31"/>
      <c r="NR18" s="30"/>
      <c r="NS18" s="37"/>
      <c r="NT18" s="31"/>
      <c r="NU18" s="30"/>
      <c r="NV18" s="37"/>
      <c r="NW18" s="31"/>
      <c r="NX18" s="30"/>
      <c r="NY18" s="37"/>
      <c r="NZ18" s="31"/>
      <c r="OA18" s="30"/>
      <c r="OB18" s="37"/>
      <c r="OC18" s="31"/>
      <c r="OD18" s="30"/>
      <c r="OE18" s="37"/>
      <c r="OF18" s="31"/>
      <c r="OG18" s="30"/>
      <c r="OH18" s="37"/>
      <c r="OI18" s="31"/>
      <c r="OJ18" s="30"/>
      <c r="OK18" s="37"/>
      <c r="OL18" s="31"/>
      <c r="OM18" s="30"/>
      <c r="ON18" s="37"/>
      <c r="OO18" s="31"/>
      <c r="OP18" s="30"/>
      <c r="OQ18" s="37"/>
      <c r="OR18" s="31"/>
      <c r="OS18" s="30"/>
      <c r="OT18" s="37"/>
      <c r="OU18" s="31"/>
      <c r="OV18" s="30"/>
      <c r="OW18" s="37"/>
      <c r="OX18" s="31"/>
      <c r="OY18" s="30"/>
      <c r="OZ18" s="37"/>
      <c r="PA18" s="31"/>
      <c r="PB18" s="30"/>
      <c r="PC18" s="37"/>
      <c r="PD18" s="31"/>
      <c r="PE18" s="30"/>
      <c r="PF18" s="37"/>
      <c r="PG18" s="31"/>
      <c r="PH18" s="30"/>
      <c r="PI18" s="37"/>
      <c r="PJ18" s="31"/>
      <c r="PK18" s="30"/>
      <c r="PL18" s="37"/>
      <c r="PM18" s="31"/>
      <c r="PN18" s="30"/>
      <c r="PO18" s="37"/>
      <c r="PP18" s="31"/>
      <c r="PQ18" s="30"/>
      <c r="PR18" s="37"/>
      <c r="PS18" s="31"/>
      <c r="PT18" s="30"/>
      <c r="PU18" s="37"/>
      <c r="PV18" s="31"/>
      <c r="PW18" s="30"/>
      <c r="PX18" s="37"/>
      <c r="PY18" s="31"/>
      <c r="PZ18" s="30"/>
      <c r="QA18" s="37"/>
      <c r="QB18" s="31"/>
      <c r="QC18" s="30"/>
      <c r="QD18" s="37"/>
      <c r="QE18" s="31"/>
      <c r="QF18" s="30"/>
      <c r="QG18" s="37"/>
      <c r="QH18" s="31"/>
      <c r="QI18" s="30"/>
      <c r="QJ18" s="37"/>
      <c r="QK18" s="31"/>
      <c r="QL18" s="30"/>
      <c r="QM18" s="37"/>
      <c r="QN18" s="31"/>
      <c r="QO18" s="30"/>
      <c r="QP18" s="37"/>
      <c r="QQ18" s="31"/>
      <c r="QR18" s="30"/>
      <c r="QS18" s="37"/>
      <c r="QT18" s="31"/>
      <c r="QU18" s="30"/>
      <c r="QV18" s="37"/>
      <c r="QW18" s="31"/>
      <c r="QX18" s="30"/>
      <c r="QY18" s="37"/>
      <c r="QZ18" s="31"/>
      <c r="RA18" s="30"/>
      <c r="RB18" s="37"/>
      <c r="RC18" s="31"/>
      <c r="RD18" s="30"/>
      <c r="RE18" s="37"/>
      <c r="RF18" s="31"/>
      <c r="RG18" s="30"/>
      <c r="RH18" s="37"/>
      <c r="RI18" s="31"/>
      <c r="RJ18" s="30"/>
      <c r="RK18" s="37"/>
      <c r="RL18" s="31"/>
      <c r="RM18" s="30"/>
      <c r="RN18" s="37"/>
      <c r="RO18" s="31"/>
      <c r="RP18" s="30"/>
      <c r="RQ18" s="37"/>
      <c r="RR18" s="31"/>
      <c r="RS18" s="30"/>
      <c r="RT18" s="37"/>
      <c r="RU18" s="31"/>
      <c r="RV18" s="30"/>
      <c r="RW18" s="37"/>
      <c r="RX18" s="31"/>
      <c r="RY18" s="30"/>
      <c r="RZ18" s="37"/>
      <c r="SA18" s="31"/>
      <c r="SB18" s="30"/>
      <c r="SC18" s="37"/>
      <c r="SD18" s="31"/>
      <c r="SE18" s="30"/>
      <c r="SF18" s="37"/>
      <c r="SG18" s="31"/>
      <c r="SH18" s="30"/>
      <c r="SI18" s="37"/>
      <c r="SJ18" s="31"/>
      <c r="SK18" s="30"/>
      <c r="SL18" s="37"/>
      <c r="SM18" s="31"/>
      <c r="SN18" s="30"/>
      <c r="SO18" s="37"/>
      <c r="SP18" s="31"/>
      <c r="SQ18" s="30"/>
      <c r="SR18" s="37"/>
      <c r="SS18" s="31"/>
      <c r="ST18" s="30"/>
      <c r="SU18" s="37"/>
      <c r="SV18" s="31"/>
      <c r="SW18" s="30"/>
      <c r="SX18" s="37"/>
      <c r="SY18" s="31"/>
      <c r="SZ18" s="30"/>
      <c r="TA18" s="37"/>
      <c r="TB18" s="31"/>
      <c r="TC18" s="30"/>
      <c r="TD18" s="37"/>
      <c r="TE18" s="31"/>
      <c r="TF18" s="30"/>
      <c r="TG18" s="37"/>
      <c r="TH18" s="31"/>
      <c r="TI18" s="30"/>
      <c r="TJ18" s="37"/>
      <c r="TK18" s="31"/>
      <c r="TL18" s="30"/>
      <c r="TM18" s="37"/>
      <c r="TN18" s="31"/>
      <c r="TO18" s="30"/>
      <c r="TP18" s="37"/>
      <c r="TQ18" s="31"/>
      <c r="TR18" s="30"/>
      <c r="TS18" s="37"/>
      <c r="TT18" s="31"/>
      <c r="TU18" s="30"/>
      <c r="TV18" s="37"/>
      <c r="TW18" s="31"/>
      <c r="TX18" s="30"/>
      <c r="TY18" s="37"/>
      <c r="TZ18" s="31"/>
      <c r="UA18" s="30"/>
      <c r="UB18" s="37"/>
      <c r="UC18" s="31"/>
      <c r="UD18" s="30"/>
      <c r="UE18" s="37"/>
      <c r="UF18" s="31"/>
      <c r="UG18" s="30"/>
      <c r="UH18" s="37"/>
      <c r="UI18" s="31"/>
      <c r="UJ18" s="30"/>
      <c r="UK18" s="37"/>
      <c r="UL18" s="31"/>
      <c r="UM18" s="30"/>
      <c r="UN18" s="37"/>
      <c r="UO18" s="31"/>
      <c r="UP18" s="30"/>
      <c r="UQ18" s="37"/>
      <c r="UR18" s="31"/>
      <c r="US18" s="30"/>
      <c r="UT18" s="37"/>
      <c r="UU18" s="31"/>
      <c r="UV18" s="30"/>
      <c r="UW18" s="37"/>
      <c r="UX18" s="31"/>
      <c r="UY18" s="30"/>
      <c r="UZ18" s="37"/>
      <c r="VA18" s="31"/>
      <c r="VB18" s="30"/>
      <c r="VC18" s="37"/>
      <c r="VD18" s="31"/>
      <c r="VE18" s="30"/>
      <c r="VF18" s="37"/>
      <c r="VG18" s="31"/>
      <c r="VH18" s="30"/>
      <c r="VI18" s="37"/>
      <c r="VJ18" s="31"/>
      <c r="VK18" s="30"/>
      <c r="VL18" s="37"/>
      <c r="VM18" s="31"/>
      <c r="VN18" s="30"/>
      <c r="VO18" s="37"/>
      <c r="VP18" s="31"/>
      <c r="VQ18" s="30"/>
      <c r="VR18" s="37"/>
      <c r="VS18" s="31"/>
      <c r="VT18" s="30"/>
      <c r="VU18" s="37"/>
      <c r="VV18" s="31"/>
      <c r="VW18" s="30"/>
      <c r="VX18" s="37"/>
      <c r="VY18" s="31"/>
      <c r="VZ18" s="30"/>
      <c r="WA18" s="37"/>
      <c r="WB18" s="31"/>
      <c r="WC18" s="30"/>
      <c r="WD18" s="37"/>
      <c r="WE18" s="31"/>
      <c r="WF18" s="30"/>
      <c r="WG18" s="37"/>
      <c r="WH18" s="31"/>
      <c r="WI18" s="30"/>
      <c r="WJ18" s="37"/>
      <c r="WK18" s="31"/>
      <c r="WL18" s="30"/>
      <c r="WM18" s="37"/>
      <c r="WN18" s="31"/>
      <c r="WO18" s="30"/>
      <c r="WP18" s="37"/>
      <c r="WQ18" s="31"/>
      <c r="WR18" s="30"/>
      <c r="WS18" s="37"/>
      <c r="WT18" s="31"/>
      <c r="WU18" s="30"/>
      <c r="WV18" s="37"/>
      <c r="WW18" s="31"/>
      <c r="WX18" s="30"/>
      <c r="WY18" s="37"/>
      <c r="WZ18" s="31"/>
      <c r="XA18" s="30"/>
      <c r="XB18" s="37"/>
      <c r="XC18" s="31"/>
      <c r="XD18" s="30"/>
      <c r="XE18" s="37"/>
      <c r="XF18" s="31"/>
      <c r="XG18" s="30"/>
      <c r="XH18" s="37"/>
      <c r="XI18" s="31"/>
      <c r="XJ18" s="30"/>
      <c r="XK18" s="37"/>
      <c r="XL18" s="31"/>
      <c r="XM18" s="30"/>
      <c r="XN18" s="37"/>
      <c r="XO18" s="31"/>
      <c r="XP18" s="30"/>
      <c r="XQ18" s="37"/>
      <c r="XR18" s="31"/>
      <c r="XS18" s="30"/>
      <c r="XT18" s="37"/>
      <c r="XU18" s="31"/>
      <c r="XV18" s="30"/>
      <c r="XW18" s="37"/>
      <c r="XX18" s="31"/>
      <c r="XY18" s="30"/>
      <c r="XZ18" s="37"/>
      <c r="YA18" s="31"/>
      <c r="YB18" s="30"/>
      <c r="YC18" s="37"/>
      <c r="YD18" s="31"/>
      <c r="YE18" s="30"/>
      <c r="YF18" s="37"/>
      <c r="YG18" s="31"/>
      <c r="YH18" s="30"/>
      <c r="YI18" s="37"/>
      <c r="YJ18" s="31"/>
      <c r="YK18" s="30"/>
      <c r="YL18" s="37"/>
      <c r="YM18" s="31"/>
      <c r="YN18" s="30"/>
      <c r="YO18" s="37"/>
      <c r="YP18" s="31"/>
      <c r="YQ18" s="30"/>
      <c r="YR18" s="37"/>
      <c r="YS18" s="31"/>
      <c r="YT18" s="30"/>
      <c r="YU18" s="37"/>
      <c r="YV18" s="31"/>
      <c r="YW18" s="30"/>
      <c r="YX18" s="37"/>
      <c r="YY18" s="31"/>
      <c r="YZ18" s="30"/>
      <c r="ZA18" s="37"/>
      <c r="ZB18" s="31"/>
      <c r="ZC18" s="30"/>
      <c r="ZD18" s="37"/>
      <c r="ZE18" s="31"/>
      <c r="ZF18" s="30"/>
      <c r="ZG18" s="37"/>
      <c r="ZH18" s="31"/>
      <c r="ZI18" s="30"/>
      <c r="ZJ18" s="37"/>
      <c r="ZK18" s="31"/>
      <c r="ZL18" s="30"/>
      <c r="ZM18" s="37"/>
      <c r="ZN18" s="31"/>
      <c r="ZO18" s="30"/>
      <c r="ZP18" s="37"/>
      <c r="ZQ18" s="31"/>
      <c r="ZR18" s="30"/>
      <c r="ZS18" s="37"/>
      <c r="ZT18" s="31"/>
      <c r="ZU18" s="30"/>
      <c r="ZV18" s="37"/>
      <c r="ZW18" s="31"/>
      <c r="ZX18" s="30"/>
      <c r="ZY18" s="37"/>
      <c r="ZZ18" s="31"/>
      <c r="AAA18" s="30"/>
      <c r="AAB18" s="37"/>
      <c r="AAC18" s="31"/>
      <c r="AAD18" s="30"/>
      <c r="AAE18" s="37"/>
      <c r="AAF18" s="31"/>
      <c r="AAG18" s="30"/>
      <c r="AAH18" s="37"/>
      <c r="AAI18" s="31"/>
      <c r="AAJ18" s="30"/>
      <c r="AAK18" s="37"/>
      <c r="AAL18" s="31"/>
      <c r="AAM18" s="30"/>
      <c r="AAN18" s="37"/>
      <c r="AAO18" s="31"/>
      <c r="AAP18" s="30"/>
      <c r="AAQ18" s="37"/>
      <c r="AAR18" s="31"/>
      <c r="AAS18" s="30"/>
      <c r="AAT18" s="37"/>
      <c r="AAU18" s="31"/>
      <c r="AAV18" s="30"/>
      <c r="AAW18" s="37"/>
      <c r="AAX18" s="31"/>
      <c r="AAY18" s="30"/>
      <c r="AAZ18" s="37"/>
      <c r="ABA18" s="31"/>
      <c r="ABB18" s="30"/>
      <c r="ABC18" s="37"/>
      <c r="ABD18" s="31"/>
      <c r="ABE18" s="30"/>
      <c r="ABF18" s="37"/>
      <c r="ABG18" s="31"/>
      <c r="ABH18" s="30"/>
      <c r="ABI18" s="37"/>
      <c r="ABJ18" s="31"/>
      <c r="ABK18" s="30"/>
      <c r="ABL18" s="37"/>
      <c r="ABM18" s="31"/>
      <c r="ABN18" s="30"/>
      <c r="ABO18" s="37"/>
      <c r="ABP18" s="31"/>
      <c r="ABQ18" s="30"/>
      <c r="ABR18" s="37"/>
      <c r="ABS18" s="31"/>
      <c r="ABT18" s="30"/>
      <c r="ABU18" s="37"/>
      <c r="ABV18" s="31"/>
      <c r="ABW18" s="30"/>
      <c r="ABX18" s="37"/>
      <c r="ABY18" s="31"/>
      <c r="ABZ18" s="30"/>
      <c r="ACA18" s="37"/>
      <c r="ACB18" s="31"/>
      <c r="ACC18" s="30"/>
      <c r="ACD18" s="37"/>
      <c r="ACE18" s="31"/>
      <c r="ACF18" s="30"/>
      <c r="ACG18" s="37"/>
      <c r="ACH18" s="31"/>
      <c r="ACI18" s="30"/>
      <c r="ACJ18" s="37"/>
      <c r="ACK18" s="31"/>
    </row>
    <row r="19" spans="1:765" ht="14.45" customHeight="1" x14ac:dyDescent="0.25">
      <c r="J19" s="14">
        <f t="shared" si="36"/>
        <v>45673</v>
      </c>
      <c r="K19" s="29" t="str">
        <f ca="1">IFERROR(OFFSET(Bdd!$AB$3,MOD(J19+1,14),$F$26),"")</f>
        <v>M</v>
      </c>
      <c r="L19" s="28"/>
      <c r="M19" s="12">
        <f t="shared" si="12"/>
        <v>45704</v>
      </c>
      <c r="N19" s="29">
        <f ca="1">IFERROR(OFFSET(Bdd!$AB$3,MOD(M19+1,14),$F$26),"")</f>
        <v>0</v>
      </c>
      <c r="O19" s="28"/>
      <c r="P19" s="12">
        <f t="shared" si="13"/>
        <v>45732</v>
      </c>
      <c r="Q19" s="29">
        <f ca="1">IFERROR(OFFSET(Bdd!$AB$3,MOD(P19+1,14),$F$26),"")</f>
        <v>0</v>
      </c>
      <c r="R19" s="28"/>
      <c r="S19" s="12">
        <f t="shared" si="14"/>
        <v>45763</v>
      </c>
      <c r="T19" s="29" t="str">
        <f ca="1">IFERROR(OFFSET(Bdd!$AB$3,MOD(S19+1,14),$F$26),"")</f>
        <v>AM</v>
      </c>
      <c r="U19" s="28"/>
      <c r="V19" s="12">
        <f t="shared" si="34"/>
        <v>45793</v>
      </c>
      <c r="W19" s="29" t="str">
        <f ca="1">IFERROR(OFFSET(Bdd!$AB$3,MOD(V19+1,14),$F$26),"")</f>
        <v>AM</v>
      </c>
      <c r="X19" s="28"/>
      <c r="Y19" s="12">
        <f t="shared" si="15"/>
        <v>45824</v>
      </c>
      <c r="Z19" s="29" t="str">
        <f ca="1">IFERROR(OFFSET(Bdd!$AB$3,MOD(Y19+1,14),$F$26),"")</f>
        <v>M</v>
      </c>
      <c r="AA19" s="28"/>
      <c r="AB19" s="12">
        <f t="shared" si="16"/>
        <v>45854</v>
      </c>
      <c r="AC19" s="29" t="str">
        <f ca="1">IFERROR(OFFSET(Bdd!$AB$3,MOD(AB19+1,14),$F$26),"")</f>
        <v>M</v>
      </c>
      <c r="AD19" s="28"/>
      <c r="AE19" s="12">
        <f t="shared" si="17"/>
        <v>45885</v>
      </c>
      <c r="AF19" s="29">
        <f ca="1">IFERROR(OFFSET(Bdd!$AB$3,MOD(AE19+1,14),$F$26),"")</f>
        <v>0</v>
      </c>
      <c r="AG19" s="28"/>
      <c r="AH19" s="12">
        <f t="shared" si="18"/>
        <v>45916</v>
      </c>
      <c r="AI19" s="29" t="str">
        <f ca="1">IFERROR(OFFSET(Bdd!$AB$3,MOD(AH19+1,14),$F$26),"")</f>
        <v>AM</v>
      </c>
      <c r="AJ19" s="28"/>
      <c r="AK19" s="12">
        <f t="shared" si="19"/>
        <v>45946</v>
      </c>
      <c r="AL19" s="29" t="str">
        <f ca="1">IFERROR(OFFSET(Bdd!$AB$3,MOD(AK19+1,14),$F$26),"")</f>
        <v>AM</v>
      </c>
      <c r="AM19" s="28"/>
      <c r="AN19" s="12">
        <f t="shared" si="20"/>
        <v>45977</v>
      </c>
      <c r="AO19" s="29">
        <f ca="1">IFERROR(OFFSET(Bdd!$AB$3,MOD(AN19+1,14),$F$26),"")</f>
        <v>0</v>
      </c>
      <c r="AP19" s="28"/>
      <c r="AQ19" s="12">
        <f t="shared" si="21"/>
        <v>46007</v>
      </c>
      <c r="AR19" s="29" t="str">
        <f ca="1">IFERROR(OFFSET(Bdd!$AB$3,MOD(AQ19+1,14),$F$26),"")</f>
        <v>M</v>
      </c>
      <c r="AS19" s="13"/>
      <c r="AT19" s="12">
        <f t="shared" si="22"/>
        <v>46038</v>
      </c>
      <c r="AU19" s="29" t="str">
        <f ca="1">IFERROR(OFFSET(Bdd!$AB$3,MOD(AT19+1,14),$F$26),"")</f>
        <v>M</v>
      </c>
      <c r="AV19" s="28"/>
      <c r="AW19" s="12">
        <f t="shared" si="35"/>
        <v>46069</v>
      </c>
      <c r="AX19" s="29" t="str">
        <f ca="1">IFERROR(OFFSET(Bdd!$AB$3,MOD(AW19+1,14),$F$26),"")</f>
        <v>AM</v>
      </c>
      <c r="AY19" s="28"/>
      <c r="AZ19" s="12">
        <f t="shared" si="24"/>
        <v>46097</v>
      </c>
      <c r="BA19" s="29" t="str">
        <f ca="1">IFERROR(OFFSET(Bdd!$AB$3,MOD(AZ19+1,14),$F$26),"")</f>
        <v>AM</v>
      </c>
      <c r="BB19" s="28"/>
      <c r="BC19" s="12">
        <f t="shared" si="25"/>
        <v>46128</v>
      </c>
      <c r="BD19" s="29" t="str">
        <f ca="1">IFERROR(OFFSET(Bdd!$AB$3,MOD(BC19+1,14),$F$26),"")</f>
        <v>AM</v>
      </c>
      <c r="BE19" s="28"/>
      <c r="BF19" s="12">
        <f t="shared" si="26"/>
        <v>46158</v>
      </c>
      <c r="BG19" s="29">
        <f ca="1">IFERROR(OFFSET(Bdd!$AB$3,MOD(BF19+1,14),$F$26),"")</f>
        <v>0</v>
      </c>
      <c r="BH19" s="28"/>
      <c r="BI19" s="12">
        <f t="shared" si="27"/>
        <v>46189</v>
      </c>
      <c r="BJ19" s="29" t="str">
        <f ca="1">IFERROR(OFFSET(Bdd!$AB$3,MOD(BI19+1,14),$F$26),"")</f>
        <v>M</v>
      </c>
      <c r="BK19" s="28"/>
      <c r="BL19" s="12">
        <f t="shared" si="28"/>
        <v>46219</v>
      </c>
      <c r="BM19" s="29" t="str">
        <f ca="1">IFERROR(OFFSET(Bdd!$AB$3,MOD(BL19+1,14),$F$26),"")</f>
        <v>M</v>
      </c>
      <c r="BN19" s="28"/>
      <c r="BO19" s="12">
        <f t="shared" si="29"/>
        <v>46250</v>
      </c>
      <c r="BP19" s="29">
        <f ca="1">IFERROR(OFFSET(Bdd!$AB$3,MOD(BO19+1,14),$F$26),"")</f>
        <v>0</v>
      </c>
      <c r="BQ19" s="28"/>
      <c r="BR19" s="12">
        <f t="shared" si="30"/>
        <v>46281</v>
      </c>
      <c r="BS19" s="29" t="str">
        <f ca="1">IFERROR(OFFSET(Bdd!$AB$3,MOD(BR19+1,14),$F$26),"")</f>
        <v>AM</v>
      </c>
      <c r="BT19" s="28"/>
      <c r="BU19" s="12">
        <f t="shared" si="31"/>
        <v>46311</v>
      </c>
      <c r="BV19" s="29" t="str">
        <f ca="1">IFERROR(OFFSET(Bdd!$AB$3,MOD(BU19+1,14),$F$26),"")</f>
        <v>AM</v>
      </c>
      <c r="BW19" s="28"/>
      <c r="BX19" s="12">
        <f t="shared" si="32"/>
        <v>46342</v>
      </c>
      <c r="BY19" s="29" t="str">
        <f ca="1">IFERROR(OFFSET(Bdd!$AB$3,MOD(BX19+1,14),$F$26),"")</f>
        <v>M</v>
      </c>
      <c r="BZ19" s="28"/>
      <c r="CA19" s="12">
        <f t="shared" si="33"/>
        <v>46372</v>
      </c>
      <c r="CB19" s="29" t="str">
        <f ca="1">IFERROR(OFFSET(Bdd!$AB$3,MOD(CA19+1,14),$F$26),"")</f>
        <v>M</v>
      </c>
      <c r="CC19" s="13"/>
      <c r="CD19" s="30"/>
      <c r="CE19" s="37"/>
      <c r="CF19" s="31"/>
      <c r="CG19" s="30"/>
      <c r="CH19" s="37"/>
      <c r="CI19" s="31"/>
      <c r="CJ19" s="30"/>
      <c r="CK19" s="37"/>
      <c r="CL19" s="31"/>
      <c r="CM19" s="30"/>
      <c r="CN19" s="37"/>
      <c r="CO19" s="31"/>
      <c r="CP19" s="30"/>
      <c r="CQ19" s="37"/>
      <c r="CR19" s="31"/>
      <c r="CS19" s="30"/>
      <c r="CT19" s="37"/>
      <c r="CU19" s="31"/>
      <c r="CV19" s="30"/>
      <c r="CW19" s="37"/>
      <c r="CX19" s="31"/>
      <c r="CY19" s="30"/>
      <c r="CZ19" s="37"/>
      <c r="DA19" s="31"/>
      <c r="DB19" s="30"/>
      <c r="DC19" s="37"/>
      <c r="DD19" s="31"/>
      <c r="DE19" s="30"/>
      <c r="DF19" s="37"/>
      <c r="DG19" s="31"/>
      <c r="DH19" s="30"/>
      <c r="DI19" s="37"/>
      <c r="DJ19" s="31"/>
      <c r="DK19" s="30"/>
      <c r="DL19" s="37"/>
      <c r="DM19" s="31"/>
      <c r="DN19" s="30"/>
      <c r="DO19" s="37"/>
      <c r="DP19" s="31"/>
      <c r="DQ19" s="30"/>
      <c r="DR19" s="37"/>
      <c r="DS19" s="31"/>
      <c r="DT19" s="30"/>
      <c r="DU19" s="37"/>
      <c r="DV19" s="31"/>
      <c r="DW19" s="30"/>
      <c r="DX19" s="37"/>
      <c r="DY19" s="31"/>
      <c r="DZ19" s="30"/>
      <c r="EA19" s="37"/>
      <c r="EB19" s="31"/>
      <c r="EC19" s="30"/>
      <c r="ED19" s="37"/>
      <c r="EE19" s="31"/>
      <c r="EF19" s="30"/>
      <c r="EG19" s="37"/>
      <c r="EH19" s="31"/>
      <c r="EI19" s="30"/>
      <c r="EJ19" s="37"/>
      <c r="EK19" s="31"/>
      <c r="EL19" s="30"/>
      <c r="EM19" s="37"/>
      <c r="EN19" s="31"/>
      <c r="EO19" s="30"/>
      <c r="EP19" s="37"/>
      <c r="EQ19" s="31"/>
      <c r="ER19" s="30"/>
      <c r="ES19" s="37"/>
      <c r="ET19" s="31"/>
      <c r="EU19" s="30"/>
      <c r="EV19" s="37"/>
      <c r="EW19" s="31"/>
      <c r="EX19" s="30"/>
      <c r="EY19" s="37"/>
      <c r="EZ19" s="31"/>
      <c r="FA19" s="30"/>
      <c r="FB19" s="37"/>
      <c r="FC19" s="31"/>
      <c r="FD19" s="30"/>
      <c r="FE19" s="37"/>
      <c r="FF19" s="31"/>
      <c r="FG19" s="30"/>
      <c r="FH19" s="37"/>
      <c r="FI19" s="31"/>
      <c r="FJ19" s="30"/>
      <c r="FK19" s="37"/>
      <c r="FL19" s="31"/>
      <c r="FM19" s="30"/>
      <c r="FN19" s="37"/>
      <c r="FO19" s="31"/>
      <c r="FP19" s="30"/>
      <c r="FQ19" s="37"/>
      <c r="FR19" s="31"/>
      <c r="FS19" s="30"/>
      <c r="FT19" s="37"/>
      <c r="FU19" s="31"/>
      <c r="FV19" s="30"/>
      <c r="FW19" s="37"/>
      <c r="FX19" s="31"/>
      <c r="FY19" s="30"/>
      <c r="FZ19" s="37"/>
      <c r="GA19" s="31"/>
      <c r="GB19" s="30"/>
      <c r="GC19" s="37"/>
      <c r="GD19" s="31"/>
      <c r="GE19" s="30"/>
      <c r="GF19" s="37"/>
      <c r="GG19" s="31"/>
      <c r="GH19" s="30"/>
      <c r="GI19" s="37"/>
      <c r="GJ19" s="31"/>
      <c r="GK19" s="30"/>
      <c r="GL19" s="37"/>
      <c r="GM19" s="31"/>
      <c r="GN19" s="30"/>
      <c r="GO19" s="37"/>
      <c r="GP19" s="31"/>
      <c r="GQ19" s="30"/>
      <c r="GR19" s="37"/>
      <c r="GS19" s="31"/>
      <c r="GT19" s="30"/>
      <c r="GU19" s="37"/>
      <c r="GV19" s="31"/>
      <c r="GW19" s="30"/>
      <c r="GX19" s="37"/>
      <c r="GY19" s="31"/>
      <c r="GZ19" s="30"/>
      <c r="HA19" s="37"/>
      <c r="HB19" s="31"/>
      <c r="HC19" s="30"/>
      <c r="HD19" s="37"/>
      <c r="HE19" s="31"/>
      <c r="HF19" s="30"/>
      <c r="HG19" s="37"/>
      <c r="HH19" s="31"/>
      <c r="HI19" s="30"/>
      <c r="HJ19" s="37"/>
      <c r="HK19" s="31"/>
      <c r="HL19" s="30"/>
      <c r="HM19" s="37"/>
      <c r="HN19" s="31"/>
      <c r="HO19" s="30"/>
      <c r="HP19" s="37"/>
      <c r="HQ19" s="31"/>
      <c r="HR19" s="30"/>
      <c r="HS19" s="37"/>
      <c r="HT19" s="31"/>
      <c r="HU19" s="30"/>
      <c r="HV19" s="37"/>
      <c r="HW19" s="31"/>
      <c r="HX19" s="30"/>
      <c r="HY19" s="37"/>
      <c r="HZ19" s="31"/>
      <c r="IA19" s="30"/>
      <c r="IB19" s="37"/>
      <c r="IC19" s="31"/>
      <c r="ID19" s="30"/>
      <c r="IE19" s="37"/>
      <c r="IF19" s="31"/>
      <c r="IG19" s="30"/>
      <c r="IH19" s="37"/>
      <c r="II19" s="31"/>
      <c r="IJ19" s="30"/>
      <c r="IK19" s="37"/>
      <c r="IL19" s="31"/>
      <c r="IM19" s="30"/>
      <c r="IN19" s="37"/>
      <c r="IO19" s="31"/>
      <c r="IP19" s="30"/>
      <c r="IQ19" s="37"/>
      <c r="IR19" s="31"/>
      <c r="IS19" s="30"/>
      <c r="IT19" s="37"/>
      <c r="IU19" s="31"/>
      <c r="IV19" s="30"/>
      <c r="IW19" s="37"/>
      <c r="IX19" s="31"/>
      <c r="IY19" s="30"/>
      <c r="IZ19" s="37"/>
      <c r="JA19" s="31"/>
      <c r="JB19" s="30"/>
      <c r="JC19" s="37"/>
      <c r="JD19" s="31"/>
      <c r="JE19" s="30"/>
      <c r="JF19" s="37"/>
      <c r="JG19" s="31"/>
      <c r="JH19" s="30"/>
      <c r="JI19" s="37"/>
      <c r="JJ19" s="31"/>
      <c r="JK19" s="30"/>
      <c r="JL19" s="37"/>
      <c r="JM19" s="31"/>
      <c r="JN19" s="30"/>
      <c r="JO19" s="37"/>
      <c r="JP19" s="31"/>
      <c r="JQ19" s="30"/>
      <c r="JR19" s="37"/>
      <c r="JS19" s="31"/>
      <c r="JT19" s="30"/>
      <c r="JU19" s="37"/>
      <c r="JV19" s="31"/>
      <c r="JW19" s="30"/>
      <c r="JX19" s="37"/>
      <c r="JY19" s="31"/>
      <c r="JZ19" s="30"/>
      <c r="KA19" s="37"/>
      <c r="KB19" s="31"/>
      <c r="KC19" s="30"/>
      <c r="KD19" s="37"/>
      <c r="KE19" s="31"/>
      <c r="KF19" s="30"/>
      <c r="KG19" s="37"/>
      <c r="KH19" s="31"/>
      <c r="KI19" s="30"/>
      <c r="KJ19" s="37"/>
      <c r="KK19" s="31"/>
      <c r="KL19" s="30"/>
      <c r="KM19" s="37"/>
      <c r="KN19" s="31"/>
      <c r="KO19" s="30"/>
      <c r="KP19" s="37"/>
      <c r="KQ19" s="31"/>
      <c r="KR19" s="30"/>
      <c r="KS19" s="37"/>
      <c r="KT19" s="31"/>
      <c r="KU19" s="30"/>
      <c r="KV19" s="37"/>
      <c r="KW19" s="31"/>
      <c r="KX19" s="30"/>
      <c r="KY19" s="37"/>
      <c r="KZ19" s="31"/>
      <c r="LA19" s="30"/>
      <c r="LB19" s="37"/>
      <c r="LC19" s="31"/>
      <c r="LD19" s="30"/>
      <c r="LE19" s="37"/>
      <c r="LF19" s="31"/>
      <c r="LG19" s="30"/>
      <c r="LH19" s="37"/>
      <c r="LI19" s="31"/>
      <c r="LJ19" s="30"/>
      <c r="LK19" s="37"/>
      <c r="LL19" s="31"/>
      <c r="LM19" s="30"/>
      <c r="LN19" s="37"/>
      <c r="LO19" s="31"/>
      <c r="LP19" s="30"/>
      <c r="LQ19" s="37"/>
      <c r="LR19" s="31"/>
      <c r="LS19" s="30"/>
      <c r="LT19" s="37"/>
      <c r="LU19" s="31"/>
      <c r="LV19" s="30"/>
      <c r="LW19" s="37"/>
      <c r="LX19" s="31"/>
      <c r="LY19" s="30"/>
      <c r="LZ19" s="37"/>
      <c r="MA19" s="31"/>
      <c r="MB19" s="30"/>
      <c r="MC19" s="37"/>
      <c r="MD19" s="31"/>
      <c r="ME19" s="30"/>
      <c r="MF19" s="37"/>
      <c r="MG19" s="31"/>
      <c r="MH19" s="30"/>
      <c r="MI19" s="37"/>
      <c r="MJ19" s="31"/>
      <c r="MK19" s="30"/>
      <c r="ML19" s="37"/>
      <c r="MM19" s="31"/>
      <c r="MN19" s="30"/>
      <c r="MO19" s="37"/>
      <c r="MP19" s="31"/>
      <c r="MQ19" s="30"/>
      <c r="MR19" s="37"/>
      <c r="MS19" s="31"/>
      <c r="MT19" s="30"/>
      <c r="MU19" s="37"/>
      <c r="MV19" s="31"/>
      <c r="MW19" s="30"/>
      <c r="MX19" s="37"/>
      <c r="MY19" s="31"/>
      <c r="MZ19" s="30"/>
      <c r="NA19" s="37"/>
      <c r="NB19" s="31"/>
      <c r="NC19" s="30"/>
      <c r="ND19" s="37"/>
      <c r="NE19" s="31"/>
      <c r="NF19" s="30"/>
      <c r="NG19" s="37"/>
      <c r="NH19" s="31"/>
      <c r="NI19" s="30"/>
      <c r="NJ19" s="37"/>
      <c r="NK19" s="31"/>
      <c r="NL19" s="30"/>
      <c r="NM19" s="37"/>
      <c r="NN19" s="31"/>
      <c r="NO19" s="30"/>
      <c r="NP19" s="37"/>
      <c r="NQ19" s="31"/>
      <c r="NR19" s="30"/>
      <c r="NS19" s="37"/>
      <c r="NT19" s="31"/>
      <c r="NU19" s="30"/>
      <c r="NV19" s="37"/>
      <c r="NW19" s="31"/>
      <c r="NX19" s="30"/>
      <c r="NY19" s="37"/>
      <c r="NZ19" s="31"/>
      <c r="OA19" s="30"/>
      <c r="OB19" s="37"/>
      <c r="OC19" s="31"/>
      <c r="OD19" s="30"/>
      <c r="OE19" s="37"/>
      <c r="OF19" s="31"/>
      <c r="OG19" s="30"/>
      <c r="OH19" s="37"/>
      <c r="OI19" s="31"/>
      <c r="OJ19" s="30"/>
      <c r="OK19" s="37"/>
      <c r="OL19" s="31"/>
      <c r="OM19" s="30"/>
      <c r="ON19" s="37"/>
      <c r="OO19" s="31"/>
      <c r="OP19" s="30"/>
      <c r="OQ19" s="37"/>
      <c r="OR19" s="31"/>
      <c r="OS19" s="30"/>
      <c r="OT19" s="37"/>
      <c r="OU19" s="31"/>
      <c r="OV19" s="30"/>
      <c r="OW19" s="37"/>
      <c r="OX19" s="31"/>
      <c r="OY19" s="30"/>
      <c r="OZ19" s="37"/>
      <c r="PA19" s="31"/>
      <c r="PB19" s="30"/>
      <c r="PC19" s="37"/>
      <c r="PD19" s="31"/>
      <c r="PE19" s="30"/>
      <c r="PF19" s="37"/>
      <c r="PG19" s="31"/>
      <c r="PH19" s="30"/>
      <c r="PI19" s="37"/>
      <c r="PJ19" s="31"/>
      <c r="PK19" s="30"/>
      <c r="PL19" s="37"/>
      <c r="PM19" s="31"/>
      <c r="PN19" s="30"/>
      <c r="PO19" s="37"/>
      <c r="PP19" s="31"/>
      <c r="PQ19" s="30"/>
      <c r="PR19" s="37"/>
      <c r="PS19" s="31"/>
      <c r="PT19" s="30"/>
      <c r="PU19" s="37"/>
      <c r="PV19" s="31"/>
      <c r="PW19" s="30"/>
      <c r="PX19" s="37"/>
      <c r="PY19" s="31"/>
      <c r="PZ19" s="30"/>
      <c r="QA19" s="37"/>
      <c r="QB19" s="31"/>
      <c r="QC19" s="30"/>
      <c r="QD19" s="37"/>
      <c r="QE19" s="31"/>
      <c r="QF19" s="30"/>
      <c r="QG19" s="37"/>
      <c r="QH19" s="31"/>
      <c r="QI19" s="30"/>
      <c r="QJ19" s="37"/>
      <c r="QK19" s="31"/>
      <c r="QL19" s="30"/>
      <c r="QM19" s="37"/>
      <c r="QN19" s="31"/>
      <c r="QO19" s="30"/>
      <c r="QP19" s="37"/>
      <c r="QQ19" s="31"/>
      <c r="QR19" s="30"/>
      <c r="QS19" s="37"/>
      <c r="QT19" s="31"/>
      <c r="QU19" s="30"/>
      <c r="QV19" s="37"/>
      <c r="QW19" s="31"/>
      <c r="QX19" s="30"/>
      <c r="QY19" s="37"/>
      <c r="QZ19" s="31"/>
      <c r="RA19" s="30"/>
      <c r="RB19" s="37"/>
      <c r="RC19" s="31"/>
      <c r="RD19" s="30"/>
      <c r="RE19" s="37"/>
      <c r="RF19" s="31"/>
      <c r="RG19" s="30"/>
      <c r="RH19" s="37"/>
      <c r="RI19" s="31"/>
      <c r="RJ19" s="30"/>
      <c r="RK19" s="37"/>
      <c r="RL19" s="31"/>
      <c r="RM19" s="30"/>
      <c r="RN19" s="37"/>
      <c r="RO19" s="31"/>
      <c r="RP19" s="30"/>
      <c r="RQ19" s="37"/>
      <c r="RR19" s="31"/>
      <c r="RS19" s="30"/>
      <c r="RT19" s="37"/>
      <c r="RU19" s="31"/>
      <c r="RV19" s="30"/>
      <c r="RW19" s="37"/>
      <c r="RX19" s="31"/>
      <c r="RY19" s="30"/>
      <c r="RZ19" s="37"/>
      <c r="SA19" s="31"/>
      <c r="SB19" s="30"/>
      <c r="SC19" s="37"/>
      <c r="SD19" s="31"/>
      <c r="SE19" s="30"/>
      <c r="SF19" s="37"/>
      <c r="SG19" s="31"/>
      <c r="SH19" s="30"/>
      <c r="SI19" s="37"/>
      <c r="SJ19" s="31"/>
      <c r="SK19" s="30"/>
      <c r="SL19" s="37"/>
      <c r="SM19" s="31"/>
      <c r="SN19" s="30"/>
      <c r="SO19" s="37"/>
      <c r="SP19" s="31"/>
      <c r="SQ19" s="30"/>
      <c r="SR19" s="37"/>
      <c r="SS19" s="31"/>
      <c r="ST19" s="30"/>
      <c r="SU19" s="37"/>
      <c r="SV19" s="31"/>
      <c r="SW19" s="30"/>
      <c r="SX19" s="37"/>
      <c r="SY19" s="31"/>
      <c r="SZ19" s="30"/>
      <c r="TA19" s="37"/>
      <c r="TB19" s="31"/>
      <c r="TC19" s="30"/>
      <c r="TD19" s="37"/>
      <c r="TE19" s="31"/>
      <c r="TF19" s="30"/>
      <c r="TG19" s="37"/>
      <c r="TH19" s="31"/>
      <c r="TI19" s="30"/>
      <c r="TJ19" s="37"/>
      <c r="TK19" s="31"/>
      <c r="TL19" s="30"/>
      <c r="TM19" s="37"/>
      <c r="TN19" s="31"/>
      <c r="TO19" s="30"/>
      <c r="TP19" s="37"/>
      <c r="TQ19" s="31"/>
      <c r="TR19" s="30"/>
      <c r="TS19" s="37"/>
      <c r="TT19" s="31"/>
      <c r="TU19" s="30"/>
      <c r="TV19" s="37"/>
      <c r="TW19" s="31"/>
      <c r="TX19" s="30"/>
      <c r="TY19" s="37"/>
      <c r="TZ19" s="31"/>
      <c r="UA19" s="30"/>
      <c r="UB19" s="37"/>
      <c r="UC19" s="31"/>
      <c r="UD19" s="30"/>
      <c r="UE19" s="37"/>
      <c r="UF19" s="31"/>
      <c r="UG19" s="30"/>
      <c r="UH19" s="37"/>
      <c r="UI19" s="31"/>
      <c r="UJ19" s="30"/>
      <c r="UK19" s="37"/>
      <c r="UL19" s="31"/>
      <c r="UM19" s="30"/>
      <c r="UN19" s="37"/>
      <c r="UO19" s="31"/>
      <c r="UP19" s="30"/>
      <c r="UQ19" s="37"/>
      <c r="UR19" s="31"/>
      <c r="US19" s="30"/>
      <c r="UT19" s="37"/>
      <c r="UU19" s="31"/>
      <c r="UV19" s="30"/>
      <c r="UW19" s="37"/>
      <c r="UX19" s="31"/>
      <c r="UY19" s="30"/>
      <c r="UZ19" s="37"/>
      <c r="VA19" s="31"/>
      <c r="VB19" s="30"/>
      <c r="VC19" s="37"/>
      <c r="VD19" s="31"/>
      <c r="VE19" s="30"/>
      <c r="VF19" s="37"/>
      <c r="VG19" s="31"/>
      <c r="VH19" s="30"/>
      <c r="VI19" s="37"/>
      <c r="VJ19" s="31"/>
      <c r="VK19" s="30"/>
      <c r="VL19" s="37"/>
      <c r="VM19" s="31"/>
      <c r="VN19" s="30"/>
      <c r="VO19" s="37"/>
      <c r="VP19" s="31"/>
      <c r="VQ19" s="30"/>
      <c r="VR19" s="37"/>
      <c r="VS19" s="31"/>
      <c r="VT19" s="30"/>
      <c r="VU19" s="37"/>
      <c r="VV19" s="31"/>
      <c r="VW19" s="30"/>
      <c r="VX19" s="37"/>
      <c r="VY19" s="31"/>
      <c r="VZ19" s="30"/>
      <c r="WA19" s="37"/>
      <c r="WB19" s="31"/>
      <c r="WC19" s="30"/>
      <c r="WD19" s="37"/>
      <c r="WE19" s="31"/>
      <c r="WF19" s="30"/>
      <c r="WG19" s="37"/>
      <c r="WH19" s="31"/>
      <c r="WI19" s="30"/>
      <c r="WJ19" s="37"/>
      <c r="WK19" s="31"/>
      <c r="WL19" s="30"/>
      <c r="WM19" s="37"/>
      <c r="WN19" s="31"/>
      <c r="WO19" s="30"/>
      <c r="WP19" s="37"/>
      <c r="WQ19" s="31"/>
      <c r="WR19" s="30"/>
      <c r="WS19" s="37"/>
      <c r="WT19" s="31"/>
      <c r="WU19" s="30"/>
      <c r="WV19" s="37"/>
      <c r="WW19" s="31"/>
      <c r="WX19" s="30"/>
      <c r="WY19" s="37"/>
      <c r="WZ19" s="31"/>
      <c r="XA19" s="30"/>
      <c r="XB19" s="37"/>
      <c r="XC19" s="31"/>
      <c r="XD19" s="30"/>
      <c r="XE19" s="37"/>
      <c r="XF19" s="31"/>
      <c r="XG19" s="30"/>
      <c r="XH19" s="37"/>
      <c r="XI19" s="31"/>
      <c r="XJ19" s="30"/>
      <c r="XK19" s="37"/>
      <c r="XL19" s="31"/>
      <c r="XM19" s="30"/>
      <c r="XN19" s="37"/>
      <c r="XO19" s="31"/>
      <c r="XP19" s="30"/>
      <c r="XQ19" s="37"/>
      <c r="XR19" s="31"/>
      <c r="XS19" s="30"/>
      <c r="XT19" s="37"/>
      <c r="XU19" s="31"/>
      <c r="XV19" s="30"/>
      <c r="XW19" s="37"/>
      <c r="XX19" s="31"/>
      <c r="XY19" s="30"/>
      <c r="XZ19" s="37"/>
      <c r="YA19" s="31"/>
      <c r="YB19" s="30"/>
      <c r="YC19" s="37"/>
      <c r="YD19" s="31"/>
      <c r="YE19" s="30"/>
      <c r="YF19" s="37"/>
      <c r="YG19" s="31"/>
      <c r="YH19" s="30"/>
      <c r="YI19" s="37"/>
      <c r="YJ19" s="31"/>
      <c r="YK19" s="30"/>
      <c r="YL19" s="37"/>
      <c r="YM19" s="31"/>
      <c r="YN19" s="30"/>
      <c r="YO19" s="37"/>
      <c r="YP19" s="31"/>
      <c r="YQ19" s="30"/>
      <c r="YR19" s="37"/>
      <c r="YS19" s="31"/>
      <c r="YT19" s="30"/>
      <c r="YU19" s="37"/>
      <c r="YV19" s="31"/>
      <c r="YW19" s="30"/>
      <c r="YX19" s="37"/>
      <c r="YY19" s="31"/>
      <c r="YZ19" s="30"/>
      <c r="ZA19" s="37"/>
      <c r="ZB19" s="31"/>
      <c r="ZC19" s="30"/>
      <c r="ZD19" s="37"/>
      <c r="ZE19" s="31"/>
      <c r="ZF19" s="30"/>
      <c r="ZG19" s="37"/>
      <c r="ZH19" s="31"/>
      <c r="ZI19" s="30"/>
      <c r="ZJ19" s="37"/>
      <c r="ZK19" s="31"/>
      <c r="ZL19" s="30"/>
      <c r="ZM19" s="37"/>
      <c r="ZN19" s="31"/>
      <c r="ZO19" s="30"/>
      <c r="ZP19" s="37"/>
      <c r="ZQ19" s="31"/>
      <c r="ZR19" s="30"/>
      <c r="ZS19" s="37"/>
      <c r="ZT19" s="31"/>
      <c r="ZU19" s="30"/>
      <c r="ZV19" s="37"/>
      <c r="ZW19" s="31"/>
      <c r="ZX19" s="30"/>
      <c r="ZY19" s="37"/>
      <c r="ZZ19" s="31"/>
      <c r="AAA19" s="30"/>
      <c r="AAB19" s="37"/>
      <c r="AAC19" s="31"/>
      <c r="AAD19" s="30"/>
      <c r="AAE19" s="37"/>
      <c r="AAF19" s="31"/>
      <c r="AAG19" s="30"/>
      <c r="AAH19" s="37"/>
      <c r="AAI19" s="31"/>
      <c r="AAJ19" s="30"/>
      <c r="AAK19" s="37"/>
      <c r="AAL19" s="31"/>
      <c r="AAM19" s="30"/>
      <c r="AAN19" s="37"/>
      <c r="AAO19" s="31"/>
      <c r="AAP19" s="30"/>
      <c r="AAQ19" s="37"/>
      <c r="AAR19" s="31"/>
      <c r="AAS19" s="30"/>
      <c r="AAT19" s="37"/>
      <c r="AAU19" s="31"/>
      <c r="AAV19" s="30"/>
      <c r="AAW19" s="37"/>
      <c r="AAX19" s="31"/>
      <c r="AAY19" s="30"/>
      <c r="AAZ19" s="37"/>
      <c r="ABA19" s="31"/>
      <c r="ABB19" s="30"/>
      <c r="ABC19" s="37"/>
      <c r="ABD19" s="31"/>
      <c r="ABE19" s="30"/>
      <c r="ABF19" s="37"/>
      <c r="ABG19" s="31"/>
      <c r="ABH19" s="30"/>
      <c r="ABI19" s="37"/>
      <c r="ABJ19" s="31"/>
      <c r="ABK19" s="30"/>
      <c r="ABL19" s="37"/>
      <c r="ABM19" s="31"/>
      <c r="ABN19" s="30"/>
      <c r="ABO19" s="37"/>
      <c r="ABP19" s="31"/>
      <c r="ABQ19" s="30"/>
      <c r="ABR19" s="37"/>
      <c r="ABS19" s="31"/>
      <c r="ABT19" s="30"/>
      <c r="ABU19" s="37"/>
      <c r="ABV19" s="31"/>
      <c r="ABW19" s="30"/>
      <c r="ABX19" s="37"/>
      <c r="ABY19" s="31"/>
      <c r="ABZ19" s="30"/>
      <c r="ACA19" s="37"/>
      <c r="ACB19" s="31"/>
      <c r="ACC19" s="30"/>
      <c r="ACD19" s="37"/>
      <c r="ACE19" s="31"/>
      <c r="ACF19" s="30"/>
      <c r="ACG19" s="37"/>
      <c r="ACH19" s="31"/>
      <c r="ACI19" s="30"/>
      <c r="ACJ19" s="37"/>
      <c r="ACK19" s="31"/>
    </row>
    <row r="20" spans="1:765" ht="14.45" customHeight="1" x14ac:dyDescent="0.25">
      <c r="J20" s="14">
        <f t="shared" si="36"/>
        <v>45674</v>
      </c>
      <c r="K20" s="29" t="str">
        <f ca="1">IFERROR(OFFSET(Bdd!$AB$3,MOD(J20+1,14),$F$26),"")</f>
        <v>M</v>
      </c>
      <c r="L20" s="28"/>
      <c r="M20" s="12">
        <f t="shared" si="12"/>
        <v>45705</v>
      </c>
      <c r="N20" s="29" t="str">
        <f ca="1">IFERROR(OFFSET(Bdd!$AB$3,MOD(M20+1,14),$F$26),"")</f>
        <v>AM</v>
      </c>
      <c r="O20" s="28"/>
      <c r="P20" s="12">
        <f t="shared" si="13"/>
        <v>45733</v>
      </c>
      <c r="Q20" s="29" t="str">
        <f ca="1">IFERROR(OFFSET(Bdd!$AB$3,MOD(P20+1,14),$F$26),"")</f>
        <v>AM</v>
      </c>
      <c r="R20" s="28"/>
      <c r="S20" s="12">
        <f t="shared" si="14"/>
        <v>45764</v>
      </c>
      <c r="T20" s="29" t="str">
        <f ca="1">IFERROR(OFFSET(Bdd!$AB$3,MOD(S20+1,14),$F$26),"")</f>
        <v>AM</v>
      </c>
      <c r="U20" s="28"/>
      <c r="V20" s="12">
        <f t="shared" si="34"/>
        <v>45794</v>
      </c>
      <c r="W20" s="29">
        <f ca="1">IFERROR(OFFSET(Bdd!$AB$3,MOD(V20+1,14),$F$26),"")</f>
        <v>0</v>
      </c>
      <c r="X20" s="28"/>
      <c r="Y20" s="12">
        <f t="shared" si="15"/>
        <v>45825</v>
      </c>
      <c r="Z20" s="29" t="str">
        <f ca="1">IFERROR(OFFSET(Bdd!$AB$3,MOD(Y20+1,14),$F$26),"")</f>
        <v>M</v>
      </c>
      <c r="AA20" s="28"/>
      <c r="AB20" s="12">
        <f t="shared" si="16"/>
        <v>45855</v>
      </c>
      <c r="AC20" s="29" t="str">
        <f ca="1">IFERROR(OFFSET(Bdd!$AB$3,MOD(AB20+1,14),$F$26),"")</f>
        <v>M</v>
      </c>
      <c r="AD20" s="28"/>
      <c r="AE20" s="12">
        <f t="shared" si="17"/>
        <v>45886</v>
      </c>
      <c r="AF20" s="29">
        <f ca="1">IFERROR(OFFSET(Bdd!$AB$3,MOD(AE20+1,14),$F$26),"")</f>
        <v>0</v>
      </c>
      <c r="AG20" s="28"/>
      <c r="AH20" s="12">
        <f t="shared" si="18"/>
        <v>45917</v>
      </c>
      <c r="AI20" s="29" t="str">
        <f ca="1">IFERROR(OFFSET(Bdd!$AB$3,MOD(AH20+1,14),$F$26),"")</f>
        <v>AM</v>
      </c>
      <c r="AJ20" s="28"/>
      <c r="AK20" s="12">
        <f t="shared" si="19"/>
        <v>45947</v>
      </c>
      <c r="AL20" s="29" t="str">
        <f ca="1">IFERROR(OFFSET(Bdd!$AB$3,MOD(AK20+1,14),$F$26),"")</f>
        <v>AM</v>
      </c>
      <c r="AM20" s="28"/>
      <c r="AN20" s="12">
        <f t="shared" si="20"/>
        <v>45978</v>
      </c>
      <c r="AO20" s="29" t="str">
        <f ca="1">IFERROR(OFFSET(Bdd!$AB$3,MOD(AN20+1,14),$F$26),"")</f>
        <v>M</v>
      </c>
      <c r="AP20" s="28"/>
      <c r="AQ20" s="12">
        <f t="shared" si="21"/>
        <v>46008</v>
      </c>
      <c r="AR20" s="29" t="str">
        <f ca="1">IFERROR(OFFSET(Bdd!$AB$3,MOD(AQ20+1,14),$F$26),"")</f>
        <v>M</v>
      </c>
      <c r="AS20" s="13"/>
      <c r="AT20" s="12">
        <f t="shared" si="22"/>
        <v>46039</v>
      </c>
      <c r="AU20" s="29">
        <f ca="1">IFERROR(OFFSET(Bdd!$AB$3,MOD(AT20+1,14),$F$26),"")</f>
        <v>0</v>
      </c>
      <c r="AV20" s="28"/>
      <c r="AW20" s="12">
        <f t="shared" si="35"/>
        <v>46070</v>
      </c>
      <c r="AX20" s="29" t="str">
        <f ca="1">IFERROR(OFFSET(Bdd!$AB$3,MOD(AW20+1,14),$F$26),"")</f>
        <v>AM</v>
      </c>
      <c r="AY20" s="28"/>
      <c r="AZ20" s="12">
        <f t="shared" si="24"/>
        <v>46098</v>
      </c>
      <c r="BA20" s="29" t="str">
        <f ca="1">IFERROR(OFFSET(Bdd!$AB$3,MOD(AZ20+1,14),$F$26),"")</f>
        <v>AM</v>
      </c>
      <c r="BB20" s="28"/>
      <c r="BC20" s="12">
        <f t="shared" si="25"/>
        <v>46129</v>
      </c>
      <c r="BD20" s="29" t="str">
        <f ca="1">IFERROR(OFFSET(Bdd!$AB$3,MOD(BC20+1,14),$F$26),"")</f>
        <v>AM</v>
      </c>
      <c r="BE20" s="28"/>
      <c r="BF20" s="12">
        <f t="shared" si="26"/>
        <v>46159</v>
      </c>
      <c r="BG20" s="29">
        <f ca="1">IFERROR(OFFSET(Bdd!$AB$3,MOD(BF20+1,14),$F$26),"")</f>
        <v>0</v>
      </c>
      <c r="BH20" s="28"/>
      <c r="BI20" s="12">
        <f t="shared" si="27"/>
        <v>46190</v>
      </c>
      <c r="BJ20" s="29" t="str">
        <f ca="1">IFERROR(OFFSET(Bdd!$AB$3,MOD(BI20+1,14),$F$26),"")</f>
        <v>M</v>
      </c>
      <c r="BK20" s="28"/>
      <c r="BL20" s="12">
        <f t="shared" si="28"/>
        <v>46220</v>
      </c>
      <c r="BM20" s="29" t="str">
        <f ca="1">IFERROR(OFFSET(Bdd!$AB$3,MOD(BL20+1,14),$F$26),"")</f>
        <v>M</v>
      </c>
      <c r="BN20" s="28"/>
      <c r="BO20" s="12">
        <f t="shared" si="29"/>
        <v>46251</v>
      </c>
      <c r="BP20" s="29" t="str">
        <f ca="1">IFERROR(OFFSET(Bdd!$AB$3,MOD(BO20+1,14),$F$26),"")</f>
        <v>AM</v>
      </c>
      <c r="BQ20" s="28"/>
      <c r="BR20" s="12">
        <f t="shared" si="30"/>
        <v>46282</v>
      </c>
      <c r="BS20" s="29" t="str">
        <f ca="1">IFERROR(OFFSET(Bdd!$AB$3,MOD(BR20+1,14),$F$26),"")</f>
        <v>AM</v>
      </c>
      <c r="BT20" s="28"/>
      <c r="BU20" s="12">
        <f t="shared" si="31"/>
        <v>46312</v>
      </c>
      <c r="BV20" s="29">
        <f ca="1">IFERROR(OFFSET(Bdd!$AB$3,MOD(BU20+1,14),$F$26),"")</f>
        <v>0</v>
      </c>
      <c r="BW20" s="28"/>
      <c r="BX20" s="12">
        <f t="shared" si="32"/>
        <v>46343</v>
      </c>
      <c r="BY20" s="29" t="str">
        <f ca="1">IFERROR(OFFSET(Bdd!$AB$3,MOD(BX20+1,14),$F$26),"")</f>
        <v>M</v>
      </c>
      <c r="BZ20" s="28"/>
      <c r="CA20" s="12">
        <f t="shared" si="33"/>
        <v>46373</v>
      </c>
      <c r="CB20" s="29" t="str">
        <f ca="1">IFERROR(OFFSET(Bdd!$AB$3,MOD(CA20+1,14),$F$26),"")</f>
        <v>M</v>
      </c>
      <c r="CC20" s="13"/>
      <c r="CD20" s="30"/>
      <c r="CE20" s="37"/>
      <c r="CF20" s="31"/>
      <c r="CG20" s="30"/>
      <c r="CH20" s="37"/>
      <c r="CI20" s="31"/>
      <c r="CJ20" s="30"/>
      <c r="CK20" s="37"/>
      <c r="CL20" s="31"/>
      <c r="CM20" s="30"/>
      <c r="CN20" s="37"/>
      <c r="CO20" s="31"/>
      <c r="CP20" s="30"/>
      <c r="CQ20" s="37"/>
      <c r="CR20" s="31"/>
      <c r="CS20" s="30"/>
      <c r="CT20" s="37"/>
      <c r="CU20" s="31"/>
      <c r="CV20" s="30"/>
      <c r="CW20" s="37"/>
      <c r="CX20" s="31"/>
      <c r="CY20" s="30"/>
      <c r="CZ20" s="37"/>
      <c r="DA20" s="31"/>
      <c r="DB20" s="30"/>
      <c r="DC20" s="37"/>
      <c r="DD20" s="31"/>
      <c r="DE20" s="30"/>
      <c r="DF20" s="37"/>
      <c r="DG20" s="31"/>
      <c r="DH20" s="30"/>
      <c r="DI20" s="37"/>
      <c r="DJ20" s="31"/>
      <c r="DK20" s="30"/>
      <c r="DL20" s="37"/>
      <c r="DM20" s="31"/>
      <c r="DN20" s="30"/>
      <c r="DO20" s="37"/>
      <c r="DP20" s="31"/>
      <c r="DQ20" s="30"/>
      <c r="DR20" s="37"/>
      <c r="DS20" s="31"/>
      <c r="DT20" s="30"/>
      <c r="DU20" s="37"/>
      <c r="DV20" s="31"/>
      <c r="DW20" s="30"/>
      <c r="DX20" s="37"/>
      <c r="DY20" s="31"/>
      <c r="DZ20" s="30"/>
      <c r="EA20" s="37"/>
      <c r="EB20" s="31"/>
      <c r="EC20" s="30"/>
      <c r="ED20" s="37"/>
      <c r="EE20" s="31"/>
      <c r="EF20" s="30"/>
      <c r="EG20" s="37"/>
      <c r="EH20" s="31"/>
      <c r="EI20" s="30"/>
      <c r="EJ20" s="37"/>
      <c r="EK20" s="31"/>
      <c r="EL20" s="30"/>
      <c r="EM20" s="37"/>
      <c r="EN20" s="31"/>
      <c r="EO20" s="30"/>
      <c r="EP20" s="37"/>
      <c r="EQ20" s="31"/>
      <c r="ER20" s="30"/>
      <c r="ES20" s="37"/>
      <c r="ET20" s="31"/>
      <c r="EU20" s="30"/>
      <c r="EV20" s="37"/>
      <c r="EW20" s="31"/>
      <c r="EX20" s="30"/>
      <c r="EY20" s="37"/>
      <c r="EZ20" s="31"/>
      <c r="FA20" s="30"/>
      <c r="FB20" s="37"/>
      <c r="FC20" s="31"/>
      <c r="FD20" s="30"/>
      <c r="FE20" s="37"/>
      <c r="FF20" s="31"/>
      <c r="FG20" s="30"/>
      <c r="FH20" s="37"/>
      <c r="FI20" s="31"/>
      <c r="FJ20" s="30"/>
      <c r="FK20" s="37"/>
      <c r="FL20" s="31"/>
      <c r="FM20" s="30"/>
      <c r="FN20" s="37"/>
      <c r="FO20" s="31"/>
      <c r="FP20" s="30"/>
      <c r="FQ20" s="37"/>
      <c r="FR20" s="31"/>
      <c r="FS20" s="30"/>
      <c r="FT20" s="37"/>
      <c r="FU20" s="31"/>
      <c r="FV20" s="30"/>
      <c r="FW20" s="37"/>
      <c r="FX20" s="31"/>
      <c r="FY20" s="30"/>
      <c r="FZ20" s="37"/>
      <c r="GA20" s="31"/>
      <c r="GB20" s="30"/>
      <c r="GC20" s="37"/>
      <c r="GD20" s="31"/>
      <c r="GE20" s="30"/>
      <c r="GF20" s="37"/>
      <c r="GG20" s="31"/>
      <c r="GH20" s="30"/>
      <c r="GI20" s="37"/>
      <c r="GJ20" s="31"/>
      <c r="GK20" s="30"/>
      <c r="GL20" s="37"/>
      <c r="GM20" s="31"/>
      <c r="GN20" s="30"/>
      <c r="GO20" s="37"/>
      <c r="GP20" s="31"/>
      <c r="GQ20" s="30"/>
      <c r="GR20" s="37"/>
      <c r="GS20" s="31"/>
      <c r="GT20" s="30"/>
      <c r="GU20" s="37"/>
      <c r="GV20" s="31"/>
      <c r="GW20" s="30"/>
      <c r="GX20" s="37"/>
      <c r="GY20" s="31"/>
      <c r="GZ20" s="30"/>
      <c r="HA20" s="37"/>
      <c r="HB20" s="31"/>
      <c r="HC20" s="30"/>
      <c r="HD20" s="37"/>
      <c r="HE20" s="31"/>
      <c r="HF20" s="30"/>
      <c r="HG20" s="37"/>
      <c r="HH20" s="31"/>
      <c r="HI20" s="30"/>
      <c r="HJ20" s="37"/>
      <c r="HK20" s="31"/>
      <c r="HL20" s="30"/>
      <c r="HM20" s="37"/>
      <c r="HN20" s="31"/>
      <c r="HO20" s="30"/>
      <c r="HP20" s="37"/>
      <c r="HQ20" s="31"/>
      <c r="HR20" s="30"/>
      <c r="HS20" s="37"/>
      <c r="HT20" s="31"/>
      <c r="HU20" s="30"/>
      <c r="HV20" s="37"/>
      <c r="HW20" s="31"/>
      <c r="HX20" s="30"/>
      <c r="HY20" s="37"/>
      <c r="HZ20" s="31"/>
      <c r="IA20" s="30"/>
      <c r="IB20" s="37"/>
      <c r="IC20" s="31"/>
      <c r="ID20" s="30"/>
      <c r="IE20" s="37"/>
      <c r="IF20" s="31"/>
      <c r="IG20" s="30"/>
      <c r="IH20" s="37"/>
      <c r="II20" s="31"/>
      <c r="IJ20" s="30"/>
      <c r="IK20" s="37"/>
      <c r="IL20" s="31"/>
      <c r="IM20" s="30"/>
      <c r="IN20" s="37"/>
      <c r="IO20" s="31"/>
      <c r="IP20" s="30"/>
      <c r="IQ20" s="37"/>
      <c r="IR20" s="31"/>
      <c r="IS20" s="30"/>
      <c r="IT20" s="37"/>
      <c r="IU20" s="31"/>
      <c r="IV20" s="30"/>
      <c r="IW20" s="37"/>
      <c r="IX20" s="31"/>
      <c r="IY20" s="30"/>
      <c r="IZ20" s="37"/>
      <c r="JA20" s="31"/>
      <c r="JB20" s="30"/>
      <c r="JC20" s="37"/>
      <c r="JD20" s="31"/>
      <c r="JE20" s="30"/>
      <c r="JF20" s="37"/>
      <c r="JG20" s="31"/>
      <c r="JH20" s="30"/>
      <c r="JI20" s="37"/>
      <c r="JJ20" s="31"/>
      <c r="JK20" s="30"/>
      <c r="JL20" s="37"/>
      <c r="JM20" s="31"/>
      <c r="JN20" s="30"/>
      <c r="JO20" s="37"/>
      <c r="JP20" s="31"/>
      <c r="JQ20" s="30"/>
      <c r="JR20" s="37"/>
      <c r="JS20" s="31"/>
      <c r="JT20" s="30"/>
      <c r="JU20" s="37"/>
      <c r="JV20" s="31"/>
      <c r="JW20" s="30"/>
      <c r="JX20" s="37"/>
      <c r="JY20" s="31"/>
      <c r="JZ20" s="30"/>
      <c r="KA20" s="37"/>
      <c r="KB20" s="31"/>
      <c r="KC20" s="30"/>
      <c r="KD20" s="37"/>
      <c r="KE20" s="31"/>
      <c r="KF20" s="30"/>
      <c r="KG20" s="37"/>
      <c r="KH20" s="31"/>
      <c r="KI20" s="30"/>
      <c r="KJ20" s="37"/>
      <c r="KK20" s="31"/>
      <c r="KL20" s="30"/>
      <c r="KM20" s="37"/>
      <c r="KN20" s="31"/>
      <c r="KO20" s="30"/>
      <c r="KP20" s="37"/>
      <c r="KQ20" s="31"/>
      <c r="KR20" s="30"/>
      <c r="KS20" s="37"/>
      <c r="KT20" s="31"/>
      <c r="KU20" s="30"/>
      <c r="KV20" s="37"/>
      <c r="KW20" s="31"/>
      <c r="KX20" s="30"/>
      <c r="KY20" s="37"/>
      <c r="KZ20" s="31"/>
      <c r="LA20" s="30"/>
      <c r="LB20" s="37"/>
      <c r="LC20" s="31"/>
      <c r="LD20" s="30"/>
      <c r="LE20" s="37"/>
      <c r="LF20" s="31"/>
      <c r="LG20" s="30"/>
      <c r="LH20" s="37"/>
      <c r="LI20" s="31"/>
      <c r="LJ20" s="30"/>
      <c r="LK20" s="37"/>
      <c r="LL20" s="31"/>
      <c r="LM20" s="30"/>
      <c r="LN20" s="37"/>
      <c r="LO20" s="31"/>
      <c r="LP20" s="30"/>
      <c r="LQ20" s="37"/>
      <c r="LR20" s="31"/>
      <c r="LS20" s="30"/>
      <c r="LT20" s="37"/>
      <c r="LU20" s="31"/>
      <c r="LV20" s="30"/>
      <c r="LW20" s="37"/>
      <c r="LX20" s="31"/>
      <c r="LY20" s="30"/>
      <c r="LZ20" s="37"/>
      <c r="MA20" s="31"/>
      <c r="MB20" s="30"/>
      <c r="MC20" s="37"/>
      <c r="MD20" s="31"/>
      <c r="ME20" s="30"/>
      <c r="MF20" s="37"/>
      <c r="MG20" s="31"/>
      <c r="MH20" s="30"/>
      <c r="MI20" s="37"/>
      <c r="MJ20" s="31"/>
      <c r="MK20" s="30"/>
      <c r="ML20" s="37"/>
      <c r="MM20" s="31"/>
      <c r="MN20" s="30"/>
      <c r="MO20" s="37"/>
      <c r="MP20" s="31"/>
      <c r="MQ20" s="30"/>
      <c r="MR20" s="37"/>
      <c r="MS20" s="31"/>
      <c r="MT20" s="30"/>
      <c r="MU20" s="37"/>
      <c r="MV20" s="31"/>
      <c r="MW20" s="30"/>
      <c r="MX20" s="37"/>
      <c r="MY20" s="31"/>
      <c r="MZ20" s="30"/>
      <c r="NA20" s="37"/>
      <c r="NB20" s="31"/>
      <c r="NC20" s="30"/>
      <c r="ND20" s="37"/>
      <c r="NE20" s="31"/>
      <c r="NF20" s="30"/>
      <c r="NG20" s="37"/>
      <c r="NH20" s="31"/>
      <c r="NI20" s="30"/>
      <c r="NJ20" s="37"/>
      <c r="NK20" s="31"/>
      <c r="NL20" s="30"/>
      <c r="NM20" s="37"/>
      <c r="NN20" s="31"/>
      <c r="NO20" s="30"/>
      <c r="NP20" s="37"/>
      <c r="NQ20" s="31"/>
      <c r="NR20" s="30"/>
      <c r="NS20" s="37"/>
      <c r="NT20" s="31"/>
      <c r="NU20" s="30"/>
      <c r="NV20" s="37"/>
      <c r="NW20" s="31"/>
      <c r="NX20" s="30"/>
      <c r="NY20" s="37"/>
      <c r="NZ20" s="31"/>
      <c r="OA20" s="30"/>
      <c r="OB20" s="37"/>
      <c r="OC20" s="31"/>
      <c r="OD20" s="30"/>
      <c r="OE20" s="37"/>
      <c r="OF20" s="31"/>
      <c r="OG20" s="30"/>
      <c r="OH20" s="37"/>
      <c r="OI20" s="31"/>
      <c r="OJ20" s="30"/>
      <c r="OK20" s="37"/>
      <c r="OL20" s="31"/>
      <c r="OM20" s="30"/>
      <c r="ON20" s="37"/>
      <c r="OO20" s="31"/>
      <c r="OP20" s="30"/>
      <c r="OQ20" s="37"/>
      <c r="OR20" s="31"/>
      <c r="OS20" s="30"/>
      <c r="OT20" s="37"/>
      <c r="OU20" s="31"/>
      <c r="OV20" s="30"/>
      <c r="OW20" s="37"/>
      <c r="OX20" s="31"/>
      <c r="OY20" s="30"/>
      <c r="OZ20" s="37"/>
      <c r="PA20" s="31"/>
      <c r="PB20" s="30"/>
      <c r="PC20" s="37"/>
      <c r="PD20" s="31"/>
      <c r="PE20" s="30"/>
      <c r="PF20" s="37"/>
      <c r="PG20" s="31"/>
      <c r="PH20" s="30"/>
      <c r="PI20" s="37"/>
      <c r="PJ20" s="31"/>
      <c r="PK20" s="30"/>
      <c r="PL20" s="37"/>
      <c r="PM20" s="31"/>
      <c r="PN20" s="30"/>
      <c r="PO20" s="37"/>
      <c r="PP20" s="31"/>
      <c r="PQ20" s="30"/>
      <c r="PR20" s="37"/>
      <c r="PS20" s="31"/>
      <c r="PT20" s="30"/>
      <c r="PU20" s="37"/>
      <c r="PV20" s="31"/>
      <c r="PW20" s="30"/>
      <c r="PX20" s="37"/>
      <c r="PY20" s="31"/>
      <c r="PZ20" s="30"/>
      <c r="QA20" s="37"/>
      <c r="QB20" s="31"/>
      <c r="QC20" s="30"/>
      <c r="QD20" s="37"/>
      <c r="QE20" s="31"/>
      <c r="QF20" s="30"/>
      <c r="QG20" s="37"/>
      <c r="QH20" s="31"/>
      <c r="QI20" s="30"/>
      <c r="QJ20" s="37"/>
      <c r="QK20" s="31"/>
      <c r="QL20" s="30"/>
      <c r="QM20" s="37"/>
      <c r="QN20" s="31"/>
      <c r="QO20" s="30"/>
      <c r="QP20" s="37"/>
      <c r="QQ20" s="31"/>
      <c r="QR20" s="30"/>
      <c r="QS20" s="37"/>
      <c r="QT20" s="31"/>
      <c r="QU20" s="30"/>
      <c r="QV20" s="37"/>
      <c r="QW20" s="31"/>
      <c r="QX20" s="30"/>
      <c r="QY20" s="37"/>
      <c r="QZ20" s="31"/>
      <c r="RA20" s="30"/>
      <c r="RB20" s="37"/>
      <c r="RC20" s="31"/>
      <c r="RD20" s="30"/>
      <c r="RE20" s="37"/>
      <c r="RF20" s="31"/>
      <c r="RG20" s="30"/>
      <c r="RH20" s="37"/>
      <c r="RI20" s="31"/>
      <c r="RJ20" s="30"/>
      <c r="RK20" s="37"/>
      <c r="RL20" s="31"/>
      <c r="RM20" s="30"/>
      <c r="RN20" s="37"/>
      <c r="RO20" s="31"/>
      <c r="RP20" s="30"/>
      <c r="RQ20" s="37"/>
      <c r="RR20" s="31"/>
      <c r="RS20" s="30"/>
      <c r="RT20" s="37"/>
      <c r="RU20" s="31"/>
      <c r="RV20" s="30"/>
      <c r="RW20" s="37"/>
      <c r="RX20" s="31"/>
      <c r="RY20" s="30"/>
      <c r="RZ20" s="37"/>
      <c r="SA20" s="31"/>
      <c r="SB20" s="30"/>
      <c r="SC20" s="37"/>
      <c r="SD20" s="31"/>
      <c r="SE20" s="30"/>
      <c r="SF20" s="37"/>
      <c r="SG20" s="31"/>
      <c r="SH20" s="30"/>
      <c r="SI20" s="37"/>
      <c r="SJ20" s="31"/>
      <c r="SK20" s="30"/>
      <c r="SL20" s="37"/>
      <c r="SM20" s="31"/>
      <c r="SN20" s="30"/>
      <c r="SO20" s="37"/>
      <c r="SP20" s="31"/>
      <c r="SQ20" s="30"/>
      <c r="SR20" s="37"/>
      <c r="SS20" s="31"/>
      <c r="ST20" s="30"/>
      <c r="SU20" s="37"/>
      <c r="SV20" s="31"/>
      <c r="SW20" s="30"/>
      <c r="SX20" s="37"/>
      <c r="SY20" s="31"/>
      <c r="SZ20" s="30"/>
      <c r="TA20" s="37"/>
      <c r="TB20" s="31"/>
      <c r="TC20" s="30"/>
      <c r="TD20" s="37"/>
      <c r="TE20" s="31"/>
      <c r="TF20" s="30"/>
      <c r="TG20" s="37"/>
      <c r="TH20" s="31"/>
      <c r="TI20" s="30"/>
      <c r="TJ20" s="37"/>
      <c r="TK20" s="31"/>
      <c r="TL20" s="30"/>
      <c r="TM20" s="37"/>
      <c r="TN20" s="31"/>
      <c r="TO20" s="30"/>
      <c r="TP20" s="37"/>
      <c r="TQ20" s="31"/>
      <c r="TR20" s="30"/>
      <c r="TS20" s="37"/>
      <c r="TT20" s="31"/>
      <c r="TU20" s="30"/>
      <c r="TV20" s="37"/>
      <c r="TW20" s="31"/>
      <c r="TX20" s="30"/>
      <c r="TY20" s="37"/>
      <c r="TZ20" s="31"/>
      <c r="UA20" s="30"/>
      <c r="UB20" s="37"/>
      <c r="UC20" s="31"/>
      <c r="UD20" s="30"/>
      <c r="UE20" s="37"/>
      <c r="UF20" s="31"/>
      <c r="UG20" s="30"/>
      <c r="UH20" s="37"/>
      <c r="UI20" s="31"/>
      <c r="UJ20" s="30"/>
      <c r="UK20" s="37"/>
      <c r="UL20" s="31"/>
      <c r="UM20" s="30"/>
      <c r="UN20" s="37"/>
      <c r="UO20" s="31"/>
      <c r="UP20" s="30"/>
      <c r="UQ20" s="37"/>
      <c r="UR20" s="31"/>
      <c r="US20" s="30"/>
      <c r="UT20" s="37"/>
      <c r="UU20" s="31"/>
      <c r="UV20" s="30"/>
      <c r="UW20" s="37"/>
      <c r="UX20" s="31"/>
      <c r="UY20" s="30"/>
      <c r="UZ20" s="37"/>
      <c r="VA20" s="31"/>
      <c r="VB20" s="30"/>
      <c r="VC20" s="37"/>
      <c r="VD20" s="31"/>
      <c r="VE20" s="30"/>
      <c r="VF20" s="37"/>
      <c r="VG20" s="31"/>
      <c r="VH20" s="30"/>
      <c r="VI20" s="37"/>
      <c r="VJ20" s="31"/>
      <c r="VK20" s="30"/>
      <c r="VL20" s="37"/>
      <c r="VM20" s="31"/>
      <c r="VN20" s="30"/>
      <c r="VO20" s="37"/>
      <c r="VP20" s="31"/>
      <c r="VQ20" s="30"/>
      <c r="VR20" s="37"/>
      <c r="VS20" s="31"/>
      <c r="VT20" s="30"/>
      <c r="VU20" s="37"/>
      <c r="VV20" s="31"/>
      <c r="VW20" s="30"/>
      <c r="VX20" s="37"/>
      <c r="VY20" s="31"/>
      <c r="VZ20" s="30"/>
      <c r="WA20" s="37"/>
      <c r="WB20" s="31"/>
      <c r="WC20" s="30"/>
      <c r="WD20" s="37"/>
      <c r="WE20" s="31"/>
      <c r="WF20" s="30"/>
      <c r="WG20" s="37"/>
      <c r="WH20" s="31"/>
      <c r="WI20" s="30"/>
      <c r="WJ20" s="37"/>
      <c r="WK20" s="31"/>
      <c r="WL20" s="30"/>
      <c r="WM20" s="37"/>
      <c r="WN20" s="31"/>
      <c r="WO20" s="30"/>
      <c r="WP20" s="37"/>
      <c r="WQ20" s="31"/>
      <c r="WR20" s="30"/>
      <c r="WS20" s="37"/>
      <c r="WT20" s="31"/>
      <c r="WU20" s="30"/>
      <c r="WV20" s="37"/>
      <c r="WW20" s="31"/>
      <c r="WX20" s="30"/>
      <c r="WY20" s="37"/>
      <c r="WZ20" s="31"/>
      <c r="XA20" s="30"/>
      <c r="XB20" s="37"/>
      <c r="XC20" s="31"/>
      <c r="XD20" s="30"/>
      <c r="XE20" s="37"/>
      <c r="XF20" s="31"/>
      <c r="XG20" s="30"/>
      <c r="XH20" s="37"/>
      <c r="XI20" s="31"/>
      <c r="XJ20" s="30"/>
      <c r="XK20" s="37"/>
      <c r="XL20" s="31"/>
      <c r="XM20" s="30"/>
      <c r="XN20" s="37"/>
      <c r="XO20" s="31"/>
      <c r="XP20" s="30"/>
      <c r="XQ20" s="37"/>
      <c r="XR20" s="31"/>
      <c r="XS20" s="30"/>
      <c r="XT20" s="37"/>
      <c r="XU20" s="31"/>
      <c r="XV20" s="30"/>
      <c r="XW20" s="37"/>
      <c r="XX20" s="31"/>
      <c r="XY20" s="30"/>
      <c r="XZ20" s="37"/>
      <c r="YA20" s="31"/>
      <c r="YB20" s="30"/>
      <c r="YC20" s="37"/>
      <c r="YD20" s="31"/>
      <c r="YE20" s="30"/>
      <c r="YF20" s="37"/>
      <c r="YG20" s="31"/>
      <c r="YH20" s="30"/>
      <c r="YI20" s="37"/>
      <c r="YJ20" s="31"/>
      <c r="YK20" s="30"/>
      <c r="YL20" s="37"/>
      <c r="YM20" s="31"/>
      <c r="YN20" s="30"/>
      <c r="YO20" s="37"/>
      <c r="YP20" s="31"/>
      <c r="YQ20" s="30"/>
      <c r="YR20" s="37"/>
      <c r="YS20" s="31"/>
      <c r="YT20" s="30"/>
      <c r="YU20" s="37"/>
      <c r="YV20" s="31"/>
      <c r="YW20" s="30"/>
      <c r="YX20" s="37"/>
      <c r="YY20" s="31"/>
      <c r="YZ20" s="30"/>
      <c r="ZA20" s="37"/>
      <c r="ZB20" s="31"/>
      <c r="ZC20" s="30"/>
      <c r="ZD20" s="37"/>
      <c r="ZE20" s="31"/>
      <c r="ZF20" s="30"/>
      <c r="ZG20" s="37"/>
      <c r="ZH20" s="31"/>
      <c r="ZI20" s="30"/>
      <c r="ZJ20" s="37"/>
      <c r="ZK20" s="31"/>
      <c r="ZL20" s="30"/>
      <c r="ZM20" s="37"/>
      <c r="ZN20" s="31"/>
      <c r="ZO20" s="30"/>
      <c r="ZP20" s="37"/>
      <c r="ZQ20" s="31"/>
      <c r="ZR20" s="30"/>
      <c r="ZS20" s="37"/>
      <c r="ZT20" s="31"/>
      <c r="ZU20" s="30"/>
      <c r="ZV20" s="37"/>
      <c r="ZW20" s="31"/>
      <c r="ZX20" s="30"/>
      <c r="ZY20" s="37"/>
      <c r="ZZ20" s="31"/>
      <c r="AAA20" s="30"/>
      <c r="AAB20" s="37"/>
      <c r="AAC20" s="31"/>
      <c r="AAD20" s="30"/>
      <c r="AAE20" s="37"/>
      <c r="AAF20" s="31"/>
      <c r="AAG20" s="30"/>
      <c r="AAH20" s="37"/>
      <c r="AAI20" s="31"/>
      <c r="AAJ20" s="30"/>
      <c r="AAK20" s="37"/>
      <c r="AAL20" s="31"/>
      <c r="AAM20" s="30"/>
      <c r="AAN20" s="37"/>
      <c r="AAO20" s="31"/>
      <c r="AAP20" s="30"/>
      <c r="AAQ20" s="37"/>
      <c r="AAR20" s="31"/>
      <c r="AAS20" s="30"/>
      <c r="AAT20" s="37"/>
      <c r="AAU20" s="31"/>
      <c r="AAV20" s="30"/>
      <c r="AAW20" s="37"/>
      <c r="AAX20" s="31"/>
      <c r="AAY20" s="30"/>
      <c r="AAZ20" s="37"/>
      <c r="ABA20" s="31"/>
      <c r="ABB20" s="30"/>
      <c r="ABC20" s="37"/>
      <c r="ABD20" s="31"/>
      <c r="ABE20" s="30"/>
      <c r="ABF20" s="37"/>
      <c r="ABG20" s="31"/>
      <c r="ABH20" s="30"/>
      <c r="ABI20" s="37"/>
      <c r="ABJ20" s="31"/>
      <c r="ABK20" s="30"/>
      <c r="ABL20" s="37"/>
      <c r="ABM20" s="31"/>
      <c r="ABN20" s="30"/>
      <c r="ABO20" s="37"/>
      <c r="ABP20" s="31"/>
      <c r="ABQ20" s="30"/>
      <c r="ABR20" s="37"/>
      <c r="ABS20" s="31"/>
      <c r="ABT20" s="30"/>
      <c r="ABU20" s="37"/>
      <c r="ABV20" s="31"/>
      <c r="ABW20" s="30"/>
      <c r="ABX20" s="37"/>
      <c r="ABY20" s="31"/>
      <c r="ABZ20" s="30"/>
      <c r="ACA20" s="37"/>
      <c r="ACB20" s="31"/>
      <c r="ACC20" s="30"/>
      <c r="ACD20" s="37"/>
      <c r="ACE20" s="31"/>
      <c r="ACF20" s="30"/>
      <c r="ACG20" s="37"/>
      <c r="ACH20" s="31"/>
      <c r="ACI20" s="30"/>
      <c r="ACJ20" s="37"/>
      <c r="ACK20" s="31"/>
    </row>
    <row r="21" spans="1:765" ht="14.45" customHeight="1" x14ac:dyDescent="0.25">
      <c r="H21" s="50"/>
      <c r="I21" s="50"/>
      <c r="J21" s="14">
        <f t="shared" si="36"/>
        <v>45675</v>
      </c>
      <c r="K21" s="29">
        <f ca="1">IFERROR(OFFSET(Bdd!$AB$3,MOD(J21+1,14),$F$26),"")</f>
        <v>0</v>
      </c>
      <c r="L21" s="28"/>
      <c r="M21" s="12">
        <f t="shared" si="12"/>
        <v>45706</v>
      </c>
      <c r="N21" s="29" t="str">
        <f ca="1">IFERROR(OFFSET(Bdd!$AB$3,MOD(M21+1,14),$F$26),"")</f>
        <v>AM</v>
      </c>
      <c r="O21" s="28"/>
      <c r="P21" s="12">
        <f t="shared" si="13"/>
        <v>45734</v>
      </c>
      <c r="Q21" s="29" t="str">
        <f ca="1">IFERROR(OFFSET(Bdd!$AB$3,MOD(P21+1,14),$F$26),"")</f>
        <v>AM</v>
      </c>
      <c r="R21" s="28"/>
      <c r="S21" s="12">
        <f t="shared" si="14"/>
        <v>45765</v>
      </c>
      <c r="T21" s="29" t="str">
        <f ca="1">IFERROR(OFFSET(Bdd!$AB$3,MOD(S21+1,14),$F$26),"")</f>
        <v>AM</v>
      </c>
      <c r="U21" s="28"/>
      <c r="V21" s="12">
        <f t="shared" si="34"/>
        <v>45795</v>
      </c>
      <c r="W21" s="29">
        <f ca="1">IFERROR(OFFSET(Bdd!$AB$3,MOD(V21+1,14),$F$26),"")</f>
        <v>0</v>
      </c>
      <c r="X21" s="28"/>
      <c r="Y21" s="12">
        <f t="shared" si="15"/>
        <v>45826</v>
      </c>
      <c r="Z21" s="29" t="str">
        <f ca="1">IFERROR(OFFSET(Bdd!$AB$3,MOD(Y21+1,14),$F$26),"")</f>
        <v>M</v>
      </c>
      <c r="AA21" s="28"/>
      <c r="AB21" s="12">
        <f t="shared" si="16"/>
        <v>45856</v>
      </c>
      <c r="AC21" s="29" t="str">
        <f ca="1">IFERROR(OFFSET(Bdd!$AB$3,MOD(AB21+1,14),$F$26),"")</f>
        <v>M</v>
      </c>
      <c r="AD21" s="28"/>
      <c r="AE21" s="12">
        <f t="shared" si="17"/>
        <v>45887</v>
      </c>
      <c r="AF21" s="29" t="str">
        <f ca="1">IFERROR(OFFSET(Bdd!$AB$3,MOD(AE21+1,14),$F$26),"")</f>
        <v>AM</v>
      </c>
      <c r="AG21" s="28"/>
      <c r="AH21" s="12">
        <f t="shared" si="18"/>
        <v>45918</v>
      </c>
      <c r="AI21" s="29" t="str">
        <f ca="1">IFERROR(OFFSET(Bdd!$AB$3,MOD(AH21+1,14),$F$26),"")</f>
        <v>AM</v>
      </c>
      <c r="AJ21" s="28"/>
      <c r="AK21" s="12">
        <f t="shared" si="19"/>
        <v>45948</v>
      </c>
      <c r="AL21" s="29">
        <f ca="1">IFERROR(OFFSET(Bdd!$AB$3,MOD(AK21+1,14),$F$26),"")</f>
        <v>0</v>
      </c>
      <c r="AM21" s="28"/>
      <c r="AN21" s="12">
        <f t="shared" si="20"/>
        <v>45979</v>
      </c>
      <c r="AO21" s="29" t="str">
        <f ca="1">IFERROR(OFFSET(Bdd!$AB$3,MOD(AN21+1,14),$F$26),"")</f>
        <v>M</v>
      </c>
      <c r="AP21" s="28"/>
      <c r="AQ21" s="12">
        <f t="shared" si="21"/>
        <v>46009</v>
      </c>
      <c r="AR21" s="29" t="str">
        <f ca="1">IFERROR(OFFSET(Bdd!$AB$3,MOD(AQ21+1,14),$F$26),"")</f>
        <v>M</v>
      </c>
      <c r="AS21" s="13"/>
      <c r="AT21" s="12">
        <f t="shared" ref="AT21:AT34" si="37">AT20+1</f>
        <v>46040</v>
      </c>
      <c r="AU21" s="29">
        <f ca="1">IFERROR(OFFSET(Bdd!$AB$3,MOD(AT21+1,14),$F$26),"")</f>
        <v>0</v>
      </c>
      <c r="AV21" s="28"/>
      <c r="AW21" s="12">
        <f t="shared" si="35"/>
        <v>46071</v>
      </c>
      <c r="AX21" s="29" t="str">
        <f ca="1">IFERROR(OFFSET(Bdd!$AB$3,MOD(AW21+1,14),$F$26),"")</f>
        <v>AM</v>
      </c>
      <c r="AY21" s="28"/>
      <c r="AZ21" s="12">
        <f t="shared" ref="AZ21:AZ34" si="38">AZ20+1</f>
        <v>46099</v>
      </c>
      <c r="BA21" s="29" t="str">
        <f ca="1">IFERROR(OFFSET(Bdd!$AB$3,MOD(AZ21+1,14),$F$26),"")</f>
        <v>AM</v>
      </c>
      <c r="BB21" s="28"/>
      <c r="BC21" s="12">
        <f t="shared" ref="BC21:BC33" si="39">BC20+1</f>
        <v>46130</v>
      </c>
      <c r="BD21" s="29">
        <f ca="1">IFERROR(OFFSET(Bdd!$AB$3,MOD(BC21+1,14),$F$26),"")</f>
        <v>0</v>
      </c>
      <c r="BE21" s="28"/>
      <c r="BF21" s="12">
        <f t="shared" ref="BF21:BF34" si="40">BF20+1</f>
        <v>46160</v>
      </c>
      <c r="BG21" s="29" t="str">
        <f ca="1">IFERROR(OFFSET(Bdd!$AB$3,MOD(BF21+1,14),$F$26),"")</f>
        <v>M</v>
      </c>
      <c r="BH21" s="28"/>
      <c r="BI21" s="12">
        <f t="shared" ref="BI21:BI33" si="41">BI20+1</f>
        <v>46191</v>
      </c>
      <c r="BJ21" s="29" t="str">
        <f ca="1">IFERROR(OFFSET(Bdd!$AB$3,MOD(BI21+1,14),$F$26),"")</f>
        <v>M</v>
      </c>
      <c r="BK21" s="28"/>
      <c r="BL21" s="12">
        <f t="shared" ref="BL21:BL34" si="42">BL20+1</f>
        <v>46221</v>
      </c>
      <c r="BM21" s="29">
        <f ca="1">IFERROR(OFFSET(Bdd!$AB$3,MOD(BL21+1,14),$F$26),"")</f>
        <v>0</v>
      </c>
      <c r="BN21" s="28"/>
      <c r="BO21" s="12">
        <f t="shared" ref="BO21:BO34" si="43">BO20+1</f>
        <v>46252</v>
      </c>
      <c r="BP21" s="29" t="str">
        <f ca="1">IFERROR(OFFSET(Bdd!$AB$3,MOD(BO21+1,14),$F$26),"")</f>
        <v>AM</v>
      </c>
      <c r="BQ21" s="28"/>
      <c r="BR21" s="12">
        <f t="shared" ref="BR21:BR33" si="44">BR20+1</f>
        <v>46283</v>
      </c>
      <c r="BS21" s="29" t="str">
        <f ca="1">IFERROR(OFFSET(Bdd!$AB$3,MOD(BR21+1,14),$F$26),"")</f>
        <v>AM</v>
      </c>
      <c r="BT21" s="28"/>
      <c r="BU21" s="12">
        <f t="shared" ref="BU21:BU34" si="45">BU20+1</f>
        <v>46313</v>
      </c>
      <c r="BV21" s="29">
        <f ca="1">IFERROR(OFFSET(Bdd!$AB$3,MOD(BU21+1,14),$F$26),"")</f>
        <v>0</v>
      </c>
      <c r="BW21" s="28"/>
      <c r="BX21" s="12">
        <f t="shared" ref="BX21:BX33" si="46">BX20+1</f>
        <v>46344</v>
      </c>
      <c r="BY21" s="29" t="str">
        <f ca="1">IFERROR(OFFSET(Bdd!$AB$3,MOD(BX21+1,14),$F$26),"")</f>
        <v>M</v>
      </c>
      <c r="BZ21" s="28"/>
      <c r="CA21" s="12">
        <f t="shared" ref="CA21:CA34" si="47">CA20+1</f>
        <v>46374</v>
      </c>
      <c r="CB21" s="29" t="str">
        <f ca="1">IFERROR(OFFSET(Bdd!$AB$3,MOD(CA21+1,14),$F$26),"")</f>
        <v>M</v>
      </c>
      <c r="CC21" s="13"/>
      <c r="CD21" s="30"/>
      <c r="CE21" s="37"/>
      <c r="CF21" s="31"/>
      <c r="CG21" s="30"/>
      <c r="CH21" s="37"/>
      <c r="CI21" s="31"/>
      <c r="CJ21" s="30"/>
      <c r="CK21" s="37"/>
      <c r="CL21" s="31"/>
      <c r="CM21" s="30"/>
      <c r="CN21" s="37"/>
      <c r="CO21" s="31"/>
      <c r="CP21" s="30"/>
      <c r="CQ21" s="37"/>
      <c r="CR21" s="31"/>
      <c r="CS21" s="30"/>
      <c r="CT21" s="37"/>
      <c r="CU21" s="31"/>
      <c r="CV21" s="30"/>
      <c r="CW21" s="37"/>
      <c r="CX21" s="31"/>
      <c r="CY21" s="30"/>
      <c r="CZ21" s="37"/>
      <c r="DA21" s="31"/>
      <c r="DB21" s="30"/>
      <c r="DC21" s="37"/>
      <c r="DD21" s="31"/>
      <c r="DE21" s="30"/>
      <c r="DF21" s="37"/>
      <c r="DG21" s="31"/>
      <c r="DH21" s="30"/>
      <c r="DI21" s="37"/>
      <c r="DJ21" s="31"/>
      <c r="DK21" s="30"/>
      <c r="DL21" s="37"/>
      <c r="DM21" s="31"/>
      <c r="DN21" s="30"/>
      <c r="DO21" s="37"/>
      <c r="DP21" s="31"/>
      <c r="DQ21" s="30"/>
      <c r="DR21" s="37"/>
      <c r="DS21" s="31"/>
      <c r="DT21" s="30"/>
      <c r="DU21" s="37"/>
      <c r="DV21" s="31"/>
      <c r="DW21" s="30"/>
      <c r="DX21" s="37"/>
      <c r="DY21" s="31"/>
      <c r="DZ21" s="30"/>
      <c r="EA21" s="37"/>
      <c r="EB21" s="31"/>
      <c r="EC21" s="30"/>
      <c r="ED21" s="37"/>
      <c r="EE21" s="31"/>
      <c r="EF21" s="30"/>
      <c r="EG21" s="37"/>
      <c r="EH21" s="31"/>
      <c r="EI21" s="30"/>
      <c r="EJ21" s="37"/>
      <c r="EK21" s="31"/>
      <c r="EL21" s="30"/>
      <c r="EM21" s="37"/>
      <c r="EN21" s="31"/>
      <c r="EO21" s="30"/>
      <c r="EP21" s="37"/>
      <c r="EQ21" s="31"/>
      <c r="ER21" s="30"/>
      <c r="ES21" s="37"/>
      <c r="ET21" s="31"/>
      <c r="EU21" s="30"/>
      <c r="EV21" s="37"/>
      <c r="EW21" s="31"/>
      <c r="EX21" s="30"/>
      <c r="EY21" s="37"/>
      <c r="EZ21" s="31"/>
      <c r="FA21" s="30"/>
      <c r="FB21" s="37"/>
      <c r="FC21" s="31"/>
      <c r="FD21" s="30"/>
      <c r="FE21" s="37"/>
      <c r="FF21" s="31"/>
      <c r="FG21" s="30"/>
      <c r="FH21" s="37"/>
      <c r="FI21" s="31"/>
      <c r="FJ21" s="30"/>
      <c r="FK21" s="37"/>
      <c r="FL21" s="31"/>
      <c r="FM21" s="30"/>
      <c r="FN21" s="37"/>
      <c r="FO21" s="31"/>
      <c r="FP21" s="30"/>
      <c r="FQ21" s="37"/>
      <c r="FR21" s="31"/>
      <c r="FS21" s="30"/>
      <c r="FT21" s="37"/>
      <c r="FU21" s="31"/>
      <c r="FV21" s="30"/>
      <c r="FW21" s="37"/>
      <c r="FX21" s="31"/>
      <c r="FY21" s="30"/>
      <c r="FZ21" s="37"/>
      <c r="GA21" s="31"/>
      <c r="GB21" s="30"/>
      <c r="GC21" s="37"/>
      <c r="GD21" s="31"/>
      <c r="GE21" s="30"/>
      <c r="GF21" s="37"/>
      <c r="GG21" s="31"/>
      <c r="GH21" s="30"/>
      <c r="GI21" s="37"/>
      <c r="GJ21" s="31"/>
      <c r="GK21" s="30"/>
      <c r="GL21" s="37"/>
      <c r="GM21" s="31"/>
      <c r="GN21" s="30"/>
      <c r="GO21" s="37"/>
      <c r="GP21" s="31"/>
      <c r="GQ21" s="30"/>
      <c r="GR21" s="37"/>
      <c r="GS21" s="31"/>
      <c r="GT21" s="30"/>
      <c r="GU21" s="37"/>
      <c r="GV21" s="31"/>
      <c r="GW21" s="30"/>
      <c r="GX21" s="37"/>
      <c r="GY21" s="31"/>
      <c r="GZ21" s="30"/>
      <c r="HA21" s="37"/>
      <c r="HB21" s="31"/>
      <c r="HC21" s="30"/>
      <c r="HD21" s="37"/>
      <c r="HE21" s="31"/>
      <c r="HF21" s="30"/>
      <c r="HG21" s="37"/>
      <c r="HH21" s="31"/>
      <c r="HI21" s="30"/>
      <c r="HJ21" s="37"/>
      <c r="HK21" s="31"/>
      <c r="HL21" s="30"/>
      <c r="HM21" s="37"/>
      <c r="HN21" s="31"/>
      <c r="HO21" s="30"/>
      <c r="HP21" s="37"/>
      <c r="HQ21" s="31"/>
      <c r="HR21" s="30"/>
      <c r="HS21" s="37"/>
      <c r="HT21" s="31"/>
      <c r="HU21" s="30"/>
      <c r="HV21" s="37"/>
      <c r="HW21" s="31"/>
      <c r="HX21" s="30"/>
      <c r="HY21" s="37"/>
      <c r="HZ21" s="31"/>
      <c r="IA21" s="30"/>
      <c r="IB21" s="37"/>
      <c r="IC21" s="31"/>
      <c r="ID21" s="30"/>
      <c r="IE21" s="37"/>
      <c r="IF21" s="31"/>
      <c r="IG21" s="30"/>
      <c r="IH21" s="37"/>
      <c r="II21" s="31"/>
      <c r="IJ21" s="30"/>
      <c r="IK21" s="37"/>
      <c r="IL21" s="31"/>
      <c r="IM21" s="30"/>
      <c r="IN21" s="37"/>
      <c r="IO21" s="31"/>
      <c r="IP21" s="30"/>
      <c r="IQ21" s="37"/>
      <c r="IR21" s="31"/>
      <c r="IS21" s="30"/>
      <c r="IT21" s="37"/>
      <c r="IU21" s="31"/>
      <c r="IV21" s="30"/>
      <c r="IW21" s="37"/>
      <c r="IX21" s="31"/>
      <c r="IY21" s="30"/>
      <c r="IZ21" s="37"/>
      <c r="JA21" s="31"/>
      <c r="JB21" s="30"/>
      <c r="JC21" s="37"/>
      <c r="JD21" s="31"/>
      <c r="JE21" s="30"/>
      <c r="JF21" s="37"/>
      <c r="JG21" s="31"/>
      <c r="JH21" s="30"/>
      <c r="JI21" s="37"/>
      <c r="JJ21" s="31"/>
      <c r="JK21" s="30"/>
      <c r="JL21" s="37"/>
      <c r="JM21" s="31"/>
      <c r="JN21" s="30"/>
      <c r="JO21" s="37"/>
      <c r="JP21" s="31"/>
      <c r="JQ21" s="30"/>
      <c r="JR21" s="37"/>
      <c r="JS21" s="31"/>
      <c r="JT21" s="30"/>
      <c r="JU21" s="37"/>
      <c r="JV21" s="31"/>
      <c r="JW21" s="30"/>
      <c r="JX21" s="37"/>
      <c r="JY21" s="31"/>
      <c r="JZ21" s="30"/>
      <c r="KA21" s="37"/>
      <c r="KB21" s="31"/>
      <c r="KC21" s="30"/>
      <c r="KD21" s="37"/>
      <c r="KE21" s="31"/>
      <c r="KF21" s="30"/>
      <c r="KG21" s="37"/>
      <c r="KH21" s="31"/>
      <c r="KI21" s="30"/>
      <c r="KJ21" s="37"/>
      <c r="KK21" s="31"/>
      <c r="KL21" s="30"/>
      <c r="KM21" s="37"/>
      <c r="KN21" s="31"/>
      <c r="KO21" s="30"/>
      <c r="KP21" s="37"/>
      <c r="KQ21" s="31"/>
      <c r="KR21" s="30"/>
      <c r="KS21" s="37"/>
      <c r="KT21" s="31"/>
      <c r="KU21" s="30"/>
      <c r="KV21" s="37"/>
      <c r="KW21" s="31"/>
      <c r="KX21" s="30"/>
      <c r="KY21" s="37"/>
      <c r="KZ21" s="31"/>
      <c r="LA21" s="30"/>
      <c r="LB21" s="37"/>
      <c r="LC21" s="31"/>
      <c r="LD21" s="30"/>
      <c r="LE21" s="37"/>
      <c r="LF21" s="31"/>
      <c r="LG21" s="30"/>
      <c r="LH21" s="37"/>
      <c r="LI21" s="31"/>
      <c r="LJ21" s="30"/>
      <c r="LK21" s="37"/>
      <c r="LL21" s="31"/>
      <c r="LM21" s="30"/>
      <c r="LN21" s="37"/>
      <c r="LO21" s="31"/>
      <c r="LP21" s="30"/>
      <c r="LQ21" s="37"/>
      <c r="LR21" s="31"/>
      <c r="LS21" s="30"/>
      <c r="LT21" s="37"/>
      <c r="LU21" s="31"/>
      <c r="LV21" s="30"/>
      <c r="LW21" s="37"/>
      <c r="LX21" s="31"/>
      <c r="LY21" s="30"/>
      <c r="LZ21" s="37"/>
      <c r="MA21" s="31"/>
      <c r="MB21" s="30"/>
      <c r="MC21" s="37"/>
      <c r="MD21" s="31"/>
      <c r="ME21" s="30"/>
      <c r="MF21" s="37"/>
      <c r="MG21" s="31"/>
      <c r="MH21" s="30"/>
      <c r="MI21" s="37"/>
      <c r="MJ21" s="31"/>
      <c r="MK21" s="30"/>
      <c r="ML21" s="37"/>
      <c r="MM21" s="31"/>
      <c r="MN21" s="30"/>
      <c r="MO21" s="37"/>
      <c r="MP21" s="31"/>
      <c r="MQ21" s="30"/>
      <c r="MR21" s="37"/>
      <c r="MS21" s="31"/>
      <c r="MT21" s="30"/>
      <c r="MU21" s="37"/>
      <c r="MV21" s="31"/>
      <c r="MW21" s="30"/>
      <c r="MX21" s="37"/>
      <c r="MY21" s="31"/>
      <c r="MZ21" s="30"/>
      <c r="NA21" s="37"/>
      <c r="NB21" s="31"/>
      <c r="NC21" s="30"/>
      <c r="ND21" s="37"/>
      <c r="NE21" s="31"/>
      <c r="NF21" s="30"/>
      <c r="NG21" s="37"/>
      <c r="NH21" s="31"/>
      <c r="NI21" s="30"/>
      <c r="NJ21" s="37"/>
      <c r="NK21" s="31"/>
      <c r="NL21" s="30"/>
      <c r="NM21" s="37"/>
      <c r="NN21" s="31"/>
      <c r="NO21" s="30"/>
      <c r="NP21" s="37"/>
      <c r="NQ21" s="31"/>
      <c r="NR21" s="30"/>
      <c r="NS21" s="37"/>
      <c r="NT21" s="31"/>
      <c r="NU21" s="30"/>
      <c r="NV21" s="37"/>
      <c r="NW21" s="31"/>
      <c r="NX21" s="30"/>
      <c r="NY21" s="37"/>
      <c r="NZ21" s="31"/>
      <c r="OA21" s="30"/>
      <c r="OB21" s="37"/>
      <c r="OC21" s="31"/>
      <c r="OD21" s="30"/>
      <c r="OE21" s="37"/>
      <c r="OF21" s="31"/>
      <c r="OG21" s="30"/>
      <c r="OH21" s="37"/>
      <c r="OI21" s="31"/>
      <c r="OJ21" s="30"/>
      <c r="OK21" s="37"/>
      <c r="OL21" s="31"/>
      <c r="OM21" s="30"/>
      <c r="ON21" s="37"/>
      <c r="OO21" s="31"/>
      <c r="OP21" s="30"/>
      <c r="OQ21" s="37"/>
      <c r="OR21" s="31"/>
      <c r="OS21" s="30"/>
      <c r="OT21" s="37"/>
      <c r="OU21" s="31"/>
      <c r="OV21" s="30"/>
      <c r="OW21" s="37"/>
      <c r="OX21" s="31"/>
      <c r="OY21" s="30"/>
      <c r="OZ21" s="37"/>
      <c r="PA21" s="31"/>
      <c r="PB21" s="30"/>
      <c r="PC21" s="37"/>
      <c r="PD21" s="31"/>
      <c r="PE21" s="30"/>
      <c r="PF21" s="37"/>
      <c r="PG21" s="31"/>
      <c r="PH21" s="30"/>
      <c r="PI21" s="37"/>
      <c r="PJ21" s="31"/>
      <c r="PK21" s="30"/>
      <c r="PL21" s="37"/>
      <c r="PM21" s="31"/>
      <c r="PN21" s="30"/>
      <c r="PO21" s="37"/>
      <c r="PP21" s="31"/>
      <c r="PQ21" s="30"/>
      <c r="PR21" s="37"/>
      <c r="PS21" s="31"/>
      <c r="PT21" s="30"/>
      <c r="PU21" s="37"/>
      <c r="PV21" s="31"/>
      <c r="PW21" s="30"/>
      <c r="PX21" s="37"/>
      <c r="PY21" s="31"/>
      <c r="PZ21" s="30"/>
      <c r="QA21" s="37"/>
      <c r="QB21" s="31"/>
      <c r="QC21" s="30"/>
      <c r="QD21" s="37"/>
      <c r="QE21" s="31"/>
      <c r="QF21" s="30"/>
      <c r="QG21" s="37"/>
      <c r="QH21" s="31"/>
      <c r="QI21" s="30"/>
      <c r="QJ21" s="37"/>
      <c r="QK21" s="31"/>
      <c r="QL21" s="30"/>
      <c r="QM21" s="37"/>
      <c r="QN21" s="31"/>
      <c r="QO21" s="30"/>
      <c r="QP21" s="37"/>
      <c r="QQ21" s="31"/>
      <c r="QR21" s="30"/>
      <c r="QS21" s="37"/>
      <c r="QT21" s="31"/>
      <c r="QU21" s="30"/>
      <c r="QV21" s="37"/>
      <c r="QW21" s="31"/>
      <c r="QX21" s="30"/>
      <c r="QY21" s="37"/>
      <c r="QZ21" s="31"/>
      <c r="RA21" s="30"/>
      <c r="RB21" s="37"/>
      <c r="RC21" s="31"/>
      <c r="RD21" s="30"/>
      <c r="RE21" s="37"/>
      <c r="RF21" s="31"/>
      <c r="RG21" s="30"/>
      <c r="RH21" s="37"/>
      <c r="RI21" s="31"/>
      <c r="RJ21" s="30"/>
      <c r="RK21" s="37"/>
      <c r="RL21" s="31"/>
      <c r="RM21" s="30"/>
      <c r="RN21" s="37"/>
      <c r="RO21" s="31"/>
      <c r="RP21" s="30"/>
      <c r="RQ21" s="37"/>
      <c r="RR21" s="31"/>
      <c r="RS21" s="30"/>
      <c r="RT21" s="37"/>
      <c r="RU21" s="31"/>
      <c r="RV21" s="30"/>
      <c r="RW21" s="37"/>
      <c r="RX21" s="31"/>
      <c r="RY21" s="30"/>
      <c r="RZ21" s="37"/>
      <c r="SA21" s="31"/>
      <c r="SB21" s="30"/>
      <c r="SC21" s="37"/>
      <c r="SD21" s="31"/>
      <c r="SE21" s="30"/>
      <c r="SF21" s="37"/>
      <c r="SG21" s="31"/>
      <c r="SH21" s="30"/>
      <c r="SI21" s="37"/>
      <c r="SJ21" s="31"/>
      <c r="SK21" s="30"/>
      <c r="SL21" s="37"/>
      <c r="SM21" s="31"/>
      <c r="SN21" s="30"/>
      <c r="SO21" s="37"/>
      <c r="SP21" s="31"/>
      <c r="SQ21" s="30"/>
      <c r="SR21" s="37"/>
      <c r="SS21" s="31"/>
      <c r="ST21" s="30"/>
      <c r="SU21" s="37"/>
      <c r="SV21" s="31"/>
      <c r="SW21" s="30"/>
      <c r="SX21" s="37"/>
      <c r="SY21" s="31"/>
      <c r="SZ21" s="30"/>
      <c r="TA21" s="37"/>
      <c r="TB21" s="31"/>
      <c r="TC21" s="30"/>
      <c r="TD21" s="37"/>
      <c r="TE21" s="31"/>
      <c r="TF21" s="30"/>
      <c r="TG21" s="37"/>
      <c r="TH21" s="31"/>
      <c r="TI21" s="30"/>
      <c r="TJ21" s="37"/>
      <c r="TK21" s="31"/>
      <c r="TL21" s="30"/>
      <c r="TM21" s="37"/>
      <c r="TN21" s="31"/>
      <c r="TO21" s="30"/>
      <c r="TP21" s="37"/>
      <c r="TQ21" s="31"/>
      <c r="TR21" s="30"/>
      <c r="TS21" s="37"/>
      <c r="TT21" s="31"/>
      <c r="TU21" s="30"/>
      <c r="TV21" s="37"/>
      <c r="TW21" s="31"/>
      <c r="TX21" s="30"/>
      <c r="TY21" s="37"/>
      <c r="TZ21" s="31"/>
      <c r="UA21" s="30"/>
      <c r="UB21" s="37"/>
      <c r="UC21" s="31"/>
      <c r="UD21" s="30"/>
      <c r="UE21" s="37"/>
      <c r="UF21" s="31"/>
      <c r="UG21" s="30"/>
      <c r="UH21" s="37"/>
      <c r="UI21" s="31"/>
      <c r="UJ21" s="30"/>
      <c r="UK21" s="37"/>
      <c r="UL21" s="31"/>
      <c r="UM21" s="30"/>
      <c r="UN21" s="37"/>
      <c r="UO21" s="31"/>
      <c r="UP21" s="30"/>
      <c r="UQ21" s="37"/>
      <c r="UR21" s="31"/>
      <c r="US21" s="30"/>
      <c r="UT21" s="37"/>
      <c r="UU21" s="31"/>
      <c r="UV21" s="30"/>
      <c r="UW21" s="37"/>
      <c r="UX21" s="31"/>
      <c r="UY21" s="30"/>
      <c r="UZ21" s="37"/>
      <c r="VA21" s="31"/>
      <c r="VB21" s="30"/>
      <c r="VC21" s="37"/>
      <c r="VD21" s="31"/>
      <c r="VE21" s="30"/>
      <c r="VF21" s="37"/>
      <c r="VG21" s="31"/>
      <c r="VH21" s="30"/>
      <c r="VI21" s="37"/>
      <c r="VJ21" s="31"/>
      <c r="VK21" s="30"/>
      <c r="VL21" s="37"/>
      <c r="VM21" s="31"/>
      <c r="VN21" s="30"/>
      <c r="VO21" s="37"/>
      <c r="VP21" s="31"/>
      <c r="VQ21" s="30"/>
      <c r="VR21" s="37"/>
      <c r="VS21" s="31"/>
      <c r="VT21" s="30"/>
      <c r="VU21" s="37"/>
      <c r="VV21" s="31"/>
      <c r="VW21" s="30"/>
      <c r="VX21" s="37"/>
      <c r="VY21" s="31"/>
      <c r="VZ21" s="30"/>
      <c r="WA21" s="37"/>
      <c r="WB21" s="31"/>
      <c r="WC21" s="30"/>
      <c r="WD21" s="37"/>
      <c r="WE21" s="31"/>
      <c r="WF21" s="30"/>
      <c r="WG21" s="37"/>
      <c r="WH21" s="31"/>
      <c r="WI21" s="30"/>
      <c r="WJ21" s="37"/>
      <c r="WK21" s="31"/>
      <c r="WL21" s="30"/>
      <c r="WM21" s="37"/>
      <c r="WN21" s="31"/>
      <c r="WO21" s="30"/>
      <c r="WP21" s="37"/>
      <c r="WQ21" s="31"/>
      <c r="WR21" s="30"/>
      <c r="WS21" s="37"/>
      <c r="WT21" s="31"/>
      <c r="WU21" s="30"/>
      <c r="WV21" s="37"/>
      <c r="WW21" s="31"/>
      <c r="WX21" s="30"/>
      <c r="WY21" s="37"/>
      <c r="WZ21" s="31"/>
      <c r="XA21" s="30"/>
      <c r="XB21" s="37"/>
      <c r="XC21" s="31"/>
      <c r="XD21" s="30"/>
      <c r="XE21" s="37"/>
      <c r="XF21" s="31"/>
      <c r="XG21" s="30"/>
      <c r="XH21" s="37"/>
      <c r="XI21" s="31"/>
      <c r="XJ21" s="30"/>
      <c r="XK21" s="37"/>
      <c r="XL21" s="31"/>
      <c r="XM21" s="30"/>
      <c r="XN21" s="37"/>
      <c r="XO21" s="31"/>
      <c r="XP21" s="30"/>
      <c r="XQ21" s="37"/>
      <c r="XR21" s="31"/>
      <c r="XS21" s="30"/>
      <c r="XT21" s="37"/>
      <c r="XU21" s="31"/>
      <c r="XV21" s="30"/>
      <c r="XW21" s="37"/>
      <c r="XX21" s="31"/>
      <c r="XY21" s="30"/>
      <c r="XZ21" s="37"/>
      <c r="YA21" s="31"/>
      <c r="YB21" s="30"/>
      <c r="YC21" s="37"/>
      <c r="YD21" s="31"/>
      <c r="YE21" s="30"/>
      <c r="YF21" s="37"/>
      <c r="YG21" s="31"/>
      <c r="YH21" s="30"/>
      <c r="YI21" s="37"/>
      <c r="YJ21" s="31"/>
      <c r="YK21" s="30"/>
      <c r="YL21" s="37"/>
      <c r="YM21" s="31"/>
      <c r="YN21" s="30"/>
      <c r="YO21" s="37"/>
      <c r="YP21" s="31"/>
      <c r="YQ21" s="30"/>
      <c r="YR21" s="37"/>
      <c r="YS21" s="31"/>
      <c r="YT21" s="30"/>
      <c r="YU21" s="37"/>
      <c r="YV21" s="31"/>
      <c r="YW21" s="30"/>
      <c r="YX21" s="37"/>
      <c r="YY21" s="31"/>
      <c r="YZ21" s="30"/>
      <c r="ZA21" s="37"/>
      <c r="ZB21" s="31"/>
      <c r="ZC21" s="30"/>
      <c r="ZD21" s="37"/>
      <c r="ZE21" s="31"/>
      <c r="ZF21" s="30"/>
      <c r="ZG21" s="37"/>
      <c r="ZH21" s="31"/>
      <c r="ZI21" s="30"/>
      <c r="ZJ21" s="37"/>
      <c r="ZK21" s="31"/>
      <c r="ZL21" s="30"/>
      <c r="ZM21" s="37"/>
      <c r="ZN21" s="31"/>
      <c r="ZO21" s="30"/>
      <c r="ZP21" s="37"/>
      <c r="ZQ21" s="31"/>
      <c r="ZR21" s="30"/>
      <c r="ZS21" s="37"/>
      <c r="ZT21" s="31"/>
      <c r="ZU21" s="30"/>
      <c r="ZV21" s="37"/>
      <c r="ZW21" s="31"/>
      <c r="ZX21" s="30"/>
      <c r="ZY21" s="37"/>
      <c r="ZZ21" s="31"/>
      <c r="AAA21" s="30"/>
      <c r="AAB21" s="37"/>
      <c r="AAC21" s="31"/>
      <c r="AAD21" s="30"/>
      <c r="AAE21" s="37"/>
      <c r="AAF21" s="31"/>
      <c r="AAG21" s="30"/>
      <c r="AAH21" s="37"/>
      <c r="AAI21" s="31"/>
      <c r="AAJ21" s="30"/>
      <c r="AAK21" s="37"/>
      <c r="AAL21" s="31"/>
      <c r="AAM21" s="30"/>
      <c r="AAN21" s="37"/>
      <c r="AAO21" s="31"/>
      <c r="AAP21" s="30"/>
      <c r="AAQ21" s="37"/>
      <c r="AAR21" s="31"/>
      <c r="AAS21" s="30"/>
      <c r="AAT21" s="37"/>
      <c r="AAU21" s="31"/>
      <c r="AAV21" s="30"/>
      <c r="AAW21" s="37"/>
      <c r="AAX21" s="31"/>
      <c r="AAY21" s="30"/>
      <c r="AAZ21" s="37"/>
      <c r="ABA21" s="31"/>
      <c r="ABB21" s="30"/>
      <c r="ABC21" s="37"/>
      <c r="ABD21" s="31"/>
      <c r="ABE21" s="30"/>
      <c r="ABF21" s="37"/>
      <c r="ABG21" s="31"/>
      <c r="ABH21" s="30"/>
      <c r="ABI21" s="37"/>
      <c r="ABJ21" s="31"/>
      <c r="ABK21" s="30"/>
      <c r="ABL21" s="37"/>
      <c r="ABM21" s="31"/>
      <c r="ABN21" s="30"/>
      <c r="ABO21" s="37"/>
      <c r="ABP21" s="31"/>
      <c r="ABQ21" s="30"/>
      <c r="ABR21" s="37"/>
      <c r="ABS21" s="31"/>
      <c r="ABT21" s="30"/>
      <c r="ABU21" s="37"/>
      <c r="ABV21" s="31"/>
      <c r="ABW21" s="30"/>
      <c r="ABX21" s="37"/>
      <c r="ABY21" s="31"/>
      <c r="ABZ21" s="30"/>
      <c r="ACA21" s="37"/>
      <c r="ACB21" s="31"/>
      <c r="ACC21" s="30"/>
      <c r="ACD21" s="37"/>
      <c r="ACE21" s="31"/>
      <c r="ACF21" s="30"/>
      <c r="ACG21" s="37"/>
      <c r="ACH21" s="31"/>
      <c r="ACI21" s="30"/>
      <c r="ACJ21" s="37"/>
      <c r="ACK21" s="31"/>
    </row>
    <row r="22" spans="1:765" ht="14.45" customHeight="1" x14ac:dyDescent="0.25">
      <c r="H22" s="50"/>
      <c r="I22" s="42"/>
      <c r="J22" s="14">
        <f t="shared" si="36"/>
        <v>45676</v>
      </c>
      <c r="K22" s="29">
        <f ca="1">IFERROR(OFFSET(Bdd!$AB$3,MOD(J22+1,14),$F$26),"")</f>
        <v>0</v>
      </c>
      <c r="L22" s="28"/>
      <c r="M22" s="12">
        <f t="shared" si="12"/>
        <v>45707</v>
      </c>
      <c r="N22" s="29" t="str">
        <f ca="1">IFERROR(OFFSET(Bdd!$AB$3,MOD(M22+1,14),$F$26),"")</f>
        <v>AM</v>
      </c>
      <c r="O22" s="28"/>
      <c r="P22" s="12">
        <f t="shared" si="13"/>
        <v>45735</v>
      </c>
      <c r="Q22" s="29" t="str">
        <f ca="1">IFERROR(OFFSET(Bdd!$AB$3,MOD(P22+1,14),$F$26),"")</f>
        <v>AM</v>
      </c>
      <c r="R22" s="28"/>
      <c r="S22" s="12">
        <f t="shared" si="14"/>
        <v>45766</v>
      </c>
      <c r="T22" s="29">
        <f ca="1">IFERROR(OFFSET(Bdd!$AB$3,MOD(S22+1,14),$F$26),"")</f>
        <v>0</v>
      </c>
      <c r="U22" s="28"/>
      <c r="V22" s="12">
        <f t="shared" si="34"/>
        <v>45796</v>
      </c>
      <c r="W22" s="29" t="str">
        <f ca="1">IFERROR(OFFSET(Bdd!$AB$3,MOD(V22+1,14),$F$26),"")</f>
        <v>M</v>
      </c>
      <c r="X22" s="28"/>
      <c r="Y22" s="12">
        <f t="shared" si="15"/>
        <v>45827</v>
      </c>
      <c r="Z22" s="29" t="str">
        <f ca="1">IFERROR(OFFSET(Bdd!$AB$3,MOD(Y22+1,14),$F$26),"")</f>
        <v>M</v>
      </c>
      <c r="AA22" s="28"/>
      <c r="AB22" s="12">
        <f t="shared" si="16"/>
        <v>45857</v>
      </c>
      <c r="AC22" s="29">
        <f ca="1">IFERROR(OFFSET(Bdd!$AB$3,MOD(AB22+1,14),$F$26),"")</f>
        <v>0</v>
      </c>
      <c r="AD22" s="28"/>
      <c r="AE22" s="12">
        <f t="shared" si="17"/>
        <v>45888</v>
      </c>
      <c r="AF22" s="29" t="str">
        <f ca="1">IFERROR(OFFSET(Bdd!$AB$3,MOD(AE22+1,14),$F$26),"")</f>
        <v>AM</v>
      </c>
      <c r="AG22" s="28"/>
      <c r="AH22" s="12">
        <f t="shared" si="18"/>
        <v>45919</v>
      </c>
      <c r="AI22" s="29" t="str">
        <f ca="1">IFERROR(OFFSET(Bdd!$AB$3,MOD(AH22+1,14),$F$26),"")</f>
        <v>AM</v>
      </c>
      <c r="AJ22" s="28"/>
      <c r="AK22" s="12">
        <f t="shared" si="19"/>
        <v>45949</v>
      </c>
      <c r="AL22" s="29">
        <f ca="1">IFERROR(OFFSET(Bdd!$AB$3,MOD(AK22+1,14),$F$26),"")</f>
        <v>0</v>
      </c>
      <c r="AM22" s="28"/>
      <c r="AN22" s="12">
        <f t="shared" si="20"/>
        <v>45980</v>
      </c>
      <c r="AO22" s="29" t="str">
        <f ca="1">IFERROR(OFFSET(Bdd!$AB$3,MOD(AN22+1,14),$F$26),"")</f>
        <v>M</v>
      </c>
      <c r="AP22" s="28"/>
      <c r="AQ22" s="12">
        <f t="shared" si="21"/>
        <v>46010</v>
      </c>
      <c r="AR22" s="29" t="str">
        <f ca="1">IFERROR(OFFSET(Bdd!$AB$3,MOD(AQ22+1,14),$F$26),"")</f>
        <v>M</v>
      </c>
      <c r="AS22" s="13"/>
      <c r="AT22" s="12">
        <f t="shared" si="37"/>
        <v>46041</v>
      </c>
      <c r="AU22" s="29" t="str">
        <f ca="1">IFERROR(OFFSET(Bdd!$AB$3,MOD(AT22+1,14),$F$26),"")</f>
        <v>AM</v>
      </c>
      <c r="AV22" s="28"/>
      <c r="AW22" s="12">
        <f t="shared" ref="AW22:AW31" si="48">AW21+1</f>
        <v>46072</v>
      </c>
      <c r="AX22" s="29" t="str">
        <f ca="1">IFERROR(OFFSET(Bdd!$AB$3,MOD(AW22+1,14),$F$26),"")</f>
        <v>AM</v>
      </c>
      <c r="AY22" s="28"/>
      <c r="AZ22" s="12">
        <f t="shared" si="38"/>
        <v>46100</v>
      </c>
      <c r="BA22" s="29" t="str">
        <f ca="1">IFERROR(OFFSET(Bdd!$AB$3,MOD(AZ22+1,14),$F$26),"")</f>
        <v>AM</v>
      </c>
      <c r="BB22" s="28"/>
      <c r="BC22" s="12">
        <f t="shared" si="39"/>
        <v>46131</v>
      </c>
      <c r="BD22" s="29">
        <f ca="1">IFERROR(OFFSET(Bdd!$AB$3,MOD(BC22+1,14),$F$26),"")</f>
        <v>0</v>
      </c>
      <c r="BE22" s="28"/>
      <c r="BF22" s="12">
        <f t="shared" si="40"/>
        <v>46161</v>
      </c>
      <c r="BG22" s="29" t="str">
        <f ca="1">IFERROR(OFFSET(Bdd!$AB$3,MOD(BF22+1,14),$F$26),"")</f>
        <v>M</v>
      </c>
      <c r="BH22" s="28"/>
      <c r="BI22" s="12">
        <f t="shared" si="41"/>
        <v>46192</v>
      </c>
      <c r="BJ22" s="29" t="str">
        <f ca="1">IFERROR(OFFSET(Bdd!$AB$3,MOD(BI22+1,14),$F$26),"")</f>
        <v>M</v>
      </c>
      <c r="BK22" s="28"/>
      <c r="BL22" s="12">
        <f t="shared" si="42"/>
        <v>46222</v>
      </c>
      <c r="BM22" s="29">
        <f ca="1">IFERROR(OFFSET(Bdd!$AB$3,MOD(BL22+1,14),$F$26),"")</f>
        <v>0</v>
      </c>
      <c r="BN22" s="28"/>
      <c r="BO22" s="12">
        <f t="shared" si="43"/>
        <v>46253</v>
      </c>
      <c r="BP22" s="29" t="str">
        <f ca="1">IFERROR(OFFSET(Bdd!$AB$3,MOD(BO22+1,14),$F$26),"")</f>
        <v>AM</v>
      </c>
      <c r="BQ22" s="28"/>
      <c r="BR22" s="12">
        <f t="shared" si="44"/>
        <v>46284</v>
      </c>
      <c r="BS22" s="29">
        <f ca="1">IFERROR(OFFSET(Bdd!$AB$3,MOD(BR22+1,14),$F$26),"")</f>
        <v>0</v>
      </c>
      <c r="BT22" s="28"/>
      <c r="BU22" s="12">
        <f t="shared" si="45"/>
        <v>46314</v>
      </c>
      <c r="BV22" s="29" t="str">
        <f ca="1">IFERROR(OFFSET(Bdd!$AB$3,MOD(BU22+1,14),$F$26),"")</f>
        <v>M</v>
      </c>
      <c r="BW22" s="28"/>
      <c r="BX22" s="12">
        <f t="shared" si="46"/>
        <v>46345</v>
      </c>
      <c r="BY22" s="29" t="str">
        <f ca="1">IFERROR(OFFSET(Bdd!$AB$3,MOD(BX22+1,14),$F$26),"")</f>
        <v>M</v>
      </c>
      <c r="BZ22" s="28"/>
      <c r="CA22" s="12">
        <f t="shared" si="47"/>
        <v>46375</v>
      </c>
      <c r="CB22" s="29">
        <f ca="1">IFERROR(OFFSET(Bdd!$AB$3,MOD(CA22+1,14),$F$26),"")</f>
        <v>0</v>
      </c>
      <c r="CC22" s="13"/>
      <c r="CD22" s="30"/>
      <c r="CE22" s="37"/>
      <c r="CF22" s="31"/>
      <c r="CG22" s="30"/>
      <c r="CH22" s="37"/>
      <c r="CI22" s="31"/>
      <c r="CJ22" s="30"/>
      <c r="CK22" s="37"/>
      <c r="CL22" s="31"/>
      <c r="CM22" s="30"/>
      <c r="CN22" s="37"/>
      <c r="CO22" s="31"/>
      <c r="CP22" s="30"/>
      <c r="CQ22" s="37"/>
      <c r="CR22" s="31"/>
      <c r="CS22" s="30"/>
      <c r="CT22" s="37"/>
      <c r="CU22" s="31"/>
      <c r="CV22" s="30"/>
      <c r="CW22" s="37"/>
      <c r="CX22" s="31"/>
      <c r="CY22" s="30"/>
      <c r="CZ22" s="37"/>
      <c r="DA22" s="31"/>
      <c r="DB22" s="30"/>
      <c r="DC22" s="37"/>
      <c r="DD22" s="31"/>
      <c r="DE22" s="30"/>
      <c r="DF22" s="37"/>
      <c r="DG22" s="31"/>
      <c r="DH22" s="30"/>
      <c r="DI22" s="37"/>
      <c r="DJ22" s="31"/>
      <c r="DK22" s="30"/>
      <c r="DL22" s="37"/>
      <c r="DM22" s="31"/>
      <c r="DN22" s="30"/>
      <c r="DO22" s="37"/>
      <c r="DP22" s="31"/>
      <c r="DQ22" s="30"/>
      <c r="DR22" s="37"/>
      <c r="DS22" s="31"/>
      <c r="DT22" s="30"/>
      <c r="DU22" s="37"/>
      <c r="DV22" s="31"/>
      <c r="DW22" s="30"/>
      <c r="DX22" s="37"/>
      <c r="DY22" s="31"/>
      <c r="DZ22" s="30"/>
      <c r="EA22" s="37"/>
      <c r="EB22" s="31"/>
      <c r="EC22" s="30"/>
      <c r="ED22" s="37"/>
      <c r="EE22" s="31"/>
      <c r="EF22" s="30"/>
      <c r="EG22" s="37"/>
      <c r="EH22" s="31"/>
      <c r="EI22" s="30"/>
      <c r="EJ22" s="37"/>
      <c r="EK22" s="31"/>
      <c r="EL22" s="30"/>
      <c r="EM22" s="37"/>
      <c r="EN22" s="31"/>
      <c r="EO22" s="30"/>
      <c r="EP22" s="37"/>
      <c r="EQ22" s="31"/>
      <c r="ER22" s="30"/>
      <c r="ES22" s="37"/>
      <c r="ET22" s="31"/>
      <c r="EU22" s="30"/>
      <c r="EV22" s="37"/>
      <c r="EW22" s="31"/>
      <c r="EX22" s="30"/>
      <c r="EY22" s="37"/>
      <c r="EZ22" s="31"/>
      <c r="FA22" s="30"/>
      <c r="FB22" s="37"/>
      <c r="FC22" s="31"/>
      <c r="FD22" s="30"/>
      <c r="FE22" s="37"/>
      <c r="FF22" s="31"/>
      <c r="FG22" s="30"/>
      <c r="FH22" s="37"/>
      <c r="FI22" s="31"/>
      <c r="FJ22" s="30"/>
      <c r="FK22" s="37"/>
      <c r="FL22" s="31"/>
      <c r="FM22" s="30"/>
      <c r="FN22" s="37"/>
      <c r="FO22" s="31"/>
      <c r="FP22" s="30"/>
      <c r="FQ22" s="37"/>
      <c r="FR22" s="31"/>
      <c r="FS22" s="30"/>
      <c r="FT22" s="37"/>
      <c r="FU22" s="31"/>
      <c r="FV22" s="30"/>
      <c r="FW22" s="37"/>
      <c r="FX22" s="31"/>
      <c r="FY22" s="30"/>
      <c r="FZ22" s="37"/>
      <c r="GA22" s="31"/>
      <c r="GB22" s="30"/>
      <c r="GC22" s="37"/>
      <c r="GD22" s="31"/>
      <c r="GE22" s="30"/>
      <c r="GF22" s="37"/>
      <c r="GG22" s="31"/>
      <c r="GH22" s="30"/>
      <c r="GI22" s="37"/>
      <c r="GJ22" s="31"/>
      <c r="GK22" s="30"/>
      <c r="GL22" s="37"/>
      <c r="GM22" s="31"/>
      <c r="GN22" s="30"/>
      <c r="GO22" s="37"/>
      <c r="GP22" s="31"/>
      <c r="GQ22" s="30"/>
      <c r="GR22" s="37"/>
      <c r="GS22" s="31"/>
      <c r="GT22" s="30"/>
      <c r="GU22" s="37"/>
      <c r="GV22" s="31"/>
      <c r="GW22" s="30"/>
      <c r="GX22" s="37"/>
      <c r="GY22" s="31"/>
      <c r="GZ22" s="30"/>
      <c r="HA22" s="37"/>
      <c r="HB22" s="31"/>
      <c r="HC22" s="30"/>
      <c r="HD22" s="37"/>
      <c r="HE22" s="31"/>
      <c r="HF22" s="30"/>
      <c r="HG22" s="37"/>
      <c r="HH22" s="31"/>
      <c r="HI22" s="30"/>
      <c r="HJ22" s="37"/>
      <c r="HK22" s="31"/>
      <c r="HL22" s="30"/>
      <c r="HM22" s="37"/>
      <c r="HN22" s="31"/>
      <c r="HO22" s="30"/>
      <c r="HP22" s="37"/>
      <c r="HQ22" s="31"/>
      <c r="HR22" s="30"/>
      <c r="HS22" s="37"/>
      <c r="HT22" s="31"/>
      <c r="HU22" s="30"/>
      <c r="HV22" s="37"/>
      <c r="HW22" s="31"/>
      <c r="HX22" s="30"/>
      <c r="HY22" s="37"/>
      <c r="HZ22" s="31"/>
      <c r="IA22" s="30"/>
      <c r="IB22" s="37"/>
      <c r="IC22" s="31"/>
      <c r="ID22" s="30"/>
      <c r="IE22" s="37"/>
      <c r="IF22" s="31"/>
      <c r="IG22" s="30"/>
      <c r="IH22" s="37"/>
      <c r="II22" s="31"/>
      <c r="IJ22" s="30"/>
      <c r="IK22" s="37"/>
      <c r="IL22" s="31"/>
      <c r="IM22" s="30"/>
      <c r="IN22" s="37"/>
      <c r="IO22" s="31"/>
      <c r="IP22" s="30"/>
      <c r="IQ22" s="37"/>
      <c r="IR22" s="31"/>
      <c r="IS22" s="30"/>
      <c r="IT22" s="37"/>
      <c r="IU22" s="31"/>
      <c r="IV22" s="30"/>
      <c r="IW22" s="37"/>
      <c r="IX22" s="31"/>
      <c r="IY22" s="30"/>
      <c r="IZ22" s="37"/>
      <c r="JA22" s="31"/>
      <c r="JB22" s="30"/>
      <c r="JC22" s="37"/>
      <c r="JD22" s="31"/>
      <c r="JE22" s="30"/>
      <c r="JF22" s="37"/>
      <c r="JG22" s="31"/>
      <c r="JH22" s="30"/>
      <c r="JI22" s="37"/>
      <c r="JJ22" s="31"/>
      <c r="JK22" s="30"/>
      <c r="JL22" s="37"/>
      <c r="JM22" s="31"/>
      <c r="JN22" s="30"/>
      <c r="JO22" s="37"/>
      <c r="JP22" s="31"/>
      <c r="JQ22" s="30"/>
      <c r="JR22" s="37"/>
      <c r="JS22" s="31"/>
      <c r="JT22" s="30"/>
      <c r="JU22" s="37"/>
      <c r="JV22" s="31"/>
      <c r="JW22" s="30"/>
      <c r="JX22" s="37"/>
      <c r="JY22" s="31"/>
      <c r="JZ22" s="30"/>
      <c r="KA22" s="37"/>
      <c r="KB22" s="31"/>
      <c r="KC22" s="30"/>
      <c r="KD22" s="37"/>
      <c r="KE22" s="31"/>
      <c r="KF22" s="30"/>
      <c r="KG22" s="37"/>
      <c r="KH22" s="31"/>
      <c r="KI22" s="30"/>
      <c r="KJ22" s="37"/>
      <c r="KK22" s="31"/>
      <c r="KL22" s="30"/>
      <c r="KM22" s="37"/>
      <c r="KN22" s="31"/>
      <c r="KO22" s="30"/>
      <c r="KP22" s="37"/>
      <c r="KQ22" s="31"/>
      <c r="KR22" s="30"/>
      <c r="KS22" s="37"/>
      <c r="KT22" s="31"/>
      <c r="KU22" s="30"/>
      <c r="KV22" s="37"/>
      <c r="KW22" s="31"/>
      <c r="KX22" s="30"/>
      <c r="KY22" s="37"/>
      <c r="KZ22" s="31"/>
      <c r="LA22" s="30"/>
      <c r="LB22" s="37"/>
      <c r="LC22" s="31"/>
      <c r="LD22" s="30"/>
      <c r="LE22" s="37"/>
      <c r="LF22" s="31"/>
      <c r="LG22" s="30"/>
      <c r="LH22" s="37"/>
      <c r="LI22" s="31"/>
      <c r="LJ22" s="30"/>
      <c r="LK22" s="37"/>
      <c r="LL22" s="31"/>
      <c r="LM22" s="30"/>
      <c r="LN22" s="37"/>
      <c r="LO22" s="31"/>
      <c r="LP22" s="30"/>
      <c r="LQ22" s="37"/>
      <c r="LR22" s="31"/>
      <c r="LS22" s="30"/>
      <c r="LT22" s="37"/>
      <c r="LU22" s="31"/>
      <c r="LV22" s="30"/>
      <c r="LW22" s="37"/>
      <c r="LX22" s="31"/>
      <c r="LY22" s="30"/>
      <c r="LZ22" s="37"/>
      <c r="MA22" s="31"/>
      <c r="MB22" s="30"/>
      <c r="MC22" s="37"/>
      <c r="MD22" s="31"/>
      <c r="ME22" s="30"/>
      <c r="MF22" s="37"/>
      <c r="MG22" s="31"/>
      <c r="MH22" s="30"/>
      <c r="MI22" s="37"/>
      <c r="MJ22" s="31"/>
      <c r="MK22" s="30"/>
      <c r="ML22" s="37"/>
      <c r="MM22" s="31"/>
      <c r="MN22" s="30"/>
      <c r="MO22" s="37"/>
      <c r="MP22" s="31"/>
      <c r="MQ22" s="30"/>
      <c r="MR22" s="37"/>
      <c r="MS22" s="31"/>
      <c r="MT22" s="30"/>
      <c r="MU22" s="37"/>
      <c r="MV22" s="31"/>
      <c r="MW22" s="30"/>
      <c r="MX22" s="37"/>
      <c r="MY22" s="31"/>
      <c r="MZ22" s="30"/>
      <c r="NA22" s="37"/>
      <c r="NB22" s="31"/>
      <c r="NC22" s="30"/>
      <c r="ND22" s="37"/>
      <c r="NE22" s="31"/>
      <c r="NF22" s="30"/>
      <c r="NG22" s="37"/>
      <c r="NH22" s="31"/>
      <c r="NI22" s="30"/>
      <c r="NJ22" s="37"/>
      <c r="NK22" s="31"/>
      <c r="NL22" s="30"/>
      <c r="NM22" s="37"/>
      <c r="NN22" s="31"/>
      <c r="NO22" s="30"/>
      <c r="NP22" s="37"/>
      <c r="NQ22" s="31"/>
      <c r="NR22" s="30"/>
      <c r="NS22" s="37"/>
      <c r="NT22" s="31"/>
      <c r="NU22" s="30"/>
      <c r="NV22" s="37"/>
      <c r="NW22" s="31"/>
      <c r="NX22" s="30"/>
      <c r="NY22" s="37"/>
      <c r="NZ22" s="31"/>
      <c r="OA22" s="30"/>
      <c r="OB22" s="37"/>
      <c r="OC22" s="31"/>
      <c r="OD22" s="30"/>
      <c r="OE22" s="37"/>
      <c r="OF22" s="31"/>
      <c r="OG22" s="30"/>
      <c r="OH22" s="37"/>
      <c r="OI22" s="31"/>
      <c r="OJ22" s="30"/>
      <c r="OK22" s="37"/>
      <c r="OL22" s="31"/>
      <c r="OM22" s="30"/>
      <c r="ON22" s="37"/>
      <c r="OO22" s="31"/>
      <c r="OP22" s="30"/>
      <c r="OQ22" s="37"/>
      <c r="OR22" s="31"/>
      <c r="OS22" s="30"/>
      <c r="OT22" s="37"/>
      <c r="OU22" s="31"/>
      <c r="OV22" s="30"/>
      <c r="OW22" s="37"/>
      <c r="OX22" s="31"/>
      <c r="OY22" s="30"/>
      <c r="OZ22" s="37"/>
      <c r="PA22" s="31"/>
      <c r="PB22" s="30"/>
      <c r="PC22" s="37"/>
      <c r="PD22" s="31"/>
      <c r="PE22" s="30"/>
      <c r="PF22" s="37"/>
      <c r="PG22" s="31"/>
      <c r="PH22" s="30"/>
      <c r="PI22" s="37"/>
      <c r="PJ22" s="31"/>
      <c r="PK22" s="30"/>
      <c r="PL22" s="37"/>
      <c r="PM22" s="31"/>
      <c r="PN22" s="30"/>
      <c r="PO22" s="37"/>
      <c r="PP22" s="31"/>
      <c r="PQ22" s="30"/>
      <c r="PR22" s="37"/>
      <c r="PS22" s="31"/>
      <c r="PT22" s="30"/>
      <c r="PU22" s="37"/>
      <c r="PV22" s="31"/>
      <c r="PW22" s="30"/>
      <c r="PX22" s="37"/>
      <c r="PY22" s="31"/>
      <c r="PZ22" s="30"/>
      <c r="QA22" s="37"/>
      <c r="QB22" s="31"/>
      <c r="QC22" s="30"/>
      <c r="QD22" s="37"/>
      <c r="QE22" s="31"/>
      <c r="QF22" s="30"/>
      <c r="QG22" s="37"/>
      <c r="QH22" s="31"/>
      <c r="QI22" s="30"/>
      <c r="QJ22" s="37"/>
      <c r="QK22" s="31"/>
      <c r="QL22" s="30"/>
      <c r="QM22" s="37"/>
      <c r="QN22" s="31"/>
      <c r="QO22" s="30"/>
      <c r="QP22" s="37"/>
      <c r="QQ22" s="31"/>
      <c r="QR22" s="30"/>
      <c r="QS22" s="37"/>
      <c r="QT22" s="31"/>
      <c r="QU22" s="30"/>
      <c r="QV22" s="37"/>
      <c r="QW22" s="31"/>
      <c r="QX22" s="30"/>
      <c r="QY22" s="37"/>
      <c r="QZ22" s="31"/>
      <c r="RA22" s="30"/>
      <c r="RB22" s="37"/>
      <c r="RC22" s="31"/>
      <c r="RD22" s="30"/>
      <c r="RE22" s="37"/>
      <c r="RF22" s="31"/>
      <c r="RG22" s="30"/>
      <c r="RH22" s="37"/>
      <c r="RI22" s="31"/>
      <c r="RJ22" s="30"/>
      <c r="RK22" s="37"/>
      <c r="RL22" s="31"/>
      <c r="RM22" s="30"/>
      <c r="RN22" s="37"/>
      <c r="RO22" s="31"/>
      <c r="RP22" s="30"/>
      <c r="RQ22" s="37"/>
      <c r="RR22" s="31"/>
      <c r="RS22" s="30"/>
      <c r="RT22" s="37"/>
      <c r="RU22" s="31"/>
      <c r="RV22" s="30"/>
      <c r="RW22" s="37"/>
      <c r="RX22" s="31"/>
      <c r="RY22" s="30"/>
      <c r="RZ22" s="37"/>
      <c r="SA22" s="31"/>
      <c r="SB22" s="30"/>
      <c r="SC22" s="37"/>
      <c r="SD22" s="31"/>
      <c r="SE22" s="30"/>
      <c r="SF22" s="37"/>
      <c r="SG22" s="31"/>
      <c r="SH22" s="30"/>
      <c r="SI22" s="37"/>
      <c r="SJ22" s="31"/>
      <c r="SK22" s="30"/>
      <c r="SL22" s="37"/>
      <c r="SM22" s="31"/>
      <c r="SN22" s="30"/>
      <c r="SO22" s="37"/>
      <c r="SP22" s="31"/>
      <c r="SQ22" s="30"/>
      <c r="SR22" s="37"/>
      <c r="SS22" s="31"/>
      <c r="ST22" s="30"/>
      <c r="SU22" s="37"/>
      <c r="SV22" s="31"/>
      <c r="SW22" s="30"/>
      <c r="SX22" s="37"/>
      <c r="SY22" s="31"/>
      <c r="SZ22" s="30"/>
      <c r="TA22" s="37"/>
      <c r="TB22" s="31"/>
      <c r="TC22" s="30"/>
      <c r="TD22" s="37"/>
      <c r="TE22" s="31"/>
      <c r="TF22" s="30"/>
      <c r="TG22" s="37"/>
      <c r="TH22" s="31"/>
      <c r="TI22" s="30"/>
      <c r="TJ22" s="37"/>
      <c r="TK22" s="31"/>
      <c r="TL22" s="30"/>
      <c r="TM22" s="37"/>
      <c r="TN22" s="31"/>
      <c r="TO22" s="30"/>
      <c r="TP22" s="37"/>
      <c r="TQ22" s="31"/>
      <c r="TR22" s="30"/>
      <c r="TS22" s="37"/>
      <c r="TT22" s="31"/>
      <c r="TU22" s="30"/>
      <c r="TV22" s="37"/>
      <c r="TW22" s="31"/>
      <c r="TX22" s="30"/>
      <c r="TY22" s="37"/>
      <c r="TZ22" s="31"/>
      <c r="UA22" s="30"/>
      <c r="UB22" s="37"/>
      <c r="UC22" s="31"/>
      <c r="UD22" s="30"/>
      <c r="UE22" s="37"/>
      <c r="UF22" s="31"/>
      <c r="UG22" s="30"/>
      <c r="UH22" s="37"/>
      <c r="UI22" s="31"/>
      <c r="UJ22" s="30"/>
      <c r="UK22" s="37"/>
      <c r="UL22" s="31"/>
      <c r="UM22" s="30"/>
      <c r="UN22" s="37"/>
      <c r="UO22" s="31"/>
      <c r="UP22" s="30"/>
      <c r="UQ22" s="37"/>
      <c r="UR22" s="31"/>
      <c r="US22" s="30"/>
      <c r="UT22" s="37"/>
      <c r="UU22" s="31"/>
      <c r="UV22" s="30"/>
      <c r="UW22" s="37"/>
      <c r="UX22" s="31"/>
      <c r="UY22" s="30"/>
      <c r="UZ22" s="37"/>
      <c r="VA22" s="31"/>
      <c r="VB22" s="30"/>
      <c r="VC22" s="37"/>
      <c r="VD22" s="31"/>
      <c r="VE22" s="30"/>
      <c r="VF22" s="37"/>
      <c r="VG22" s="31"/>
      <c r="VH22" s="30"/>
      <c r="VI22" s="37"/>
      <c r="VJ22" s="31"/>
      <c r="VK22" s="30"/>
      <c r="VL22" s="37"/>
      <c r="VM22" s="31"/>
      <c r="VN22" s="30"/>
      <c r="VO22" s="37"/>
      <c r="VP22" s="31"/>
      <c r="VQ22" s="30"/>
      <c r="VR22" s="37"/>
      <c r="VS22" s="31"/>
      <c r="VT22" s="30"/>
      <c r="VU22" s="37"/>
      <c r="VV22" s="31"/>
      <c r="VW22" s="30"/>
      <c r="VX22" s="37"/>
      <c r="VY22" s="31"/>
      <c r="VZ22" s="30"/>
      <c r="WA22" s="37"/>
      <c r="WB22" s="31"/>
      <c r="WC22" s="30"/>
      <c r="WD22" s="37"/>
      <c r="WE22" s="31"/>
      <c r="WF22" s="30"/>
      <c r="WG22" s="37"/>
      <c r="WH22" s="31"/>
      <c r="WI22" s="30"/>
      <c r="WJ22" s="37"/>
      <c r="WK22" s="31"/>
      <c r="WL22" s="30"/>
      <c r="WM22" s="37"/>
      <c r="WN22" s="31"/>
      <c r="WO22" s="30"/>
      <c r="WP22" s="37"/>
      <c r="WQ22" s="31"/>
      <c r="WR22" s="30"/>
      <c r="WS22" s="37"/>
      <c r="WT22" s="31"/>
      <c r="WU22" s="30"/>
      <c r="WV22" s="37"/>
      <c r="WW22" s="31"/>
      <c r="WX22" s="30"/>
      <c r="WY22" s="37"/>
      <c r="WZ22" s="31"/>
      <c r="XA22" s="30"/>
      <c r="XB22" s="37"/>
      <c r="XC22" s="31"/>
      <c r="XD22" s="30"/>
      <c r="XE22" s="37"/>
      <c r="XF22" s="31"/>
      <c r="XG22" s="30"/>
      <c r="XH22" s="37"/>
      <c r="XI22" s="31"/>
      <c r="XJ22" s="30"/>
      <c r="XK22" s="37"/>
      <c r="XL22" s="31"/>
      <c r="XM22" s="30"/>
      <c r="XN22" s="37"/>
      <c r="XO22" s="31"/>
      <c r="XP22" s="30"/>
      <c r="XQ22" s="37"/>
      <c r="XR22" s="31"/>
      <c r="XS22" s="30"/>
      <c r="XT22" s="37"/>
      <c r="XU22" s="31"/>
      <c r="XV22" s="30"/>
      <c r="XW22" s="37"/>
      <c r="XX22" s="31"/>
      <c r="XY22" s="30"/>
      <c r="XZ22" s="37"/>
      <c r="YA22" s="31"/>
      <c r="YB22" s="30"/>
      <c r="YC22" s="37"/>
      <c r="YD22" s="31"/>
      <c r="YE22" s="30"/>
      <c r="YF22" s="37"/>
      <c r="YG22" s="31"/>
      <c r="YH22" s="30"/>
      <c r="YI22" s="37"/>
      <c r="YJ22" s="31"/>
      <c r="YK22" s="30"/>
      <c r="YL22" s="37"/>
      <c r="YM22" s="31"/>
      <c r="YN22" s="30"/>
      <c r="YO22" s="37"/>
      <c r="YP22" s="31"/>
      <c r="YQ22" s="30"/>
      <c r="YR22" s="37"/>
      <c r="YS22" s="31"/>
      <c r="YT22" s="30"/>
      <c r="YU22" s="37"/>
      <c r="YV22" s="31"/>
      <c r="YW22" s="30"/>
      <c r="YX22" s="37"/>
      <c r="YY22" s="31"/>
      <c r="YZ22" s="30"/>
      <c r="ZA22" s="37"/>
      <c r="ZB22" s="31"/>
      <c r="ZC22" s="30"/>
      <c r="ZD22" s="37"/>
      <c r="ZE22" s="31"/>
      <c r="ZF22" s="30"/>
      <c r="ZG22" s="37"/>
      <c r="ZH22" s="31"/>
      <c r="ZI22" s="30"/>
      <c r="ZJ22" s="37"/>
      <c r="ZK22" s="31"/>
      <c r="ZL22" s="30"/>
      <c r="ZM22" s="37"/>
      <c r="ZN22" s="31"/>
      <c r="ZO22" s="30"/>
      <c r="ZP22" s="37"/>
      <c r="ZQ22" s="31"/>
      <c r="ZR22" s="30"/>
      <c r="ZS22" s="37"/>
      <c r="ZT22" s="31"/>
      <c r="ZU22" s="30"/>
      <c r="ZV22" s="37"/>
      <c r="ZW22" s="31"/>
      <c r="ZX22" s="30"/>
      <c r="ZY22" s="37"/>
      <c r="ZZ22" s="31"/>
      <c r="AAA22" s="30"/>
      <c r="AAB22" s="37"/>
      <c r="AAC22" s="31"/>
      <c r="AAD22" s="30"/>
      <c r="AAE22" s="37"/>
      <c r="AAF22" s="31"/>
      <c r="AAG22" s="30"/>
      <c r="AAH22" s="37"/>
      <c r="AAI22" s="31"/>
      <c r="AAJ22" s="30"/>
      <c r="AAK22" s="37"/>
      <c r="AAL22" s="31"/>
      <c r="AAM22" s="30"/>
      <c r="AAN22" s="37"/>
      <c r="AAO22" s="31"/>
      <c r="AAP22" s="30"/>
      <c r="AAQ22" s="37"/>
      <c r="AAR22" s="31"/>
      <c r="AAS22" s="30"/>
      <c r="AAT22" s="37"/>
      <c r="AAU22" s="31"/>
      <c r="AAV22" s="30"/>
      <c r="AAW22" s="37"/>
      <c r="AAX22" s="31"/>
      <c r="AAY22" s="30"/>
      <c r="AAZ22" s="37"/>
      <c r="ABA22" s="31"/>
      <c r="ABB22" s="30"/>
      <c r="ABC22" s="37"/>
      <c r="ABD22" s="31"/>
      <c r="ABE22" s="30"/>
      <c r="ABF22" s="37"/>
      <c r="ABG22" s="31"/>
      <c r="ABH22" s="30"/>
      <c r="ABI22" s="37"/>
      <c r="ABJ22" s="31"/>
      <c r="ABK22" s="30"/>
      <c r="ABL22" s="37"/>
      <c r="ABM22" s="31"/>
      <c r="ABN22" s="30"/>
      <c r="ABO22" s="37"/>
      <c r="ABP22" s="31"/>
      <c r="ABQ22" s="30"/>
      <c r="ABR22" s="37"/>
      <c r="ABS22" s="31"/>
      <c r="ABT22" s="30"/>
      <c r="ABU22" s="37"/>
      <c r="ABV22" s="31"/>
      <c r="ABW22" s="30"/>
      <c r="ABX22" s="37"/>
      <c r="ABY22" s="31"/>
      <c r="ABZ22" s="30"/>
      <c r="ACA22" s="37"/>
      <c r="ACB22" s="31"/>
      <c r="ACC22" s="30"/>
      <c r="ACD22" s="37"/>
      <c r="ACE22" s="31"/>
      <c r="ACF22" s="30"/>
      <c r="ACG22" s="37"/>
      <c r="ACH22" s="31"/>
      <c r="ACI22" s="30"/>
      <c r="ACJ22" s="37"/>
      <c r="ACK22" s="31"/>
    </row>
    <row r="23" spans="1:765" ht="14.45" customHeight="1" x14ac:dyDescent="0.25">
      <c r="I23" s="51"/>
      <c r="J23" s="14">
        <f t="shared" si="36"/>
        <v>45677</v>
      </c>
      <c r="K23" s="29" t="str">
        <f ca="1">IFERROR(OFFSET(Bdd!$AB$3,MOD(J23+1,14),$F$26),"")</f>
        <v>AM</v>
      </c>
      <c r="L23" s="28"/>
      <c r="M23" s="12">
        <f t="shared" si="12"/>
        <v>45708</v>
      </c>
      <c r="N23" s="29" t="str">
        <f ca="1">IFERROR(OFFSET(Bdd!$AB$3,MOD(M23+1,14),$F$26),"")</f>
        <v>AM</v>
      </c>
      <c r="O23" s="28"/>
      <c r="P23" s="12">
        <f t="shared" si="13"/>
        <v>45736</v>
      </c>
      <c r="Q23" s="29" t="str">
        <f ca="1">IFERROR(OFFSET(Bdd!$AB$3,MOD(P23+1,14),$F$26),"")</f>
        <v>AM</v>
      </c>
      <c r="R23" s="28"/>
      <c r="S23" s="12">
        <f t="shared" si="14"/>
        <v>45767</v>
      </c>
      <c r="T23" s="29">
        <f ca="1">IFERROR(OFFSET(Bdd!$AB$3,MOD(S23+1,14),$F$26),"")</f>
        <v>0</v>
      </c>
      <c r="U23" s="28"/>
      <c r="V23" s="12">
        <f t="shared" si="34"/>
        <v>45797</v>
      </c>
      <c r="W23" s="29" t="str">
        <f ca="1">IFERROR(OFFSET(Bdd!$AB$3,MOD(V23+1,14),$F$26),"")</f>
        <v>M</v>
      </c>
      <c r="X23" s="28"/>
      <c r="Y23" s="12">
        <f t="shared" si="15"/>
        <v>45828</v>
      </c>
      <c r="Z23" s="29" t="str">
        <f ca="1">IFERROR(OFFSET(Bdd!$AB$3,MOD(Y23+1,14),$F$26),"")</f>
        <v>M</v>
      </c>
      <c r="AA23" s="28"/>
      <c r="AB23" s="12">
        <f t="shared" si="16"/>
        <v>45858</v>
      </c>
      <c r="AC23" s="29">
        <f ca="1">IFERROR(OFFSET(Bdd!$AB$3,MOD(AB23+1,14),$F$26),"")</f>
        <v>0</v>
      </c>
      <c r="AD23" s="28"/>
      <c r="AE23" s="12">
        <f t="shared" si="17"/>
        <v>45889</v>
      </c>
      <c r="AF23" s="29" t="str">
        <f ca="1">IFERROR(OFFSET(Bdd!$AB$3,MOD(AE23+1,14),$F$26),"")</f>
        <v>AM</v>
      </c>
      <c r="AG23" s="28"/>
      <c r="AH23" s="12">
        <f t="shared" si="18"/>
        <v>45920</v>
      </c>
      <c r="AI23" s="29">
        <f ca="1">IFERROR(OFFSET(Bdd!$AB$3,MOD(AH23+1,14),$F$26),"")</f>
        <v>0</v>
      </c>
      <c r="AJ23" s="28"/>
      <c r="AK23" s="12">
        <f t="shared" si="19"/>
        <v>45950</v>
      </c>
      <c r="AL23" s="29" t="str">
        <f ca="1">IFERROR(OFFSET(Bdd!$AB$3,MOD(AK23+1,14),$F$26),"")</f>
        <v>M</v>
      </c>
      <c r="AM23" s="28"/>
      <c r="AN23" s="12">
        <f t="shared" si="20"/>
        <v>45981</v>
      </c>
      <c r="AO23" s="29" t="str">
        <f ca="1">IFERROR(OFFSET(Bdd!$AB$3,MOD(AN23+1,14),$F$26),"")</f>
        <v>M</v>
      </c>
      <c r="AP23" s="28"/>
      <c r="AQ23" s="12">
        <f t="shared" si="21"/>
        <v>46011</v>
      </c>
      <c r="AR23" s="29">
        <f ca="1">IFERROR(OFFSET(Bdd!$AB$3,MOD(AQ23+1,14),$F$26),"")</f>
        <v>0</v>
      </c>
      <c r="AS23" s="13"/>
      <c r="AT23" s="12">
        <f t="shared" si="37"/>
        <v>46042</v>
      </c>
      <c r="AU23" s="29" t="str">
        <f ca="1">IFERROR(OFFSET(Bdd!$AB$3,MOD(AT23+1,14),$F$26),"")</f>
        <v>AM</v>
      </c>
      <c r="AV23" s="28"/>
      <c r="AW23" s="12">
        <f t="shared" si="48"/>
        <v>46073</v>
      </c>
      <c r="AX23" s="29" t="str">
        <f ca="1">IFERROR(OFFSET(Bdd!$AB$3,MOD(AW23+1,14),$F$26),"")</f>
        <v>AM</v>
      </c>
      <c r="AY23" s="28"/>
      <c r="AZ23" s="12">
        <f t="shared" si="38"/>
        <v>46101</v>
      </c>
      <c r="BA23" s="29" t="str">
        <f ca="1">IFERROR(OFFSET(Bdd!$AB$3,MOD(AZ23+1,14),$F$26),"")</f>
        <v>AM</v>
      </c>
      <c r="BB23" s="28"/>
      <c r="BC23" s="12">
        <f t="shared" si="39"/>
        <v>46132</v>
      </c>
      <c r="BD23" s="29" t="str">
        <f ca="1">IFERROR(OFFSET(Bdd!$AB$3,MOD(BC23+1,14),$F$26),"")</f>
        <v>M</v>
      </c>
      <c r="BE23" s="28"/>
      <c r="BF23" s="12">
        <f t="shared" si="40"/>
        <v>46162</v>
      </c>
      <c r="BG23" s="29" t="str">
        <f ca="1">IFERROR(OFFSET(Bdd!$AB$3,MOD(BF23+1,14),$F$26),"")</f>
        <v>M</v>
      </c>
      <c r="BH23" s="28"/>
      <c r="BI23" s="12">
        <f t="shared" si="41"/>
        <v>46193</v>
      </c>
      <c r="BJ23" s="29">
        <f ca="1">IFERROR(OFFSET(Bdd!$AB$3,MOD(BI23+1,14),$F$26),"")</f>
        <v>0</v>
      </c>
      <c r="BK23" s="28"/>
      <c r="BL23" s="12">
        <f t="shared" si="42"/>
        <v>46223</v>
      </c>
      <c r="BM23" s="29" t="str">
        <f ca="1">IFERROR(OFFSET(Bdd!$AB$3,MOD(BL23+1,14),$F$26),"")</f>
        <v>AM</v>
      </c>
      <c r="BN23" s="28"/>
      <c r="BO23" s="12">
        <f t="shared" si="43"/>
        <v>46254</v>
      </c>
      <c r="BP23" s="29" t="str">
        <f ca="1">IFERROR(OFFSET(Bdd!$AB$3,MOD(BO23+1,14),$F$26),"")</f>
        <v>AM</v>
      </c>
      <c r="BQ23" s="28"/>
      <c r="BR23" s="12">
        <f t="shared" si="44"/>
        <v>46285</v>
      </c>
      <c r="BS23" s="29">
        <f ca="1">IFERROR(OFFSET(Bdd!$AB$3,MOD(BR23+1,14),$F$26),"")</f>
        <v>0</v>
      </c>
      <c r="BT23" s="28"/>
      <c r="BU23" s="12">
        <f t="shared" si="45"/>
        <v>46315</v>
      </c>
      <c r="BV23" s="29" t="str">
        <f ca="1">IFERROR(OFFSET(Bdd!$AB$3,MOD(BU23+1,14),$F$26),"")</f>
        <v>M</v>
      </c>
      <c r="BW23" s="28"/>
      <c r="BX23" s="12">
        <f t="shared" si="46"/>
        <v>46346</v>
      </c>
      <c r="BY23" s="29" t="str">
        <f ca="1">IFERROR(OFFSET(Bdd!$AB$3,MOD(BX23+1,14),$F$26),"")</f>
        <v>M</v>
      </c>
      <c r="BZ23" s="28"/>
      <c r="CA23" s="12">
        <f t="shared" si="47"/>
        <v>46376</v>
      </c>
      <c r="CB23" s="29">
        <f ca="1">IFERROR(OFFSET(Bdd!$AB$3,MOD(CA23+1,14),$F$26),"")</f>
        <v>0</v>
      </c>
      <c r="CC23" s="13"/>
      <c r="CD23" s="30"/>
      <c r="CE23" s="37"/>
      <c r="CF23" s="31"/>
      <c r="CG23" s="30"/>
      <c r="CH23" s="37"/>
      <c r="CI23" s="31"/>
      <c r="CJ23" s="30"/>
      <c r="CK23" s="37"/>
      <c r="CL23" s="31"/>
      <c r="CM23" s="30"/>
      <c r="CN23" s="37"/>
      <c r="CO23" s="31"/>
      <c r="CP23" s="30"/>
      <c r="CQ23" s="37"/>
      <c r="CR23" s="31"/>
      <c r="CS23" s="30"/>
      <c r="CT23" s="37"/>
      <c r="CU23" s="31"/>
      <c r="CV23" s="30"/>
      <c r="CW23" s="37"/>
      <c r="CX23" s="31"/>
      <c r="CY23" s="30"/>
      <c r="CZ23" s="37"/>
      <c r="DA23" s="31"/>
      <c r="DB23" s="30"/>
      <c r="DC23" s="37"/>
      <c r="DD23" s="31"/>
      <c r="DE23" s="30"/>
      <c r="DF23" s="37"/>
      <c r="DG23" s="31"/>
      <c r="DH23" s="30"/>
      <c r="DI23" s="37"/>
      <c r="DJ23" s="31"/>
      <c r="DK23" s="30"/>
      <c r="DL23" s="37"/>
      <c r="DM23" s="31"/>
      <c r="DN23" s="30"/>
      <c r="DO23" s="37"/>
      <c r="DP23" s="31"/>
      <c r="DQ23" s="30"/>
      <c r="DR23" s="37"/>
      <c r="DS23" s="31"/>
      <c r="DT23" s="30"/>
      <c r="DU23" s="37"/>
      <c r="DV23" s="31"/>
      <c r="DW23" s="30"/>
      <c r="DX23" s="37"/>
      <c r="DY23" s="31"/>
      <c r="DZ23" s="30"/>
      <c r="EA23" s="37"/>
      <c r="EB23" s="31"/>
      <c r="EC23" s="30"/>
      <c r="ED23" s="37"/>
      <c r="EE23" s="31"/>
      <c r="EF23" s="30"/>
      <c r="EG23" s="37"/>
      <c r="EH23" s="31"/>
      <c r="EI23" s="30"/>
      <c r="EJ23" s="37"/>
      <c r="EK23" s="31"/>
      <c r="EL23" s="30"/>
      <c r="EM23" s="37"/>
      <c r="EN23" s="31"/>
      <c r="EO23" s="30"/>
      <c r="EP23" s="37"/>
      <c r="EQ23" s="31"/>
      <c r="ER23" s="30"/>
      <c r="ES23" s="37"/>
      <c r="ET23" s="31"/>
      <c r="EU23" s="30"/>
      <c r="EV23" s="37"/>
      <c r="EW23" s="31"/>
      <c r="EX23" s="30"/>
      <c r="EY23" s="37"/>
      <c r="EZ23" s="31"/>
      <c r="FA23" s="30"/>
      <c r="FB23" s="37"/>
      <c r="FC23" s="31"/>
      <c r="FD23" s="30"/>
      <c r="FE23" s="37"/>
      <c r="FF23" s="31"/>
      <c r="FG23" s="30"/>
      <c r="FH23" s="37"/>
      <c r="FI23" s="31"/>
      <c r="FJ23" s="30"/>
      <c r="FK23" s="37"/>
      <c r="FL23" s="31"/>
      <c r="FM23" s="30"/>
      <c r="FN23" s="37"/>
      <c r="FO23" s="31"/>
      <c r="FP23" s="30"/>
      <c r="FQ23" s="37"/>
      <c r="FR23" s="31"/>
      <c r="FS23" s="30"/>
      <c r="FT23" s="37"/>
      <c r="FU23" s="31"/>
      <c r="FV23" s="30"/>
      <c r="FW23" s="37"/>
      <c r="FX23" s="31"/>
      <c r="FY23" s="30"/>
      <c r="FZ23" s="37"/>
      <c r="GA23" s="31"/>
      <c r="GB23" s="30"/>
      <c r="GC23" s="37"/>
      <c r="GD23" s="31"/>
      <c r="GE23" s="30"/>
      <c r="GF23" s="37"/>
      <c r="GG23" s="31"/>
      <c r="GH23" s="30"/>
      <c r="GI23" s="37"/>
      <c r="GJ23" s="31"/>
      <c r="GK23" s="30"/>
      <c r="GL23" s="37"/>
      <c r="GM23" s="31"/>
      <c r="GN23" s="30"/>
      <c r="GO23" s="37"/>
      <c r="GP23" s="31"/>
      <c r="GQ23" s="30"/>
      <c r="GR23" s="37"/>
      <c r="GS23" s="31"/>
      <c r="GT23" s="30"/>
      <c r="GU23" s="37"/>
      <c r="GV23" s="31"/>
      <c r="GW23" s="30"/>
      <c r="GX23" s="37"/>
      <c r="GY23" s="31"/>
      <c r="GZ23" s="30"/>
      <c r="HA23" s="37"/>
      <c r="HB23" s="31"/>
      <c r="HC23" s="30"/>
      <c r="HD23" s="37"/>
      <c r="HE23" s="31"/>
      <c r="HF23" s="30"/>
      <c r="HG23" s="37"/>
      <c r="HH23" s="31"/>
      <c r="HI23" s="30"/>
      <c r="HJ23" s="37"/>
      <c r="HK23" s="31"/>
      <c r="HL23" s="30"/>
      <c r="HM23" s="37"/>
      <c r="HN23" s="31"/>
      <c r="HO23" s="30"/>
      <c r="HP23" s="37"/>
      <c r="HQ23" s="31"/>
      <c r="HR23" s="30"/>
      <c r="HS23" s="37"/>
      <c r="HT23" s="31"/>
      <c r="HU23" s="30"/>
      <c r="HV23" s="37"/>
      <c r="HW23" s="31"/>
      <c r="HX23" s="30"/>
      <c r="HY23" s="37"/>
      <c r="HZ23" s="31"/>
      <c r="IA23" s="30"/>
      <c r="IB23" s="37"/>
      <c r="IC23" s="31"/>
      <c r="ID23" s="30"/>
      <c r="IE23" s="37"/>
      <c r="IF23" s="31"/>
      <c r="IG23" s="30"/>
      <c r="IH23" s="37"/>
      <c r="II23" s="31"/>
      <c r="IJ23" s="30"/>
      <c r="IK23" s="37"/>
      <c r="IL23" s="31"/>
      <c r="IM23" s="30"/>
      <c r="IN23" s="37"/>
      <c r="IO23" s="31"/>
      <c r="IP23" s="30"/>
      <c r="IQ23" s="37"/>
      <c r="IR23" s="31"/>
      <c r="IS23" s="30"/>
      <c r="IT23" s="37"/>
      <c r="IU23" s="31"/>
      <c r="IV23" s="30"/>
      <c r="IW23" s="37"/>
      <c r="IX23" s="31"/>
      <c r="IY23" s="30"/>
      <c r="IZ23" s="37"/>
      <c r="JA23" s="31"/>
      <c r="JB23" s="30"/>
      <c r="JC23" s="37"/>
      <c r="JD23" s="31"/>
      <c r="JE23" s="30"/>
      <c r="JF23" s="37"/>
      <c r="JG23" s="31"/>
      <c r="JH23" s="30"/>
      <c r="JI23" s="37"/>
      <c r="JJ23" s="31"/>
      <c r="JK23" s="30"/>
      <c r="JL23" s="37"/>
      <c r="JM23" s="31"/>
      <c r="JN23" s="30"/>
      <c r="JO23" s="37"/>
      <c r="JP23" s="31"/>
      <c r="JQ23" s="30"/>
      <c r="JR23" s="37"/>
      <c r="JS23" s="31"/>
      <c r="JT23" s="30"/>
      <c r="JU23" s="37"/>
      <c r="JV23" s="31"/>
      <c r="JW23" s="30"/>
      <c r="JX23" s="37"/>
      <c r="JY23" s="31"/>
      <c r="JZ23" s="30"/>
      <c r="KA23" s="37"/>
      <c r="KB23" s="31"/>
      <c r="KC23" s="30"/>
      <c r="KD23" s="37"/>
      <c r="KE23" s="31"/>
      <c r="KF23" s="30"/>
      <c r="KG23" s="37"/>
      <c r="KH23" s="31"/>
      <c r="KI23" s="30"/>
      <c r="KJ23" s="37"/>
      <c r="KK23" s="31"/>
      <c r="KL23" s="30"/>
      <c r="KM23" s="37"/>
      <c r="KN23" s="31"/>
      <c r="KO23" s="30"/>
      <c r="KP23" s="37"/>
      <c r="KQ23" s="31"/>
      <c r="KR23" s="30"/>
      <c r="KS23" s="37"/>
      <c r="KT23" s="31"/>
      <c r="KU23" s="30"/>
      <c r="KV23" s="37"/>
      <c r="KW23" s="31"/>
      <c r="KX23" s="30"/>
      <c r="KY23" s="37"/>
      <c r="KZ23" s="31"/>
      <c r="LA23" s="30"/>
      <c r="LB23" s="37"/>
      <c r="LC23" s="31"/>
      <c r="LD23" s="30"/>
      <c r="LE23" s="37"/>
      <c r="LF23" s="31"/>
      <c r="LG23" s="30"/>
      <c r="LH23" s="37"/>
      <c r="LI23" s="31"/>
      <c r="LJ23" s="30"/>
      <c r="LK23" s="37"/>
      <c r="LL23" s="31"/>
      <c r="LM23" s="30"/>
      <c r="LN23" s="37"/>
      <c r="LO23" s="31"/>
      <c r="LP23" s="30"/>
      <c r="LQ23" s="37"/>
      <c r="LR23" s="31"/>
      <c r="LS23" s="30"/>
      <c r="LT23" s="37"/>
      <c r="LU23" s="31"/>
      <c r="LV23" s="30"/>
      <c r="LW23" s="37"/>
      <c r="LX23" s="31"/>
      <c r="LY23" s="30"/>
      <c r="LZ23" s="37"/>
      <c r="MA23" s="31"/>
      <c r="MB23" s="30"/>
      <c r="MC23" s="37"/>
      <c r="MD23" s="31"/>
      <c r="ME23" s="30"/>
      <c r="MF23" s="37"/>
      <c r="MG23" s="31"/>
      <c r="MH23" s="30"/>
      <c r="MI23" s="37"/>
      <c r="MJ23" s="31"/>
      <c r="MK23" s="30"/>
      <c r="ML23" s="37"/>
      <c r="MM23" s="31"/>
      <c r="MN23" s="30"/>
      <c r="MO23" s="37"/>
      <c r="MP23" s="31"/>
      <c r="MQ23" s="30"/>
      <c r="MR23" s="37"/>
      <c r="MS23" s="31"/>
      <c r="MT23" s="30"/>
      <c r="MU23" s="37"/>
      <c r="MV23" s="31"/>
      <c r="MW23" s="30"/>
      <c r="MX23" s="37"/>
      <c r="MY23" s="31"/>
      <c r="MZ23" s="30"/>
      <c r="NA23" s="37"/>
      <c r="NB23" s="31"/>
      <c r="NC23" s="30"/>
      <c r="ND23" s="37"/>
      <c r="NE23" s="31"/>
      <c r="NF23" s="30"/>
      <c r="NG23" s="37"/>
      <c r="NH23" s="31"/>
      <c r="NI23" s="30"/>
      <c r="NJ23" s="37"/>
      <c r="NK23" s="31"/>
      <c r="NL23" s="30"/>
      <c r="NM23" s="37"/>
      <c r="NN23" s="31"/>
      <c r="NO23" s="30"/>
      <c r="NP23" s="37"/>
      <c r="NQ23" s="31"/>
      <c r="NR23" s="30"/>
      <c r="NS23" s="37"/>
      <c r="NT23" s="31"/>
      <c r="NU23" s="30"/>
      <c r="NV23" s="37"/>
      <c r="NW23" s="31"/>
      <c r="NX23" s="30"/>
      <c r="NY23" s="37"/>
      <c r="NZ23" s="31"/>
      <c r="OA23" s="30"/>
      <c r="OB23" s="37"/>
      <c r="OC23" s="31"/>
      <c r="OD23" s="30"/>
      <c r="OE23" s="37"/>
      <c r="OF23" s="31"/>
      <c r="OG23" s="30"/>
      <c r="OH23" s="37"/>
      <c r="OI23" s="31"/>
      <c r="OJ23" s="30"/>
      <c r="OK23" s="37"/>
      <c r="OL23" s="31"/>
      <c r="OM23" s="30"/>
      <c r="ON23" s="37"/>
      <c r="OO23" s="31"/>
      <c r="OP23" s="30"/>
      <c r="OQ23" s="37"/>
      <c r="OR23" s="31"/>
      <c r="OS23" s="30"/>
      <c r="OT23" s="37"/>
      <c r="OU23" s="31"/>
      <c r="OV23" s="30"/>
      <c r="OW23" s="37"/>
      <c r="OX23" s="31"/>
      <c r="OY23" s="30"/>
      <c r="OZ23" s="37"/>
      <c r="PA23" s="31"/>
      <c r="PB23" s="30"/>
      <c r="PC23" s="37"/>
      <c r="PD23" s="31"/>
      <c r="PE23" s="30"/>
      <c r="PF23" s="37"/>
      <c r="PG23" s="31"/>
      <c r="PH23" s="30"/>
      <c r="PI23" s="37"/>
      <c r="PJ23" s="31"/>
      <c r="PK23" s="30"/>
      <c r="PL23" s="37"/>
      <c r="PM23" s="31"/>
      <c r="PN23" s="30"/>
      <c r="PO23" s="37"/>
      <c r="PP23" s="31"/>
      <c r="PQ23" s="30"/>
      <c r="PR23" s="37"/>
      <c r="PS23" s="31"/>
      <c r="PT23" s="30"/>
      <c r="PU23" s="37"/>
      <c r="PV23" s="31"/>
      <c r="PW23" s="30"/>
      <c r="PX23" s="37"/>
      <c r="PY23" s="31"/>
      <c r="PZ23" s="30"/>
      <c r="QA23" s="37"/>
      <c r="QB23" s="31"/>
      <c r="QC23" s="30"/>
      <c r="QD23" s="37"/>
      <c r="QE23" s="31"/>
      <c r="QF23" s="30"/>
      <c r="QG23" s="37"/>
      <c r="QH23" s="31"/>
      <c r="QI23" s="30"/>
      <c r="QJ23" s="37"/>
      <c r="QK23" s="31"/>
      <c r="QL23" s="30"/>
      <c r="QM23" s="37"/>
      <c r="QN23" s="31"/>
      <c r="QO23" s="30"/>
      <c r="QP23" s="37"/>
      <c r="QQ23" s="31"/>
      <c r="QR23" s="30"/>
      <c r="QS23" s="37"/>
      <c r="QT23" s="31"/>
      <c r="QU23" s="30"/>
      <c r="QV23" s="37"/>
      <c r="QW23" s="31"/>
      <c r="QX23" s="30"/>
      <c r="QY23" s="37"/>
      <c r="QZ23" s="31"/>
      <c r="RA23" s="30"/>
      <c r="RB23" s="37"/>
      <c r="RC23" s="31"/>
      <c r="RD23" s="30"/>
      <c r="RE23" s="37"/>
      <c r="RF23" s="31"/>
      <c r="RG23" s="30"/>
      <c r="RH23" s="37"/>
      <c r="RI23" s="31"/>
      <c r="RJ23" s="30"/>
      <c r="RK23" s="37"/>
      <c r="RL23" s="31"/>
      <c r="RM23" s="30"/>
      <c r="RN23" s="37"/>
      <c r="RO23" s="31"/>
      <c r="RP23" s="30"/>
      <c r="RQ23" s="37"/>
      <c r="RR23" s="31"/>
      <c r="RS23" s="30"/>
      <c r="RT23" s="37"/>
      <c r="RU23" s="31"/>
      <c r="RV23" s="30"/>
      <c r="RW23" s="37"/>
      <c r="RX23" s="31"/>
      <c r="RY23" s="30"/>
      <c r="RZ23" s="37"/>
      <c r="SA23" s="31"/>
      <c r="SB23" s="30"/>
      <c r="SC23" s="37"/>
      <c r="SD23" s="31"/>
      <c r="SE23" s="30"/>
      <c r="SF23" s="37"/>
      <c r="SG23" s="31"/>
      <c r="SH23" s="30"/>
      <c r="SI23" s="37"/>
      <c r="SJ23" s="31"/>
      <c r="SK23" s="30"/>
      <c r="SL23" s="37"/>
      <c r="SM23" s="31"/>
      <c r="SN23" s="30"/>
      <c r="SO23" s="37"/>
      <c r="SP23" s="31"/>
      <c r="SQ23" s="30"/>
      <c r="SR23" s="37"/>
      <c r="SS23" s="31"/>
      <c r="ST23" s="30"/>
      <c r="SU23" s="37"/>
      <c r="SV23" s="31"/>
      <c r="SW23" s="30"/>
      <c r="SX23" s="37"/>
      <c r="SY23" s="31"/>
      <c r="SZ23" s="30"/>
      <c r="TA23" s="37"/>
      <c r="TB23" s="31"/>
      <c r="TC23" s="30"/>
      <c r="TD23" s="37"/>
      <c r="TE23" s="31"/>
      <c r="TF23" s="30"/>
      <c r="TG23" s="37"/>
      <c r="TH23" s="31"/>
      <c r="TI23" s="30"/>
      <c r="TJ23" s="37"/>
      <c r="TK23" s="31"/>
      <c r="TL23" s="30"/>
      <c r="TM23" s="37"/>
      <c r="TN23" s="31"/>
      <c r="TO23" s="30"/>
      <c r="TP23" s="37"/>
      <c r="TQ23" s="31"/>
      <c r="TR23" s="30"/>
      <c r="TS23" s="37"/>
      <c r="TT23" s="31"/>
      <c r="TU23" s="30"/>
      <c r="TV23" s="37"/>
      <c r="TW23" s="31"/>
      <c r="TX23" s="30"/>
      <c r="TY23" s="37"/>
      <c r="TZ23" s="31"/>
      <c r="UA23" s="30"/>
      <c r="UB23" s="37"/>
      <c r="UC23" s="31"/>
      <c r="UD23" s="30"/>
      <c r="UE23" s="37"/>
      <c r="UF23" s="31"/>
      <c r="UG23" s="30"/>
      <c r="UH23" s="37"/>
      <c r="UI23" s="31"/>
      <c r="UJ23" s="30"/>
      <c r="UK23" s="37"/>
      <c r="UL23" s="31"/>
      <c r="UM23" s="30"/>
      <c r="UN23" s="37"/>
      <c r="UO23" s="31"/>
      <c r="UP23" s="30"/>
      <c r="UQ23" s="37"/>
      <c r="UR23" s="31"/>
      <c r="US23" s="30"/>
      <c r="UT23" s="37"/>
      <c r="UU23" s="31"/>
      <c r="UV23" s="30"/>
      <c r="UW23" s="37"/>
      <c r="UX23" s="31"/>
      <c r="UY23" s="30"/>
      <c r="UZ23" s="37"/>
      <c r="VA23" s="31"/>
      <c r="VB23" s="30"/>
      <c r="VC23" s="37"/>
      <c r="VD23" s="31"/>
      <c r="VE23" s="30"/>
      <c r="VF23" s="37"/>
      <c r="VG23" s="31"/>
      <c r="VH23" s="30"/>
      <c r="VI23" s="37"/>
      <c r="VJ23" s="31"/>
      <c r="VK23" s="30"/>
      <c r="VL23" s="37"/>
      <c r="VM23" s="31"/>
      <c r="VN23" s="30"/>
      <c r="VO23" s="37"/>
      <c r="VP23" s="31"/>
      <c r="VQ23" s="30"/>
      <c r="VR23" s="37"/>
      <c r="VS23" s="31"/>
      <c r="VT23" s="30"/>
      <c r="VU23" s="37"/>
      <c r="VV23" s="31"/>
      <c r="VW23" s="30"/>
      <c r="VX23" s="37"/>
      <c r="VY23" s="31"/>
      <c r="VZ23" s="30"/>
      <c r="WA23" s="37"/>
      <c r="WB23" s="31"/>
      <c r="WC23" s="30"/>
      <c r="WD23" s="37"/>
      <c r="WE23" s="31"/>
      <c r="WF23" s="30"/>
      <c r="WG23" s="37"/>
      <c r="WH23" s="31"/>
      <c r="WI23" s="30"/>
      <c r="WJ23" s="37"/>
      <c r="WK23" s="31"/>
      <c r="WL23" s="30"/>
      <c r="WM23" s="37"/>
      <c r="WN23" s="31"/>
      <c r="WO23" s="30"/>
      <c r="WP23" s="37"/>
      <c r="WQ23" s="31"/>
      <c r="WR23" s="30"/>
      <c r="WS23" s="37"/>
      <c r="WT23" s="31"/>
      <c r="WU23" s="30"/>
      <c r="WV23" s="37"/>
      <c r="WW23" s="31"/>
      <c r="WX23" s="30"/>
      <c r="WY23" s="37"/>
      <c r="WZ23" s="31"/>
      <c r="XA23" s="30"/>
      <c r="XB23" s="37"/>
      <c r="XC23" s="31"/>
      <c r="XD23" s="30"/>
      <c r="XE23" s="37"/>
      <c r="XF23" s="31"/>
      <c r="XG23" s="30"/>
      <c r="XH23" s="37"/>
      <c r="XI23" s="31"/>
      <c r="XJ23" s="30"/>
      <c r="XK23" s="37"/>
      <c r="XL23" s="31"/>
      <c r="XM23" s="30"/>
      <c r="XN23" s="37"/>
      <c r="XO23" s="31"/>
      <c r="XP23" s="30"/>
      <c r="XQ23" s="37"/>
      <c r="XR23" s="31"/>
      <c r="XS23" s="30"/>
      <c r="XT23" s="37"/>
      <c r="XU23" s="31"/>
      <c r="XV23" s="30"/>
      <c r="XW23" s="37"/>
      <c r="XX23" s="31"/>
      <c r="XY23" s="30"/>
      <c r="XZ23" s="37"/>
      <c r="YA23" s="31"/>
      <c r="YB23" s="30"/>
      <c r="YC23" s="37"/>
      <c r="YD23" s="31"/>
      <c r="YE23" s="30"/>
      <c r="YF23" s="37"/>
      <c r="YG23" s="31"/>
      <c r="YH23" s="30"/>
      <c r="YI23" s="37"/>
      <c r="YJ23" s="31"/>
      <c r="YK23" s="30"/>
      <c r="YL23" s="37"/>
      <c r="YM23" s="31"/>
      <c r="YN23" s="30"/>
      <c r="YO23" s="37"/>
      <c r="YP23" s="31"/>
      <c r="YQ23" s="30"/>
      <c r="YR23" s="37"/>
      <c r="YS23" s="31"/>
      <c r="YT23" s="30"/>
      <c r="YU23" s="37"/>
      <c r="YV23" s="31"/>
      <c r="YW23" s="30"/>
      <c r="YX23" s="37"/>
      <c r="YY23" s="31"/>
      <c r="YZ23" s="30"/>
      <c r="ZA23" s="37"/>
      <c r="ZB23" s="31"/>
      <c r="ZC23" s="30"/>
      <c r="ZD23" s="37"/>
      <c r="ZE23" s="31"/>
      <c r="ZF23" s="30"/>
      <c r="ZG23" s="37"/>
      <c r="ZH23" s="31"/>
      <c r="ZI23" s="30"/>
      <c r="ZJ23" s="37"/>
      <c r="ZK23" s="31"/>
      <c r="ZL23" s="30"/>
      <c r="ZM23" s="37"/>
      <c r="ZN23" s="31"/>
      <c r="ZO23" s="30"/>
      <c r="ZP23" s="37"/>
      <c r="ZQ23" s="31"/>
      <c r="ZR23" s="30"/>
      <c r="ZS23" s="37"/>
      <c r="ZT23" s="31"/>
      <c r="ZU23" s="30"/>
      <c r="ZV23" s="37"/>
      <c r="ZW23" s="31"/>
      <c r="ZX23" s="30"/>
      <c r="ZY23" s="37"/>
      <c r="ZZ23" s="31"/>
      <c r="AAA23" s="30"/>
      <c r="AAB23" s="37"/>
      <c r="AAC23" s="31"/>
      <c r="AAD23" s="30"/>
      <c r="AAE23" s="37"/>
      <c r="AAF23" s="31"/>
      <c r="AAG23" s="30"/>
      <c r="AAH23" s="37"/>
      <c r="AAI23" s="31"/>
      <c r="AAJ23" s="30"/>
      <c r="AAK23" s="37"/>
      <c r="AAL23" s="31"/>
      <c r="AAM23" s="30"/>
      <c r="AAN23" s="37"/>
      <c r="AAO23" s="31"/>
      <c r="AAP23" s="30"/>
      <c r="AAQ23" s="37"/>
      <c r="AAR23" s="31"/>
      <c r="AAS23" s="30"/>
      <c r="AAT23" s="37"/>
      <c r="AAU23" s="31"/>
      <c r="AAV23" s="30"/>
      <c r="AAW23" s="37"/>
      <c r="AAX23" s="31"/>
      <c r="AAY23" s="30"/>
      <c r="AAZ23" s="37"/>
      <c r="ABA23" s="31"/>
      <c r="ABB23" s="30"/>
      <c r="ABC23" s="37"/>
      <c r="ABD23" s="31"/>
      <c r="ABE23" s="30"/>
      <c r="ABF23" s="37"/>
      <c r="ABG23" s="31"/>
      <c r="ABH23" s="30"/>
      <c r="ABI23" s="37"/>
      <c r="ABJ23" s="31"/>
      <c r="ABK23" s="30"/>
      <c r="ABL23" s="37"/>
      <c r="ABM23" s="31"/>
      <c r="ABN23" s="30"/>
      <c r="ABO23" s="37"/>
      <c r="ABP23" s="31"/>
      <c r="ABQ23" s="30"/>
      <c r="ABR23" s="37"/>
      <c r="ABS23" s="31"/>
      <c r="ABT23" s="30"/>
      <c r="ABU23" s="37"/>
      <c r="ABV23" s="31"/>
      <c r="ABW23" s="30"/>
      <c r="ABX23" s="37"/>
      <c r="ABY23" s="31"/>
      <c r="ABZ23" s="30"/>
      <c r="ACA23" s="37"/>
      <c r="ACB23" s="31"/>
      <c r="ACC23" s="30"/>
      <c r="ACD23" s="37"/>
      <c r="ACE23" s="31"/>
      <c r="ACF23" s="30"/>
      <c r="ACG23" s="37"/>
      <c r="ACH23" s="31"/>
      <c r="ACI23" s="30"/>
      <c r="ACJ23" s="37"/>
      <c r="ACK23" s="31"/>
    </row>
    <row r="24" spans="1:765" ht="14.45" customHeight="1" thickBot="1" x14ac:dyDescent="0.3">
      <c r="I24" s="51"/>
      <c r="J24" s="14">
        <f t="shared" si="36"/>
        <v>45678</v>
      </c>
      <c r="K24" s="29" t="str">
        <f ca="1">IFERROR(OFFSET(Bdd!$AB$3,MOD(J24+1,14),$F$26),"")</f>
        <v>AM</v>
      </c>
      <c r="L24" s="28"/>
      <c r="M24" s="12">
        <f t="shared" si="12"/>
        <v>45709</v>
      </c>
      <c r="N24" s="29" t="str">
        <f ca="1">IFERROR(OFFSET(Bdd!$AB$3,MOD(M24+1,14),$F$26),"")</f>
        <v>AM</v>
      </c>
      <c r="O24" s="28"/>
      <c r="P24" s="12">
        <f t="shared" si="13"/>
        <v>45737</v>
      </c>
      <c r="Q24" s="29" t="str">
        <f ca="1">IFERROR(OFFSET(Bdd!$AB$3,MOD(P24+1,14),$F$26),"")</f>
        <v>AM</v>
      </c>
      <c r="R24" s="28"/>
      <c r="S24" s="12">
        <f t="shared" si="14"/>
        <v>45768</v>
      </c>
      <c r="T24" s="29" t="str">
        <f ca="1">IFERROR(OFFSET(Bdd!$AB$3,MOD(S24+1,14),$F$26),"")</f>
        <v>M</v>
      </c>
      <c r="U24" s="28"/>
      <c r="V24" s="12">
        <f t="shared" si="34"/>
        <v>45798</v>
      </c>
      <c r="W24" s="29" t="str">
        <f ca="1">IFERROR(OFFSET(Bdd!$AB$3,MOD(V24+1,14),$F$26),"")</f>
        <v>M</v>
      </c>
      <c r="X24" s="28"/>
      <c r="Y24" s="12">
        <f t="shared" si="15"/>
        <v>45829</v>
      </c>
      <c r="Z24" s="29">
        <f ca="1">IFERROR(OFFSET(Bdd!$AB$3,MOD(Y24+1,14),$F$26),"")</f>
        <v>0</v>
      </c>
      <c r="AA24" s="28"/>
      <c r="AB24" s="12">
        <f t="shared" si="16"/>
        <v>45859</v>
      </c>
      <c r="AC24" s="29" t="str">
        <f ca="1">IFERROR(OFFSET(Bdd!$AB$3,MOD(AB24+1,14),$F$26),"")</f>
        <v>AM</v>
      </c>
      <c r="AD24" s="28"/>
      <c r="AE24" s="12">
        <f t="shared" si="17"/>
        <v>45890</v>
      </c>
      <c r="AF24" s="29" t="str">
        <f ca="1">IFERROR(OFFSET(Bdd!$AB$3,MOD(AE24+1,14),$F$26),"")</f>
        <v>AM</v>
      </c>
      <c r="AG24" s="28"/>
      <c r="AH24" s="12">
        <f t="shared" si="18"/>
        <v>45921</v>
      </c>
      <c r="AI24" s="29">
        <f ca="1">IFERROR(OFFSET(Bdd!$AB$3,MOD(AH24+1,14),$F$26),"")</f>
        <v>0</v>
      </c>
      <c r="AJ24" s="28"/>
      <c r="AK24" s="12">
        <f t="shared" si="19"/>
        <v>45951</v>
      </c>
      <c r="AL24" s="29" t="str">
        <f ca="1">IFERROR(OFFSET(Bdd!$AB$3,MOD(AK24+1,14),$F$26),"")</f>
        <v>M</v>
      </c>
      <c r="AM24" s="28"/>
      <c r="AN24" s="12">
        <f t="shared" si="20"/>
        <v>45982</v>
      </c>
      <c r="AO24" s="29" t="str">
        <f ca="1">IFERROR(OFFSET(Bdd!$AB$3,MOD(AN24+1,14),$F$26),"")</f>
        <v>M</v>
      </c>
      <c r="AP24" s="28"/>
      <c r="AQ24" s="12">
        <f t="shared" si="21"/>
        <v>46012</v>
      </c>
      <c r="AR24" s="29">
        <f ca="1">IFERROR(OFFSET(Bdd!$AB$3,MOD(AQ24+1,14),$F$26),"")</f>
        <v>0</v>
      </c>
      <c r="AS24" s="13"/>
      <c r="AT24" s="12">
        <f t="shared" si="37"/>
        <v>46043</v>
      </c>
      <c r="AU24" s="29" t="str">
        <f ca="1">IFERROR(OFFSET(Bdd!$AB$3,MOD(AT24+1,14),$F$26),"")</f>
        <v>AM</v>
      </c>
      <c r="AV24" s="28"/>
      <c r="AW24" s="12">
        <f t="shared" si="48"/>
        <v>46074</v>
      </c>
      <c r="AX24" s="29">
        <f ca="1">IFERROR(OFFSET(Bdd!$AB$3,MOD(AW24+1,14),$F$26),"")</f>
        <v>0</v>
      </c>
      <c r="AY24" s="28"/>
      <c r="AZ24" s="12">
        <f t="shared" si="38"/>
        <v>46102</v>
      </c>
      <c r="BA24" s="29">
        <f ca="1">IFERROR(OFFSET(Bdd!$AB$3,MOD(AZ24+1,14),$F$26),"")</f>
        <v>0</v>
      </c>
      <c r="BB24" s="28"/>
      <c r="BC24" s="12">
        <f t="shared" si="39"/>
        <v>46133</v>
      </c>
      <c r="BD24" s="29" t="str">
        <f ca="1">IFERROR(OFFSET(Bdd!$AB$3,MOD(BC24+1,14),$F$26),"")</f>
        <v>M</v>
      </c>
      <c r="BE24" s="28"/>
      <c r="BF24" s="12">
        <f t="shared" si="40"/>
        <v>46163</v>
      </c>
      <c r="BG24" s="29" t="str">
        <f ca="1">IFERROR(OFFSET(Bdd!$AB$3,MOD(BF24+1,14),$F$26),"")</f>
        <v>M</v>
      </c>
      <c r="BH24" s="28"/>
      <c r="BI24" s="12">
        <f t="shared" si="41"/>
        <v>46194</v>
      </c>
      <c r="BJ24" s="29">
        <f ca="1">IFERROR(OFFSET(Bdd!$AB$3,MOD(BI24+1,14),$F$26),"")</f>
        <v>0</v>
      </c>
      <c r="BK24" s="28"/>
      <c r="BL24" s="12">
        <f t="shared" si="42"/>
        <v>46224</v>
      </c>
      <c r="BM24" s="29" t="str">
        <f ca="1">IFERROR(OFFSET(Bdd!$AB$3,MOD(BL24+1,14),$F$26),"")</f>
        <v>AM</v>
      </c>
      <c r="BN24" s="28"/>
      <c r="BO24" s="12">
        <f t="shared" si="43"/>
        <v>46255</v>
      </c>
      <c r="BP24" s="29" t="str">
        <f ca="1">IFERROR(OFFSET(Bdd!$AB$3,MOD(BO24+1,14),$F$26),"")</f>
        <v>AM</v>
      </c>
      <c r="BQ24" s="28"/>
      <c r="BR24" s="12">
        <f t="shared" si="44"/>
        <v>46286</v>
      </c>
      <c r="BS24" s="29" t="str">
        <f ca="1">IFERROR(OFFSET(Bdd!$AB$3,MOD(BR24+1,14),$F$26),"")</f>
        <v>M</v>
      </c>
      <c r="BT24" s="28"/>
      <c r="BU24" s="12">
        <f t="shared" si="45"/>
        <v>46316</v>
      </c>
      <c r="BV24" s="29" t="str">
        <f ca="1">IFERROR(OFFSET(Bdd!$AB$3,MOD(BU24+1,14),$F$26),"")</f>
        <v>M</v>
      </c>
      <c r="BW24" s="28"/>
      <c r="BX24" s="12">
        <f t="shared" si="46"/>
        <v>46347</v>
      </c>
      <c r="BY24" s="29">
        <f ca="1">IFERROR(OFFSET(Bdd!$AB$3,MOD(BX24+1,14),$F$26),"")</f>
        <v>0</v>
      </c>
      <c r="BZ24" s="28"/>
      <c r="CA24" s="12">
        <f t="shared" si="47"/>
        <v>46377</v>
      </c>
      <c r="CB24" s="29" t="str">
        <f ca="1">IFERROR(OFFSET(Bdd!$AB$3,MOD(CA24+1,14),$F$26),"")</f>
        <v>AM</v>
      </c>
      <c r="CC24" s="13"/>
      <c r="CD24" s="30"/>
      <c r="CE24" s="37"/>
      <c r="CF24" s="31"/>
      <c r="CG24" s="30"/>
      <c r="CH24" s="37"/>
      <c r="CI24" s="31"/>
      <c r="CJ24" s="30"/>
      <c r="CK24" s="37"/>
      <c r="CL24" s="31"/>
      <c r="CM24" s="30"/>
      <c r="CN24" s="37"/>
      <c r="CO24" s="31"/>
      <c r="CP24" s="30"/>
      <c r="CQ24" s="37"/>
      <c r="CR24" s="31"/>
      <c r="CS24" s="30"/>
      <c r="CT24" s="37"/>
      <c r="CU24" s="31"/>
      <c r="CV24" s="30"/>
      <c r="CW24" s="37"/>
      <c r="CX24" s="31"/>
      <c r="CY24" s="30"/>
      <c r="CZ24" s="37"/>
      <c r="DA24" s="31"/>
      <c r="DB24" s="30"/>
      <c r="DC24" s="37"/>
      <c r="DD24" s="31"/>
      <c r="DE24" s="30"/>
      <c r="DF24" s="37"/>
      <c r="DG24" s="31"/>
      <c r="DH24" s="30"/>
      <c r="DI24" s="37"/>
      <c r="DJ24" s="31"/>
      <c r="DK24" s="30"/>
      <c r="DL24" s="37"/>
      <c r="DM24" s="31"/>
      <c r="DN24" s="30"/>
      <c r="DO24" s="37"/>
      <c r="DP24" s="31"/>
      <c r="DQ24" s="30"/>
      <c r="DR24" s="37"/>
      <c r="DS24" s="31"/>
      <c r="DT24" s="30"/>
      <c r="DU24" s="37"/>
      <c r="DV24" s="31"/>
      <c r="DW24" s="30"/>
      <c r="DX24" s="37"/>
      <c r="DY24" s="31"/>
      <c r="DZ24" s="30"/>
      <c r="EA24" s="37"/>
      <c r="EB24" s="31"/>
      <c r="EC24" s="30"/>
      <c r="ED24" s="37"/>
      <c r="EE24" s="31"/>
      <c r="EF24" s="30"/>
      <c r="EG24" s="37"/>
      <c r="EH24" s="31"/>
      <c r="EI24" s="30"/>
      <c r="EJ24" s="37"/>
      <c r="EK24" s="31"/>
      <c r="EL24" s="30"/>
      <c r="EM24" s="37"/>
      <c r="EN24" s="31"/>
      <c r="EO24" s="30"/>
      <c r="EP24" s="37"/>
      <c r="EQ24" s="31"/>
      <c r="ER24" s="30"/>
      <c r="ES24" s="37"/>
      <c r="ET24" s="31"/>
      <c r="EU24" s="30"/>
      <c r="EV24" s="37"/>
      <c r="EW24" s="31"/>
      <c r="EX24" s="30"/>
      <c r="EY24" s="37"/>
      <c r="EZ24" s="31"/>
      <c r="FA24" s="30"/>
      <c r="FB24" s="37"/>
      <c r="FC24" s="31"/>
      <c r="FD24" s="30"/>
      <c r="FE24" s="37"/>
      <c r="FF24" s="31"/>
      <c r="FG24" s="30"/>
      <c r="FH24" s="37"/>
      <c r="FI24" s="31"/>
      <c r="FJ24" s="30"/>
      <c r="FK24" s="37"/>
      <c r="FL24" s="31"/>
      <c r="FM24" s="30"/>
      <c r="FN24" s="37"/>
      <c r="FO24" s="31"/>
      <c r="FP24" s="30"/>
      <c r="FQ24" s="37"/>
      <c r="FR24" s="31"/>
      <c r="FS24" s="30"/>
      <c r="FT24" s="37"/>
      <c r="FU24" s="31"/>
      <c r="FV24" s="30"/>
      <c r="FW24" s="37"/>
      <c r="FX24" s="31"/>
      <c r="FY24" s="30"/>
      <c r="FZ24" s="37"/>
      <c r="GA24" s="31"/>
      <c r="GB24" s="30"/>
      <c r="GC24" s="37"/>
      <c r="GD24" s="31"/>
      <c r="GE24" s="30"/>
      <c r="GF24" s="37"/>
      <c r="GG24" s="31"/>
      <c r="GH24" s="30"/>
      <c r="GI24" s="37"/>
      <c r="GJ24" s="31"/>
      <c r="GK24" s="30"/>
      <c r="GL24" s="37"/>
      <c r="GM24" s="31"/>
      <c r="GN24" s="30"/>
      <c r="GO24" s="37"/>
      <c r="GP24" s="31"/>
      <c r="GQ24" s="30"/>
      <c r="GR24" s="37"/>
      <c r="GS24" s="31"/>
      <c r="GT24" s="30"/>
      <c r="GU24" s="37"/>
      <c r="GV24" s="31"/>
      <c r="GW24" s="30"/>
      <c r="GX24" s="37"/>
      <c r="GY24" s="31"/>
      <c r="GZ24" s="30"/>
      <c r="HA24" s="37"/>
      <c r="HB24" s="31"/>
      <c r="HC24" s="30"/>
      <c r="HD24" s="37"/>
      <c r="HE24" s="31"/>
      <c r="HF24" s="30"/>
      <c r="HG24" s="37"/>
      <c r="HH24" s="31"/>
      <c r="HI24" s="30"/>
      <c r="HJ24" s="37"/>
      <c r="HK24" s="31"/>
      <c r="HL24" s="30"/>
      <c r="HM24" s="37"/>
      <c r="HN24" s="31"/>
      <c r="HO24" s="30"/>
      <c r="HP24" s="37"/>
      <c r="HQ24" s="31"/>
      <c r="HR24" s="30"/>
      <c r="HS24" s="37"/>
      <c r="HT24" s="31"/>
      <c r="HU24" s="30"/>
      <c r="HV24" s="37"/>
      <c r="HW24" s="31"/>
      <c r="HX24" s="30"/>
      <c r="HY24" s="37"/>
      <c r="HZ24" s="31"/>
      <c r="IA24" s="30"/>
      <c r="IB24" s="37"/>
      <c r="IC24" s="31"/>
      <c r="ID24" s="30"/>
      <c r="IE24" s="37"/>
      <c r="IF24" s="31"/>
      <c r="IG24" s="30"/>
      <c r="IH24" s="37"/>
      <c r="II24" s="31"/>
      <c r="IJ24" s="30"/>
      <c r="IK24" s="37"/>
      <c r="IL24" s="31"/>
      <c r="IM24" s="30"/>
      <c r="IN24" s="37"/>
      <c r="IO24" s="31"/>
      <c r="IP24" s="30"/>
      <c r="IQ24" s="37"/>
      <c r="IR24" s="31"/>
      <c r="IS24" s="30"/>
      <c r="IT24" s="37"/>
      <c r="IU24" s="31"/>
      <c r="IV24" s="30"/>
      <c r="IW24" s="37"/>
      <c r="IX24" s="31"/>
      <c r="IY24" s="30"/>
      <c r="IZ24" s="37"/>
      <c r="JA24" s="31"/>
      <c r="JB24" s="30"/>
      <c r="JC24" s="37"/>
      <c r="JD24" s="31"/>
      <c r="JE24" s="30"/>
      <c r="JF24" s="37"/>
      <c r="JG24" s="31"/>
      <c r="JH24" s="30"/>
      <c r="JI24" s="37"/>
      <c r="JJ24" s="31"/>
      <c r="JK24" s="30"/>
      <c r="JL24" s="37"/>
      <c r="JM24" s="31"/>
      <c r="JN24" s="30"/>
      <c r="JO24" s="37"/>
      <c r="JP24" s="31"/>
      <c r="JQ24" s="30"/>
      <c r="JR24" s="37"/>
      <c r="JS24" s="31"/>
      <c r="JT24" s="30"/>
      <c r="JU24" s="37"/>
      <c r="JV24" s="31"/>
      <c r="JW24" s="30"/>
      <c r="JX24" s="37"/>
      <c r="JY24" s="31"/>
      <c r="JZ24" s="30"/>
      <c r="KA24" s="37"/>
      <c r="KB24" s="31"/>
      <c r="KC24" s="30"/>
      <c r="KD24" s="37"/>
      <c r="KE24" s="31"/>
      <c r="KF24" s="30"/>
      <c r="KG24" s="37"/>
      <c r="KH24" s="31"/>
      <c r="KI24" s="30"/>
      <c r="KJ24" s="37"/>
      <c r="KK24" s="31"/>
      <c r="KL24" s="30"/>
      <c r="KM24" s="37"/>
      <c r="KN24" s="31"/>
      <c r="KO24" s="30"/>
      <c r="KP24" s="37"/>
      <c r="KQ24" s="31"/>
      <c r="KR24" s="30"/>
      <c r="KS24" s="37"/>
      <c r="KT24" s="31"/>
      <c r="KU24" s="30"/>
      <c r="KV24" s="37"/>
      <c r="KW24" s="31"/>
      <c r="KX24" s="30"/>
      <c r="KY24" s="37"/>
      <c r="KZ24" s="31"/>
      <c r="LA24" s="30"/>
      <c r="LB24" s="37"/>
      <c r="LC24" s="31"/>
      <c r="LD24" s="30"/>
      <c r="LE24" s="37"/>
      <c r="LF24" s="31"/>
      <c r="LG24" s="30"/>
      <c r="LH24" s="37"/>
      <c r="LI24" s="31"/>
      <c r="LJ24" s="30"/>
      <c r="LK24" s="37"/>
      <c r="LL24" s="31"/>
      <c r="LM24" s="30"/>
      <c r="LN24" s="37"/>
      <c r="LO24" s="31"/>
      <c r="LP24" s="30"/>
      <c r="LQ24" s="37"/>
      <c r="LR24" s="31"/>
      <c r="LS24" s="30"/>
      <c r="LT24" s="37"/>
      <c r="LU24" s="31"/>
      <c r="LV24" s="30"/>
      <c r="LW24" s="37"/>
      <c r="LX24" s="31"/>
      <c r="LY24" s="30"/>
      <c r="LZ24" s="37"/>
      <c r="MA24" s="31"/>
      <c r="MB24" s="30"/>
      <c r="MC24" s="37"/>
      <c r="MD24" s="31"/>
      <c r="ME24" s="30"/>
      <c r="MF24" s="37"/>
      <c r="MG24" s="31"/>
      <c r="MH24" s="30"/>
      <c r="MI24" s="37"/>
      <c r="MJ24" s="31"/>
      <c r="MK24" s="30"/>
      <c r="ML24" s="37"/>
      <c r="MM24" s="31"/>
      <c r="MN24" s="30"/>
      <c r="MO24" s="37"/>
      <c r="MP24" s="31"/>
      <c r="MQ24" s="30"/>
      <c r="MR24" s="37"/>
      <c r="MS24" s="31"/>
      <c r="MT24" s="30"/>
      <c r="MU24" s="37"/>
      <c r="MV24" s="31"/>
      <c r="MW24" s="30"/>
      <c r="MX24" s="37"/>
      <c r="MY24" s="31"/>
      <c r="MZ24" s="30"/>
      <c r="NA24" s="37"/>
      <c r="NB24" s="31"/>
      <c r="NC24" s="30"/>
      <c r="ND24" s="37"/>
      <c r="NE24" s="31"/>
      <c r="NF24" s="30"/>
      <c r="NG24" s="37"/>
      <c r="NH24" s="31"/>
      <c r="NI24" s="30"/>
      <c r="NJ24" s="37"/>
      <c r="NK24" s="31"/>
      <c r="NL24" s="30"/>
      <c r="NM24" s="37"/>
      <c r="NN24" s="31"/>
      <c r="NO24" s="30"/>
      <c r="NP24" s="37"/>
      <c r="NQ24" s="31"/>
      <c r="NR24" s="30"/>
      <c r="NS24" s="37"/>
      <c r="NT24" s="31"/>
      <c r="NU24" s="30"/>
      <c r="NV24" s="37"/>
      <c r="NW24" s="31"/>
      <c r="NX24" s="30"/>
      <c r="NY24" s="37"/>
      <c r="NZ24" s="31"/>
      <c r="OA24" s="30"/>
      <c r="OB24" s="37"/>
      <c r="OC24" s="31"/>
      <c r="OD24" s="30"/>
      <c r="OE24" s="37"/>
      <c r="OF24" s="31"/>
      <c r="OG24" s="30"/>
      <c r="OH24" s="37"/>
      <c r="OI24" s="31"/>
      <c r="OJ24" s="30"/>
      <c r="OK24" s="37"/>
      <c r="OL24" s="31"/>
      <c r="OM24" s="30"/>
      <c r="ON24" s="37"/>
      <c r="OO24" s="31"/>
      <c r="OP24" s="30"/>
      <c r="OQ24" s="37"/>
      <c r="OR24" s="31"/>
      <c r="OS24" s="30"/>
      <c r="OT24" s="37"/>
      <c r="OU24" s="31"/>
      <c r="OV24" s="30"/>
      <c r="OW24" s="37"/>
      <c r="OX24" s="31"/>
      <c r="OY24" s="30"/>
      <c r="OZ24" s="37"/>
      <c r="PA24" s="31"/>
      <c r="PB24" s="30"/>
      <c r="PC24" s="37"/>
      <c r="PD24" s="31"/>
      <c r="PE24" s="30"/>
      <c r="PF24" s="37"/>
      <c r="PG24" s="31"/>
      <c r="PH24" s="30"/>
      <c r="PI24" s="37"/>
      <c r="PJ24" s="31"/>
      <c r="PK24" s="30"/>
      <c r="PL24" s="37"/>
      <c r="PM24" s="31"/>
      <c r="PN24" s="30"/>
      <c r="PO24" s="37"/>
      <c r="PP24" s="31"/>
      <c r="PQ24" s="30"/>
      <c r="PR24" s="37"/>
      <c r="PS24" s="31"/>
      <c r="PT24" s="30"/>
      <c r="PU24" s="37"/>
      <c r="PV24" s="31"/>
      <c r="PW24" s="30"/>
      <c r="PX24" s="37"/>
      <c r="PY24" s="31"/>
      <c r="PZ24" s="30"/>
      <c r="QA24" s="37"/>
      <c r="QB24" s="31"/>
      <c r="QC24" s="30"/>
      <c r="QD24" s="37"/>
      <c r="QE24" s="31"/>
      <c r="QF24" s="30"/>
      <c r="QG24" s="37"/>
      <c r="QH24" s="31"/>
      <c r="QI24" s="30"/>
      <c r="QJ24" s="37"/>
      <c r="QK24" s="31"/>
      <c r="QL24" s="30"/>
      <c r="QM24" s="37"/>
      <c r="QN24" s="31"/>
      <c r="QO24" s="30"/>
      <c r="QP24" s="37"/>
      <c r="QQ24" s="31"/>
      <c r="QR24" s="30"/>
      <c r="QS24" s="37"/>
      <c r="QT24" s="31"/>
      <c r="QU24" s="30"/>
      <c r="QV24" s="37"/>
      <c r="QW24" s="31"/>
      <c r="QX24" s="30"/>
      <c r="QY24" s="37"/>
      <c r="QZ24" s="31"/>
      <c r="RA24" s="30"/>
      <c r="RB24" s="37"/>
      <c r="RC24" s="31"/>
      <c r="RD24" s="30"/>
      <c r="RE24" s="37"/>
      <c r="RF24" s="31"/>
      <c r="RG24" s="30"/>
      <c r="RH24" s="37"/>
      <c r="RI24" s="31"/>
      <c r="RJ24" s="30"/>
      <c r="RK24" s="37"/>
      <c r="RL24" s="31"/>
      <c r="RM24" s="30"/>
      <c r="RN24" s="37"/>
      <c r="RO24" s="31"/>
      <c r="RP24" s="30"/>
      <c r="RQ24" s="37"/>
      <c r="RR24" s="31"/>
      <c r="RS24" s="30"/>
      <c r="RT24" s="37"/>
      <c r="RU24" s="31"/>
      <c r="RV24" s="30"/>
      <c r="RW24" s="37"/>
      <c r="RX24" s="31"/>
      <c r="RY24" s="30"/>
      <c r="RZ24" s="37"/>
      <c r="SA24" s="31"/>
      <c r="SB24" s="30"/>
      <c r="SC24" s="37"/>
      <c r="SD24" s="31"/>
      <c r="SE24" s="30"/>
      <c r="SF24" s="37"/>
      <c r="SG24" s="31"/>
      <c r="SH24" s="30"/>
      <c r="SI24" s="37"/>
      <c r="SJ24" s="31"/>
      <c r="SK24" s="30"/>
      <c r="SL24" s="37"/>
      <c r="SM24" s="31"/>
      <c r="SN24" s="30"/>
      <c r="SO24" s="37"/>
      <c r="SP24" s="31"/>
      <c r="SQ24" s="30"/>
      <c r="SR24" s="37"/>
      <c r="SS24" s="31"/>
      <c r="ST24" s="30"/>
      <c r="SU24" s="37"/>
      <c r="SV24" s="31"/>
      <c r="SW24" s="30"/>
      <c r="SX24" s="37"/>
      <c r="SY24" s="31"/>
      <c r="SZ24" s="30"/>
      <c r="TA24" s="37"/>
      <c r="TB24" s="31"/>
      <c r="TC24" s="30"/>
      <c r="TD24" s="37"/>
      <c r="TE24" s="31"/>
      <c r="TF24" s="30"/>
      <c r="TG24" s="37"/>
      <c r="TH24" s="31"/>
      <c r="TI24" s="30"/>
      <c r="TJ24" s="37"/>
      <c r="TK24" s="31"/>
      <c r="TL24" s="30"/>
      <c r="TM24" s="37"/>
      <c r="TN24" s="31"/>
      <c r="TO24" s="30"/>
      <c r="TP24" s="37"/>
      <c r="TQ24" s="31"/>
      <c r="TR24" s="30"/>
      <c r="TS24" s="37"/>
      <c r="TT24" s="31"/>
      <c r="TU24" s="30"/>
      <c r="TV24" s="37"/>
      <c r="TW24" s="31"/>
      <c r="TX24" s="30"/>
      <c r="TY24" s="37"/>
      <c r="TZ24" s="31"/>
      <c r="UA24" s="30"/>
      <c r="UB24" s="37"/>
      <c r="UC24" s="31"/>
      <c r="UD24" s="30"/>
      <c r="UE24" s="37"/>
      <c r="UF24" s="31"/>
      <c r="UG24" s="30"/>
      <c r="UH24" s="37"/>
      <c r="UI24" s="31"/>
      <c r="UJ24" s="30"/>
      <c r="UK24" s="37"/>
      <c r="UL24" s="31"/>
      <c r="UM24" s="30"/>
      <c r="UN24" s="37"/>
      <c r="UO24" s="31"/>
      <c r="UP24" s="30"/>
      <c r="UQ24" s="37"/>
      <c r="UR24" s="31"/>
      <c r="US24" s="30"/>
      <c r="UT24" s="37"/>
      <c r="UU24" s="31"/>
      <c r="UV24" s="30"/>
      <c r="UW24" s="37"/>
      <c r="UX24" s="31"/>
      <c r="UY24" s="30"/>
      <c r="UZ24" s="37"/>
      <c r="VA24" s="31"/>
      <c r="VB24" s="30"/>
      <c r="VC24" s="37"/>
      <c r="VD24" s="31"/>
      <c r="VE24" s="30"/>
      <c r="VF24" s="37"/>
      <c r="VG24" s="31"/>
      <c r="VH24" s="30"/>
      <c r="VI24" s="37"/>
      <c r="VJ24" s="31"/>
      <c r="VK24" s="30"/>
      <c r="VL24" s="37"/>
      <c r="VM24" s="31"/>
      <c r="VN24" s="30"/>
      <c r="VO24" s="37"/>
      <c r="VP24" s="31"/>
      <c r="VQ24" s="30"/>
      <c r="VR24" s="37"/>
      <c r="VS24" s="31"/>
      <c r="VT24" s="30"/>
      <c r="VU24" s="37"/>
      <c r="VV24" s="31"/>
      <c r="VW24" s="30"/>
      <c r="VX24" s="37"/>
      <c r="VY24" s="31"/>
      <c r="VZ24" s="30"/>
      <c r="WA24" s="37"/>
      <c r="WB24" s="31"/>
      <c r="WC24" s="30"/>
      <c r="WD24" s="37"/>
      <c r="WE24" s="31"/>
      <c r="WF24" s="30"/>
      <c r="WG24" s="37"/>
      <c r="WH24" s="31"/>
      <c r="WI24" s="30"/>
      <c r="WJ24" s="37"/>
      <c r="WK24" s="31"/>
      <c r="WL24" s="30"/>
      <c r="WM24" s="37"/>
      <c r="WN24" s="31"/>
      <c r="WO24" s="30"/>
      <c r="WP24" s="37"/>
      <c r="WQ24" s="31"/>
      <c r="WR24" s="30"/>
      <c r="WS24" s="37"/>
      <c r="WT24" s="31"/>
      <c r="WU24" s="30"/>
      <c r="WV24" s="37"/>
      <c r="WW24" s="31"/>
      <c r="WX24" s="30"/>
      <c r="WY24" s="37"/>
      <c r="WZ24" s="31"/>
      <c r="XA24" s="30"/>
      <c r="XB24" s="37"/>
      <c r="XC24" s="31"/>
      <c r="XD24" s="30"/>
      <c r="XE24" s="37"/>
      <c r="XF24" s="31"/>
      <c r="XG24" s="30"/>
      <c r="XH24" s="37"/>
      <c r="XI24" s="31"/>
      <c r="XJ24" s="30"/>
      <c r="XK24" s="37"/>
      <c r="XL24" s="31"/>
      <c r="XM24" s="30"/>
      <c r="XN24" s="37"/>
      <c r="XO24" s="31"/>
      <c r="XP24" s="30"/>
      <c r="XQ24" s="37"/>
      <c r="XR24" s="31"/>
      <c r="XS24" s="30"/>
      <c r="XT24" s="37"/>
      <c r="XU24" s="31"/>
      <c r="XV24" s="30"/>
      <c r="XW24" s="37"/>
      <c r="XX24" s="31"/>
      <c r="XY24" s="30"/>
      <c r="XZ24" s="37"/>
      <c r="YA24" s="31"/>
      <c r="YB24" s="30"/>
      <c r="YC24" s="37"/>
      <c r="YD24" s="31"/>
      <c r="YE24" s="30"/>
      <c r="YF24" s="37"/>
      <c r="YG24" s="31"/>
      <c r="YH24" s="30"/>
      <c r="YI24" s="37"/>
      <c r="YJ24" s="31"/>
      <c r="YK24" s="30"/>
      <c r="YL24" s="37"/>
      <c r="YM24" s="31"/>
      <c r="YN24" s="30"/>
      <c r="YO24" s="37"/>
      <c r="YP24" s="31"/>
      <c r="YQ24" s="30"/>
      <c r="YR24" s="37"/>
      <c r="YS24" s="31"/>
      <c r="YT24" s="30"/>
      <c r="YU24" s="37"/>
      <c r="YV24" s="31"/>
      <c r="YW24" s="30"/>
      <c r="YX24" s="37"/>
      <c r="YY24" s="31"/>
      <c r="YZ24" s="30"/>
      <c r="ZA24" s="37"/>
      <c r="ZB24" s="31"/>
      <c r="ZC24" s="30"/>
      <c r="ZD24" s="37"/>
      <c r="ZE24" s="31"/>
      <c r="ZF24" s="30"/>
      <c r="ZG24" s="37"/>
      <c r="ZH24" s="31"/>
      <c r="ZI24" s="30"/>
      <c r="ZJ24" s="37"/>
      <c r="ZK24" s="31"/>
      <c r="ZL24" s="30"/>
      <c r="ZM24" s="37"/>
      <c r="ZN24" s="31"/>
      <c r="ZO24" s="30"/>
      <c r="ZP24" s="37"/>
      <c r="ZQ24" s="31"/>
      <c r="ZR24" s="30"/>
      <c r="ZS24" s="37"/>
      <c r="ZT24" s="31"/>
      <c r="ZU24" s="30"/>
      <c r="ZV24" s="37"/>
      <c r="ZW24" s="31"/>
      <c r="ZX24" s="30"/>
      <c r="ZY24" s="37"/>
      <c r="ZZ24" s="31"/>
      <c r="AAA24" s="30"/>
      <c r="AAB24" s="37"/>
      <c r="AAC24" s="31"/>
      <c r="AAD24" s="30"/>
      <c r="AAE24" s="37"/>
      <c r="AAF24" s="31"/>
      <c r="AAG24" s="30"/>
      <c r="AAH24" s="37"/>
      <c r="AAI24" s="31"/>
      <c r="AAJ24" s="30"/>
      <c r="AAK24" s="37"/>
      <c r="AAL24" s="31"/>
      <c r="AAM24" s="30"/>
      <c r="AAN24" s="37"/>
      <c r="AAO24" s="31"/>
      <c r="AAP24" s="30"/>
      <c r="AAQ24" s="37"/>
      <c r="AAR24" s="31"/>
      <c r="AAS24" s="30"/>
      <c r="AAT24" s="37"/>
      <c r="AAU24" s="31"/>
      <c r="AAV24" s="30"/>
      <c r="AAW24" s="37"/>
      <c r="AAX24" s="31"/>
      <c r="AAY24" s="30"/>
      <c r="AAZ24" s="37"/>
      <c r="ABA24" s="31"/>
      <c r="ABB24" s="30"/>
      <c r="ABC24" s="37"/>
      <c r="ABD24" s="31"/>
      <c r="ABE24" s="30"/>
      <c r="ABF24" s="37"/>
      <c r="ABG24" s="31"/>
      <c r="ABH24" s="30"/>
      <c r="ABI24" s="37"/>
      <c r="ABJ24" s="31"/>
      <c r="ABK24" s="30"/>
      <c r="ABL24" s="37"/>
      <c r="ABM24" s="31"/>
      <c r="ABN24" s="30"/>
      <c r="ABO24" s="37"/>
      <c r="ABP24" s="31"/>
      <c r="ABQ24" s="30"/>
      <c r="ABR24" s="37"/>
      <c r="ABS24" s="31"/>
      <c r="ABT24" s="30"/>
      <c r="ABU24" s="37"/>
      <c r="ABV24" s="31"/>
      <c r="ABW24" s="30"/>
      <c r="ABX24" s="37"/>
      <c r="ABY24" s="31"/>
      <c r="ABZ24" s="30"/>
      <c r="ACA24" s="37"/>
      <c r="ACB24" s="31"/>
      <c r="ACC24" s="30"/>
      <c r="ACD24" s="37"/>
      <c r="ACE24" s="31"/>
      <c r="ACF24" s="30"/>
      <c r="ACG24" s="37"/>
      <c r="ACH24" s="31"/>
      <c r="ACI24" s="30"/>
      <c r="ACJ24" s="37"/>
      <c r="ACK24" s="31"/>
    </row>
    <row r="25" spans="1:765" ht="14.45" customHeight="1" thickBot="1" x14ac:dyDescent="0.3">
      <c r="B25" s="142" t="s">
        <v>10</v>
      </c>
      <c r="C25" s="143"/>
      <c r="D25" s="140">
        <v>44197</v>
      </c>
      <c r="E25" s="141"/>
      <c r="F25" s="144" t="s">
        <v>0</v>
      </c>
      <c r="G25" s="145"/>
      <c r="H25" s="52" t="s">
        <v>1</v>
      </c>
      <c r="I25" s="53"/>
      <c r="J25" s="14">
        <f t="shared" si="36"/>
        <v>45679</v>
      </c>
      <c r="K25" s="29" t="str">
        <f ca="1">IFERROR(OFFSET(Bdd!$AB$3,MOD(J25+1,14),$F$26),"")</f>
        <v>AM</v>
      </c>
      <c r="L25" s="28"/>
      <c r="M25" s="12">
        <f t="shared" si="12"/>
        <v>45710</v>
      </c>
      <c r="N25" s="29">
        <f ca="1">IFERROR(OFFSET(Bdd!$AB$3,MOD(M25+1,14),$F$26),"")</f>
        <v>0</v>
      </c>
      <c r="O25" s="28"/>
      <c r="P25" s="12">
        <f t="shared" si="13"/>
        <v>45738</v>
      </c>
      <c r="Q25" s="29">
        <f ca="1">IFERROR(OFFSET(Bdd!$AB$3,MOD(P25+1,14),$F$26),"")</f>
        <v>0</v>
      </c>
      <c r="R25" s="28"/>
      <c r="S25" s="12">
        <f t="shared" si="14"/>
        <v>45769</v>
      </c>
      <c r="T25" s="29" t="str">
        <f ca="1">IFERROR(OFFSET(Bdd!$AB$3,MOD(S25+1,14),$F$26),"")</f>
        <v>M</v>
      </c>
      <c r="U25" s="28"/>
      <c r="V25" s="12">
        <f t="shared" si="34"/>
        <v>45799</v>
      </c>
      <c r="W25" s="29" t="str">
        <f ca="1">IFERROR(OFFSET(Bdd!$AB$3,MOD(V25+1,14),$F$26),"")</f>
        <v>M</v>
      </c>
      <c r="X25" s="28"/>
      <c r="Y25" s="12">
        <f t="shared" si="15"/>
        <v>45830</v>
      </c>
      <c r="Z25" s="29">
        <f ca="1">IFERROR(OFFSET(Bdd!$AB$3,MOD(Y25+1,14),$F$26),"")</f>
        <v>0</v>
      </c>
      <c r="AA25" s="28"/>
      <c r="AB25" s="12">
        <f t="shared" si="16"/>
        <v>45860</v>
      </c>
      <c r="AC25" s="29" t="str">
        <f ca="1">IFERROR(OFFSET(Bdd!$AB$3,MOD(AB25+1,14),$F$26),"")</f>
        <v>AM</v>
      </c>
      <c r="AD25" s="28"/>
      <c r="AE25" s="12">
        <f t="shared" si="17"/>
        <v>45891</v>
      </c>
      <c r="AF25" s="29" t="str">
        <f ca="1">IFERROR(OFFSET(Bdd!$AB$3,MOD(AE25+1,14),$F$26),"")</f>
        <v>AM</v>
      </c>
      <c r="AG25" s="28"/>
      <c r="AH25" s="12">
        <f t="shared" si="18"/>
        <v>45922</v>
      </c>
      <c r="AI25" s="29" t="str">
        <f ca="1">IFERROR(OFFSET(Bdd!$AB$3,MOD(AH25+1,14),$F$26),"")</f>
        <v>M</v>
      </c>
      <c r="AJ25" s="28"/>
      <c r="AK25" s="12">
        <f t="shared" si="19"/>
        <v>45952</v>
      </c>
      <c r="AL25" s="29" t="str">
        <f ca="1">IFERROR(OFFSET(Bdd!$AB$3,MOD(AK25+1,14),$F$26),"")</f>
        <v>M</v>
      </c>
      <c r="AM25" s="28"/>
      <c r="AN25" s="12">
        <f t="shared" si="20"/>
        <v>45983</v>
      </c>
      <c r="AO25" s="29">
        <f ca="1">IFERROR(OFFSET(Bdd!$AB$3,MOD(AN25+1,14),$F$26),"")</f>
        <v>0</v>
      </c>
      <c r="AP25" s="28"/>
      <c r="AQ25" s="12">
        <f t="shared" si="21"/>
        <v>46013</v>
      </c>
      <c r="AR25" s="29" t="str">
        <f ca="1">IFERROR(OFFSET(Bdd!$AB$3,MOD(AQ25+1,14),$F$26),"")</f>
        <v>AM</v>
      </c>
      <c r="AS25" s="13"/>
      <c r="AT25" s="12">
        <f t="shared" si="37"/>
        <v>46044</v>
      </c>
      <c r="AU25" s="29" t="str">
        <f ca="1">IFERROR(OFFSET(Bdd!$AB$3,MOD(AT25+1,14),$F$26),"")</f>
        <v>AM</v>
      </c>
      <c r="AV25" s="28"/>
      <c r="AW25" s="12">
        <f t="shared" si="48"/>
        <v>46075</v>
      </c>
      <c r="AX25" s="29">
        <f ca="1">IFERROR(OFFSET(Bdd!$AB$3,MOD(AW25+1,14),$F$26),"")</f>
        <v>0</v>
      </c>
      <c r="AY25" s="28"/>
      <c r="AZ25" s="12">
        <f t="shared" si="38"/>
        <v>46103</v>
      </c>
      <c r="BA25" s="29">
        <f ca="1">IFERROR(OFFSET(Bdd!$AB$3,MOD(AZ25+1,14),$F$26),"")</f>
        <v>0</v>
      </c>
      <c r="BB25" s="28"/>
      <c r="BC25" s="12">
        <f t="shared" si="39"/>
        <v>46134</v>
      </c>
      <c r="BD25" s="29" t="str">
        <f ca="1">IFERROR(OFFSET(Bdd!$AB$3,MOD(BC25+1,14),$F$26),"")</f>
        <v>M</v>
      </c>
      <c r="BE25" s="28"/>
      <c r="BF25" s="12">
        <f t="shared" si="40"/>
        <v>46164</v>
      </c>
      <c r="BG25" s="29" t="str">
        <f ca="1">IFERROR(OFFSET(Bdd!$AB$3,MOD(BF25+1,14),$F$26),"")</f>
        <v>M</v>
      </c>
      <c r="BH25" s="28"/>
      <c r="BI25" s="12">
        <f t="shared" si="41"/>
        <v>46195</v>
      </c>
      <c r="BJ25" s="29" t="str">
        <f ca="1">IFERROR(OFFSET(Bdd!$AB$3,MOD(BI25+1,14),$F$26),"")</f>
        <v>AM</v>
      </c>
      <c r="BK25" s="28"/>
      <c r="BL25" s="12">
        <f t="shared" si="42"/>
        <v>46225</v>
      </c>
      <c r="BM25" s="29" t="str">
        <f ca="1">IFERROR(OFFSET(Bdd!$AB$3,MOD(BL25+1,14),$F$26),"")</f>
        <v>AM</v>
      </c>
      <c r="BN25" s="28"/>
      <c r="BO25" s="12">
        <f t="shared" si="43"/>
        <v>46256</v>
      </c>
      <c r="BP25" s="29">
        <f ca="1">IFERROR(OFFSET(Bdd!$AB$3,MOD(BO25+1,14),$F$26),"")</f>
        <v>0</v>
      </c>
      <c r="BQ25" s="28"/>
      <c r="BR25" s="12">
        <f t="shared" si="44"/>
        <v>46287</v>
      </c>
      <c r="BS25" s="29" t="str">
        <f ca="1">IFERROR(OFFSET(Bdd!$AB$3,MOD(BR25+1,14),$F$26),"")</f>
        <v>M</v>
      </c>
      <c r="BT25" s="28"/>
      <c r="BU25" s="12">
        <f t="shared" si="45"/>
        <v>46317</v>
      </c>
      <c r="BV25" s="29" t="str">
        <f ca="1">IFERROR(OFFSET(Bdd!$AB$3,MOD(BU25+1,14),$F$26),"")</f>
        <v>M</v>
      </c>
      <c r="BW25" s="28"/>
      <c r="BX25" s="12">
        <f t="shared" si="46"/>
        <v>46348</v>
      </c>
      <c r="BY25" s="29">
        <f ca="1">IFERROR(OFFSET(Bdd!$AB$3,MOD(BX25+1,14),$F$26),"")</f>
        <v>0</v>
      </c>
      <c r="BZ25" s="28"/>
      <c r="CA25" s="12">
        <f t="shared" si="47"/>
        <v>46378</v>
      </c>
      <c r="CB25" s="29" t="str">
        <f ca="1">IFERROR(OFFSET(Bdd!$AB$3,MOD(CA25+1,14),$F$26),"")</f>
        <v>AM</v>
      </c>
      <c r="CC25" s="13"/>
      <c r="CD25" s="30"/>
      <c r="CE25" s="37"/>
      <c r="CF25" s="31"/>
      <c r="CG25" s="30"/>
      <c r="CH25" s="37"/>
      <c r="CI25" s="31"/>
      <c r="CJ25" s="30"/>
      <c r="CK25" s="37"/>
      <c r="CL25" s="31"/>
      <c r="CM25" s="30"/>
      <c r="CN25" s="37"/>
      <c r="CO25" s="31"/>
      <c r="CP25" s="30"/>
      <c r="CQ25" s="37"/>
      <c r="CR25" s="31"/>
      <c r="CS25" s="30"/>
      <c r="CT25" s="37"/>
      <c r="CU25" s="31"/>
      <c r="CV25" s="30"/>
      <c r="CW25" s="37"/>
      <c r="CX25" s="31"/>
      <c r="CY25" s="30"/>
      <c r="CZ25" s="37"/>
      <c r="DA25" s="31"/>
      <c r="DB25" s="30"/>
      <c r="DC25" s="37"/>
      <c r="DD25" s="31"/>
      <c r="DE25" s="30"/>
      <c r="DF25" s="37"/>
      <c r="DG25" s="31"/>
      <c r="DH25" s="30"/>
      <c r="DI25" s="37"/>
      <c r="DJ25" s="31"/>
      <c r="DK25" s="30"/>
      <c r="DL25" s="37"/>
      <c r="DM25" s="31"/>
      <c r="DN25" s="30"/>
      <c r="DO25" s="37"/>
      <c r="DP25" s="31"/>
      <c r="DQ25" s="30"/>
      <c r="DR25" s="37"/>
      <c r="DS25" s="31"/>
      <c r="DT25" s="30"/>
      <c r="DU25" s="37"/>
      <c r="DV25" s="31"/>
      <c r="DW25" s="30"/>
      <c r="DX25" s="37"/>
      <c r="DY25" s="31"/>
      <c r="DZ25" s="30"/>
      <c r="EA25" s="37"/>
      <c r="EB25" s="31"/>
      <c r="EC25" s="30"/>
      <c r="ED25" s="37"/>
      <c r="EE25" s="31"/>
      <c r="EF25" s="30"/>
      <c r="EG25" s="37"/>
      <c r="EH25" s="31"/>
      <c r="EI25" s="30"/>
      <c r="EJ25" s="37"/>
      <c r="EK25" s="31"/>
      <c r="EL25" s="30"/>
      <c r="EM25" s="37"/>
      <c r="EN25" s="31"/>
      <c r="EO25" s="30"/>
      <c r="EP25" s="37"/>
      <c r="EQ25" s="31"/>
      <c r="ER25" s="30"/>
      <c r="ES25" s="37"/>
      <c r="ET25" s="31"/>
      <c r="EU25" s="30"/>
      <c r="EV25" s="37"/>
      <c r="EW25" s="31"/>
      <c r="EX25" s="30"/>
      <c r="EY25" s="37"/>
      <c r="EZ25" s="31"/>
      <c r="FA25" s="30"/>
      <c r="FB25" s="37"/>
      <c r="FC25" s="31"/>
      <c r="FD25" s="30"/>
      <c r="FE25" s="37"/>
      <c r="FF25" s="31"/>
      <c r="FG25" s="30"/>
      <c r="FH25" s="37"/>
      <c r="FI25" s="31"/>
      <c r="FJ25" s="30"/>
      <c r="FK25" s="37"/>
      <c r="FL25" s="31"/>
      <c r="FM25" s="30"/>
      <c r="FN25" s="37"/>
      <c r="FO25" s="31"/>
      <c r="FP25" s="30"/>
      <c r="FQ25" s="37"/>
      <c r="FR25" s="31"/>
      <c r="FS25" s="30"/>
      <c r="FT25" s="37"/>
      <c r="FU25" s="31"/>
      <c r="FV25" s="30"/>
      <c r="FW25" s="37"/>
      <c r="FX25" s="31"/>
      <c r="FY25" s="30"/>
      <c r="FZ25" s="37"/>
      <c r="GA25" s="31"/>
      <c r="GB25" s="30"/>
      <c r="GC25" s="37"/>
      <c r="GD25" s="31"/>
      <c r="GE25" s="30"/>
      <c r="GF25" s="37"/>
      <c r="GG25" s="31"/>
      <c r="GH25" s="30"/>
      <c r="GI25" s="37"/>
      <c r="GJ25" s="31"/>
      <c r="GK25" s="30"/>
      <c r="GL25" s="37"/>
      <c r="GM25" s="31"/>
      <c r="GN25" s="30"/>
      <c r="GO25" s="37"/>
      <c r="GP25" s="31"/>
      <c r="GQ25" s="30"/>
      <c r="GR25" s="37"/>
      <c r="GS25" s="31"/>
      <c r="GT25" s="30"/>
      <c r="GU25" s="37"/>
      <c r="GV25" s="31"/>
      <c r="GW25" s="30"/>
      <c r="GX25" s="37"/>
      <c r="GY25" s="31"/>
      <c r="GZ25" s="30"/>
      <c r="HA25" s="37"/>
      <c r="HB25" s="31"/>
      <c r="HC25" s="30"/>
      <c r="HD25" s="37"/>
      <c r="HE25" s="31"/>
      <c r="HF25" s="30"/>
      <c r="HG25" s="37"/>
      <c r="HH25" s="31"/>
      <c r="HI25" s="30"/>
      <c r="HJ25" s="37"/>
      <c r="HK25" s="31"/>
      <c r="HL25" s="30"/>
      <c r="HM25" s="37"/>
      <c r="HN25" s="31"/>
      <c r="HO25" s="30"/>
      <c r="HP25" s="37"/>
      <c r="HQ25" s="31"/>
      <c r="HR25" s="30"/>
      <c r="HS25" s="37"/>
      <c r="HT25" s="31"/>
      <c r="HU25" s="30"/>
      <c r="HV25" s="37"/>
      <c r="HW25" s="31"/>
      <c r="HX25" s="30"/>
      <c r="HY25" s="37"/>
      <c r="HZ25" s="31"/>
      <c r="IA25" s="30"/>
      <c r="IB25" s="37"/>
      <c r="IC25" s="31"/>
      <c r="ID25" s="30"/>
      <c r="IE25" s="37"/>
      <c r="IF25" s="31"/>
      <c r="IG25" s="30"/>
      <c r="IH25" s="37"/>
      <c r="II25" s="31"/>
      <c r="IJ25" s="30"/>
      <c r="IK25" s="37"/>
      <c r="IL25" s="31"/>
      <c r="IM25" s="30"/>
      <c r="IN25" s="37"/>
      <c r="IO25" s="31"/>
      <c r="IP25" s="30"/>
      <c r="IQ25" s="37"/>
      <c r="IR25" s="31"/>
      <c r="IS25" s="30"/>
      <c r="IT25" s="37"/>
      <c r="IU25" s="31"/>
      <c r="IV25" s="30"/>
      <c r="IW25" s="37"/>
      <c r="IX25" s="31"/>
      <c r="IY25" s="30"/>
      <c r="IZ25" s="37"/>
      <c r="JA25" s="31"/>
      <c r="JB25" s="30"/>
      <c r="JC25" s="37"/>
      <c r="JD25" s="31"/>
      <c r="JE25" s="30"/>
      <c r="JF25" s="37"/>
      <c r="JG25" s="31"/>
      <c r="JH25" s="30"/>
      <c r="JI25" s="37"/>
      <c r="JJ25" s="31"/>
      <c r="JK25" s="30"/>
      <c r="JL25" s="37"/>
      <c r="JM25" s="31"/>
      <c r="JN25" s="30"/>
      <c r="JO25" s="37"/>
      <c r="JP25" s="31"/>
      <c r="JQ25" s="30"/>
      <c r="JR25" s="37"/>
      <c r="JS25" s="31"/>
      <c r="JT25" s="30"/>
      <c r="JU25" s="37"/>
      <c r="JV25" s="31"/>
      <c r="JW25" s="30"/>
      <c r="JX25" s="37"/>
      <c r="JY25" s="31"/>
      <c r="JZ25" s="30"/>
      <c r="KA25" s="37"/>
      <c r="KB25" s="31"/>
      <c r="KC25" s="30"/>
      <c r="KD25" s="37"/>
      <c r="KE25" s="31"/>
      <c r="KF25" s="30"/>
      <c r="KG25" s="37"/>
      <c r="KH25" s="31"/>
      <c r="KI25" s="30"/>
      <c r="KJ25" s="37"/>
      <c r="KK25" s="31"/>
      <c r="KL25" s="30"/>
      <c r="KM25" s="37"/>
      <c r="KN25" s="31"/>
      <c r="KO25" s="30"/>
      <c r="KP25" s="37"/>
      <c r="KQ25" s="31"/>
      <c r="KR25" s="30"/>
      <c r="KS25" s="37"/>
      <c r="KT25" s="31"/>
      <c r="KU25" s="30"/>
      <c r="KV25" s="37"/>
      <c r="KW25" s="31"/>
      <c r="KX25" s="30"/>
      <c r="KY25" s="37"/>
      <c r="KZ25" s="31"/>
      <c r="LA25" s="30"/>
      <c r="LB25" s="37"/>
      <c r="LC25" s="31"/>
      <c r="LD25" s="30"/>
      <c r="LE25" s="37"/>
      <c r="LF25" s="31"/>
      <c r="LG25" s="30"/>
      <c r="LH25" s="37"/>
      <c r="LI25" s="31"/>
      <c r="LJ25" s="30"/>
      <c r="LK25" s="37"/>
      <c r="LL25" s="31"/>
      <c r="LM25" s="30"/>
      <c r="LN25" s="37"/>
      <c r="LO25" s="31"/>
      <c r="LP25" s="30"/>
      <c r="LQ25" s="37"/>
      <c r="LR25" s="31"/>
      <c r="LS25" s="30"/>
      <c r="LT25" s="37"/>
      <c r="LU25" s="31"/>
      <c r="LV25" s="30"/>
      <c r="LW25" s="37"/>
      <c r="LX25" s="31"/>
      <c r="LY25" s="30"/>
      <c r="LZ25" s="37"/>
      <c r="MA25" s="31"/>
      <c r="MB25" s="30"/>
      <c r="MC25" s="37"/>
      <c r="MD25" s="31"/>
      <c r="ME25" s="30"/>
      <c r="MF25" s="37"/>
      <c r="MG25" s="31"/>
      <c r="MH25" s="30"/>
      <c r="MI25" s="37"/>
      <c r="MJ25" s="31"/>
      <c r="MK25" s="30"/>
      <c r="ML25" s="37"/>
      <c r="MM25" s="31"/>
      <c r="MN25" s="30"/>
      <c r="MO25" s="37"/>
      <c r="MP25" s="31"/>
      <c r="MQ25" s="30"/>
      <c r="MR25" s="37"/>
      <c r="MS25" s="31"/>
      <c r="MT25" s="30"/>
      <c r="MU25" s="37"/>
      <c r="MV25" s="31"/>
      <c r="MW25" s="30"/>
      <c r="MX25" s="37"/>
      <c r="MY25" s="31"/>
      <c r="MZ25" s="30"/>
      <c r="NA25" s="37"/>
      <c r="NB25" s="31"/>
      <c r="NC25" s="30"/>
      <c r="ND25" s="37"/>
      <c r="NE25" s="31"/>
      <c r="NF25" s="30"/>
      <c r="NG25" s="37"/>
      <c r="NH25" s="31"/>
      <c r="NI25" s="30"/>
      <c r="NJ25" s="37"/>
      <c r="NK25" s="31"/>
      <c r="NL25" s="30"/>
      <c r="NM25" s="37"/>
      <c r="NN25" s="31"/>
      <c r="NO25" s="30"/>
      <c r="NP25" s="37"/>
      <c r="NQ25" s="31"/>
      <c r="NR25" s="30"/>
      <c r="NS25" s="37"/>
      <c r="NT25" s="31"/>
      <c r="NU25" s="30"/>
      <c r="NV25" s="37"/>
      <c r="NW25" s="31"/>
      <c r="NX25" s="30"/>
      <c r="NY25" s="37"/>
      <c r="NZ25" s="31"/>
      <c r="OA25" s="30"/>
      <c r="OB25" s="37"/>
      <c r="OC25" s="31"/>
      <c r="OD25" s="30"/>
      <c r="OE25" s="37"/>
      <c r="OF25" s="31"/>
      <c r="OG25" s="30"/>
      <c r="OH25" s="37"/>
      <c r="OI25" s="31"/>
      <c r="OJ25" s="30"/>
      <c r="OK25" s="37"/>
      <c r="OL25" s="31"/>
      <c r="OM25" s="30"/>
      <c r="ON25" s="37"/>
      <c r="OO25" s="31"/>
      <c r="OP25" s="30"/>
      <c r="OQ25" s="37"/>
      <c r="OR25" s="31"/>
      <c r="OS25" s="30"/>
      <c r="OT25" s="37"/>
      <c r="OU25" s="31"/>
      <c r="OV25" s="30"/>
      <c r="OW25" s="37"/>
      <c r="OX25" s="31"/>
      <c r="OY25" s="30"/>
      <c r="OZ25" s="37"/>
      <c r="PA25" s="31"/>
      <c r="PB25" s="30"/>
      <c r="PC25" s="37"/>
      <c r="PD25" s="31"/>
      <c r="PE25" s="30"/>
      <c r="PF25" s="37"/>
      <c r="PG25" s="31"/>
      <c r="PH25" s="30"/>
      <c r="PI25" s="37"/>
      <c r="PJ25" s="31"/>
      <c r="PK25" s="30"/>
      <c r="PL25" s="37"/>
      <c r="PM25" s="31"/>
      <c r="PN25" s="30"/>
      <c r="PO25" s="37"/>
      <c r="PP25" s="31"/>
      <c r="PQ25" s="30"/>
      <c r="PR25" s="37"/>
      <c r="PS25" s="31"/>
      <c r="PT25" s="30"/>
      <c r="PU25" s="37"/>
      <c r="PV25" s="31"/>
      <c r="PW25" s="30"/>
      <c r="PX25" s="37"/>
      <c r="PY25" s="31"/>
      <c r="PZ25" s="30"/>
      <c r="QA25" s="37"/>
      <c r="QB25" s="31"/>
      <c r="QC25" s="30"/>
      <c r="QD25" s="37"/>
      <c r="QE25" s="31"/>
      <c r="QF25" s="30"/>
      <c r="QG25" s="37"/>
      <c r="QH25" s="31"/>
      <c r="QI25" s="30"/>
      <c r="QJ25" s="37"/>
      <c r="QK25" s="31"/>
      <c r="QL25" s="30"/>
      <c r="QM25" s="37"/>
      <c r="QN25" s="31"/>
      <c r="QO25" s="30"/>
      <c r="QP25" s="37"/>
      <c r="QQ25" s="31"/>
      <c r="QR25" s="30"/>
      <c r="QS25" s="37"/>
      <c r="QT25" s="31"/>
      <c r="QU25" s="30"/>
      <c r="QV25" s="37"/>
      <c r="QW25" s="31"/>
      <c r="QX25" s="30"/>
      <c r="QY25" s="37"/>
      <c r="QZ25" s="31"/>
      <c r="RA25" s="30"/>
      <c r="RB25" s="37"/>
      <c r="RC25" s="31"/>
      <c r="RD25" s="30"/>
      <c r="RE25" s="37"/>
      <c r="RF25" s="31"/>
      <c r="RG25" s="30"/>
      <c r="RH25" s="37"/>
      <c r="RI25" s="31"/>
      <c r="RJ25" s="30"/>
      <c r="RK25" s="37"/>
      <c r="RL25" s="31"/>
      <c r="RM25" s="30"/>
      <c r="RN25" s="37"/>
      <c r="RO25" s="31"/>
      <c r="RP25" s="30"/>
      <c r="RQ25" s="37"/>
      <c r="RR25" s="31"/>
      <c r="RS25" s="30"/>
      <c r="RT25" s="37"/>
      <c r="RU25" s="31"/>
      <c r="RV25" s="30"/>
      <c r="RW25" s="37"/>
      <c r="RX25" s="31"/>
      <c r="RY25" s="30"/>
      <c r="RZ25" s="37"/>
      <c r="SA25" s="31"/>
      <c r="SB25" s="30"/>
      <c r="SC25" s="37"/>
      <c r="SD25" s="31"/>
      <c r="SE25" s="30"/>
      <c r="SF25" s="37"/>
      <c r="SG25" s="31"/>
      <c r="SH25" s="30"/>
      <c r="SI25" s="37"/>
      <c r="SJ25" s="31"/>
      <c r="SK25" s="30"/>
      <c r="SL25" s="37"/>
      <c r="SM25" s="31"/>
      <c r="SN25" s="30"/>
      <c r="SO25" s="37"/>
      <c r="SP25" s="31"/>
      <c r="SQ25" s="30"/>
      <c r="SR25" s="37"/>
      <c r="SS25" s="31"/>
      <c r="ST25" s="30"/>
      <c r="SU25" s="37"/>
      <c r="SV25" s="31"/>
      <c r="SW25" s="30"/>
      <c r="SX25" s="37"/>
      <c r="SY25" s="31"/>
      <c r="SZ25" s="30"/>
      <c r="TA25" s="37"/>
      <c r="TB25" s="31"/>
      <c r="TC25" s="30"/>
      <c r="TD25" s="37"/>
      <c r="TE25" s="31"/>
      <c r="TF25" s="30"/>
      <c r="TG25" s="37"/>
      <c r="TH25" s="31"/>
      <c r="TI25" s="30"/>
      <c r="TJ25" s="37"/>
      <c r="TK25" s="31"/>
      <c r="TL25" s="30"/>
      <c r="TM25" s="37"/>
      <c r="TN25" s="31"/>
      <c r="TO25" s="30"/>
      <c r="TP25" s="37"/>
      <c r="TQ25" s="31"/>
      <c r="TR25" s="30"/>
      <c r="TS25" s="37"/>
      <c r="TT25" s="31"/>
      <c r="TU25" s="30"/>
      <c r="TV25" s="37"/>
      <c r="TW25" s="31"/>
      <c r="TX25" s="30"/>
      <c r="TY25" s="37"/>
      <c r="TZ25" s="31"/>
      <c r="UA25" s="30"/>
      <c r="UB25" s="37"/>
      <c r="UC25" s="31"/>
      <c r="UD25" s="30"/>
      <c r="UE25" s="37"/>
      <c r="UF25" s="31"/>
      <c r="UG25" s="30"/>
      <c r="UH25" s="37"/>
      <c r="UI25" s="31"/>
      <c r="UJ25" s="30"/>
      <c r="UK25" s="37"/>
      <c r="UL25" s="31"/>
      <c r="UM25" s="30"/>
      <c r="UN25" s="37"/>
      <c r="UO25" s="31"/>
      <c r="UP25" s="30"/>
      <c r="UQ25" s="37"/>
      <c r="UR25" s="31"/>
      <c r="US25" s="30"/>
      <c r="UT25" s="37"/>
      <c r="UU25" s="31"/>
      <c r="UV25" s="30"/>
      <c r="UW25" s="37"/>
      <c r="UX25" s="31"/>
      <c r="UY25" s="30"/>
      <c r="UZ25" s="37"/>
      <c r="VA25" s="31"/>
      <c r="VB25" s="30"/>
      <c r="VC25" s="37"/>
      <c r="VD25" s="31"/>
      <c r="VE25" s="30"/>
      <c r="VF25" s="37"/>
      <c r="VG25" s="31"/>
      <c r="VH25" s="30"/>
      <c r="VI25" s="37"/>
      <c r="VJ25" s="31"/>
      <c r="VK25" s="30"/>
      <c r="VL25" s="37"/>
      <c r="VM25" s="31"/>
      <c r="VN25" s="30"/>
      <c r="VO25" s="37"/>
      <c r="VP25" s="31"/>
      <c r="VQ25" s="30"/>
      <c r="VR25" s="37"/>
      <c r="VS25" s="31"/>
      <c r="VT25" s="30"/>
      <c r="VU25" s="37"/>
      <c r="VV25" s="31"/>
      <c r="VW25" s="30"/>
      <c r="VX25" s="37"/>
      <c r="VY25" s="31"/>
      <c r="VZ25" s="30"/>
      <c r="WA25" s="37"/>
      <c r="WB25" s="31"/>
      <c r="WC25" s="30"/>
      <c r="WD25" s="37"/>
      <c r="WE25" s="31"/>
      <c r="WF25" s="30"/>
      <c r="WG25" s="37"/>
      <c r="WH25" s="31"/>
      <c r="WI25" s="30"/>
      <c r="WJ25" s="37"/>
      <c r="WK25" s="31"/>
      <c r="WL25" s="30"/>
      <c r="WM25" s="37"/>
      <c r="WN25" s="31"/>
      <c r="WO25" s="30"/>
      <c r="WP25" s="37"/>
      <c r="WQ25" s="31"/>
      <c r="WR25" s="30"/>
      <c r="WS25" s="37"/>
      <c r="WT25" s="31"/>
      <c r="WU25" s="30"/>
      <c r="WV25" s="37"/>
      <c r="WW25" s="31"/>
      <c r="WX25" s="30"/>
      <c r="WY25" s="37"/>
      <c r="WZ25" s="31"/>
      <c r="XA25" s="30"/>
      <c r="XB25" s="37"/>
      <c r="XC25" s="31"/>
      <c r="XD25" s="30"/>
      <c r="XE25" s="37"/>
      <c r="XF25" s="31"/>
      <c r="XG25" s="30"/>
      <c r="XH25" s="37"/>
      <c r="XI25" s="31"/>
      <c r="XJ25" s="30"/>
      <c r="XK25" s="37"/>
      <c r="XL25" s="31"/>
      <c r="XM25" s="30"/>
      <c r="XN25" s="37"/>
      <c r="XO25" s="31"/>
      <c r="XP25" s="30"/>
      <c r="XQ25" s="37"/>
      <c r="XR25" s="31"/>
      <c r="XS25" s="30"/>
      <c r="XT25" s="37"/>
      <c r="XU25" s="31"/>
      <c r="XV25" s="30"/>
      <c r="XW25" s="37"/>
      <c r="XX25" s="31"/>
      <c r="XY25" s="30"/>
      <c r="XZ25" s="37"/>
      <c r="YA25" s="31"/>
      <c r="YB25" s="30"/>
      <c r="YC25" s="37"/>
      <c r="YD25" s="31"/>
      <c r="YE25" s="30"/>
      <c r="YF25" s="37"/>
      <c r="YG25" s="31"/>
      <c r="YH25" s="30"/>
      <c r="YI25" s="37"/>
      <c r="YJ25" s="31"/>
      <c r="YK25" s="30"/>
      <c r="YL25" s="37"/>
      <c r="YM25" s="31"/>
      <c r="YN25" s="30"/>
      <c r="YO25" s="37"/>
      <c r="YP25" s="31"/>
      <c r="YQ25" s="30"/>
      <c r="YR25" s="37"/>
      <c r="YS25" s="31"/>
      <c r="YT25" s="30"/>
      <c r="YU25" s="37"/>
      <c r="YV25" s="31"/>
      <c r="YW25" s="30"/>
      <c r="YX25" s="37"/>
      <c r="YY25" s="31"/>
      <c r="YZ25" s="30"/>
      <c r="ZA25" s="37"/>
      <c r="ZB25" s="31"/>
      <c r="ZC25" s="30"/>
      <c r="ZD25" s="37"/>
      <c r="ZE25" s="31"/>
      <c r="ZF25" s="30"/>
      <c r="ZG25" s="37"/>
      <c r="ZH25" s="31"/>
      <c r="ZI25" s="30"/>
      <c r="ZJ25" s="37"/>
      <c r="ZK25" s="31"/>
      <c r="ZL25" s="30"/>
      <c r="ZM25" s="37"/>
      <c r="ZN25" s="31"/>
      <c r="ZO25" s="30"/>
      <c r="ZP25" s="37"/>
      <c r="ZQ25" s="31"/>
      <c r="ZR25" s="30"/>
      <c r="ZS25" s="37"/>
      <c r="ZT25" s="31"/>
      <c r="ZU25" s="30"/>
      <c r="ZV25" s="37"/>
      <c r="ZW25" s="31"/>
      <c r="ZX25" s="30"/>
      <c r="ZY25" s="37"/>
      <c r="ZZ25" s="31"/>
      <c r="AAA25" s="30"/>
      <c r="AAB25" s="37"/>
      <c r="AAC25" s="31"/>
      <c r="AAD25" s="30"/>
      <c r="AAE25" s="37"/>
      <c r="AAF25" s="31"/>
      <c r="AAG25" s="30"/>
      <c r="AAH25" s="37"/>
      <c r="AAI25" s="31"/>
      <c r="AAJ25" s="30"/>
      <c r="AAK25" s="37"/>
      <c r="AAL25" s="31"/>
      <c r="AAM25" s="30"/>
      <c r="AAN25" s="37"/>
      <c r="AAO25" s="31"/>
      <c r="AAP25" s="30"/>
      <c r="AAQ25" s="37"/>
      <c r="AAR25" s="31"/>
      <c r="AAS25" s="30"/>
      <c r="AAT25" s="37"/>
      <c r="AAU25" s="31"/>
      <c r="AAV25" s="30"/>
      <c r="AAW25" s="37"/>
      <c r="AAX25" s="31"/>
      <c r="AAY25" s="30"/>
      <c r="AAZ25" s="37"/>
      <c r="ABA25" s="31"/>
      <c r="ABB25" s="30"/>
      <c r="ABC25" s="37"/>
      <c r="ABD25" s="31"/>
      <c r="ABE25" s="30"/>
      <c r="ABF25" s="37"/>
      <c r="ABG25" s="31"/>
      <c r="ABH25" s="30"/>
      <c r="ABI25" s="37"/>
      <c r="ABJ25" s="31"/>
      <c r="ABK25" s="30"/>
      <c r="ABL25" s="37"/>
      <c r="ABM25" s="31"/>
      <c r="ABN25" s="30"/>
      <c r="ABO25" s="37"/>
      <c r="ABP25" s="31"/>
      <c r="ABQ25" s="30"/>
      <c r="ABR25" s="37"/>
      <c r="ABS25" s="31"/>
      <c r="ABT25" s="30"/>
      <c r="ABU25" s="37"/>
      <c r="ABV25" s="31"/>
      <c r="ABW25" s="30"/>
      <c r="ABX25" s="37"/>
      <c r="ABY25" s="31"/>
      <c r="ABZ25" s="30"/>
      <c r="ACA25" s="37"/>
      <c r="ACB25" s="31"/>
      <c r="ACC25" s="30"/>
      <c r="ACD25" s="37"/>
      <c r="ACE25" s="31"/>
      <c r="ACF25" s="30"/>
      <c r="ACG25" s="37"/>
      <c r="ACH25" s="31"/>
      <c r="ACI25" s="30"/>
      <c r="ACJ25" s="37"/>
      <c r="ACK25" s="31"/>
    </row>
    <row r="26" spans="1:765" ht="14.45" customHeight="1" x14ac:dyDescent="0.25">
      <c r="B26" s="149" t="s">
        <v>2</v>
      </c>
      <c r="C26" s="150"/>
      <c r="D26" s="150"/>
      <c r="E26" s="151"/>
      <c r="F26" s="84">
        <v>1</v>
      </c>
      <c r="G26" s="85"/>
      <c r="H26" s="82">
        <v>2025</v>
      </c>
      <c r="I26" s="53"/>
      <c r="J26" s="14">
        <f t="shared" si="36"/>
        <v>45680</v>
      </c>
      <c r="K26" s="29" t="str">
        <f ca="1">IFERROR(OFFSET(Bdd!$AB$3,MOD(J26+1,14),$F$26),"")</f>
        <v>AM</v>
      </c>
      <c r="L26" s="28"/>
      <c r="M26" s="12">
        <f t="shared" si="12"/>
        <v>45711</v>
      </c>
      <c r="N26" s="29">
        <f ca="1">IFERROR(OFFSET(Bdd!$AB$3,MOD(M26+1,14),$F$26),"")</f>
        <v>0</v>
      </c>
      <c r="O26" s="28"/>
      <c r="P26" s="12">
        <f t="shared" si="13"/>
        <v>45739</v>
      </c>
      <c r="Q26" s="29">
        <f ca="1">IFERROR(OFFSET(Bdd!$AB$3,MOD(P26+1,14),$F$26),"")</f>
        <v>0</v>
      </c>
      <c r="R26" s="28"/>
      <c r="S26" s="12">
        <f t="shared" si="14"/>
        <v>45770</v>
      </c>
      <c r="T26" s="29" t="str">
        <f ca="1">IFERROR(OFFSET(Bdd!$AB$3,MOD(S26+1,14),$F$26),"")</f>
        <v>M</v>
      </c>
      <c r="U26" s="28"/>
      <c r="V26" s="12">
        <f t="shared" si="34"/>
        <v>45800</v>
      </c>
      <c r="W26" s="29" t="str">
        <f ca="1">IFERROR(OFFSET(Bdd!$AB$3,MOD(V26+1,14),$F$26),"")</f>
        <v>M</v>
      </c>
      <c r="X26" s="28"/>
      <c r="Y26" s="12">
        <f t="shared" si="15"/>
        <v>45831</v>
      </c>
      <c r="Z26" s="29" t="str">
        <f ca="1">IFERROR(OFFSET(Bdd!$AB$3,MOD(Y26+1,14),$F$26),"")</f>
        <v>AM</v>
      </c>
      <c r="AA26" s="28"/>
      <c r="AB26" s="12">
        <f t="shared" si="16"/>
        <v>45861</v>
      </c>
      <c r="AC26" s="29" t="str">
        <f ca="1">IFERROR(OFFSET(Bdd!$AB$3,MOD(AB26+1,14),$F$26),"")</f>
        <v>AM</v>
      </c>
      <c r="AD26" s="28"/>
      <c r="AE26" s="12">
        <f t="shared" si="17"/>
        <v>45892</v>
      </c>
      <c r="AF26" s="29">
        <f ca="1">IFERROR(OFFSET(Bdd!$AB$3,MOD(AE26+1,14),$F$26),"")</f>
        <v>0</v>
      </c>
      <c r="AG26" s="28"/>
      <c r="AH26" s="12">
        <f t="shared" si="18"/>
        <v>45923</v>
      </c>
      <c r="AI26" s="29" t="str">
        <f ca="1">IFERROR(OFFSET(Bdd!$AB$3,MOD(AH26+1,14),$F$26),"")</f>
        <v>M</v>
      </c>
      <c r="AJ26" s="28"/>
      <c r="AK26" s="12">
        <f t="shared" si="19"/>
        <v>45953</v>
      </c>
      <c r="AL26" s="29" t="str">
        <f ca="1">IFERROR(OFFSET(Bdd!$AB$3,MOD(AK26+1,14),$F$26),"")</f>
        <v>M</v>
      </c>
      <c r="AM26" s="28"/>
      <c r="AN26" s="12">
        <f t="shared" si="20"/>
        <v>45984</v>
      </c>
      <c r="AO26" s="29">
        <f ca="1">IFERROR(OFFSET(Bdd!$AB$3,MOD(AN26+1,14),$F$26),"")</f>
        <v>0</v>
      </c>
      <c r="AP26" s="28"/>
      <c r="AQ26" s="12">
        <f t="shared" si="21"/>
        <v>46014</v>
      </c>
      <c r="AR26" s="29" t="str">
        <f ca="1">IFERROR(OFFSET(Bdd!$AB$3,MOD(AQ26+1,14),$F$26),"")</f>
        <v>AM</v>
      </c>
      <c r="AS26" s="13"/>
      <c r="AT26" s="12">
        <f t="shared" si="37"/>
        <v>46045</v>
      </c>
      <c r="AU26" s="29" t="str">
        <f ca="1">IFERROR(OFFSET(Bdd!$AB$3,MOD(AT26+1,14),$F$26),"")</f>
        <v>AM</v>
      </c>
      <c r="AV26" s="28"/>
      <c r="AW26" s="12">
        <f t="shared" si="48"/>
        <v>46076</v>
      </c>
      <c r="AX26" s="29" t="str">
        <f ca="1">IFERROR(OFFSET(Bdd!$AB$3,MOD(AW26+1,14),$F$26),"")</f>
        <v>M</v>
      </c>
      <c r="AY26" s="28"/>
      <c r="AZ26" s="12">
        <f t="shared" si="38"/>
        <v>46104</v>
      </c>
      <c r="BA26" s="29" t="str">
        <f ca="1">IFERROR(OFFSET(Bdd!$AB$3,MOD(AZ26+1,14),$F$26),"")</f>
        <v>M</v>
      </c>
      <c r="BB26" s="28"/>
      <c r="BC26" s="12">
        <f t="shared" si="39"/>
        <v>46135</v>
      </c>
      <c r="BD26" s="29" t="str">
        <f ca="1">IFERROR(OFFSET(Bdd!$AB$3,MOD(BC26+1,14),$F$26),"")</f>
        <v>M</v>
      </c>
      <c r="BE26" s="28"/>
      <c r="BF26" s="12">
        <f t="shared" si="40"/>
        <v>46165</v>
      </c>
      <c r="BG26" s="29">
        <f ca="1">IFERROR(OFFSET(Bdd!$AB$3,MOD(BF26+1,14),$F$26),"")</f>
        <v>0</v>
      </c>
      <c r="BH26" s="28"/>
      <c r="BI26" s="12">
        <f t="shared" si="41"/>
        <v>46196</v>
      </c>
      <c r="BJ26" s="29" t="str">
        <f ca="1">IFERROR(OFFSET(Bdd!$AB$3,MOD(BI26+1,14),$F$26),"")</f>
        <v>AM</v>
      </c>
      <c r="BK26" s="28"/>
      <c r="BL26" s="12">
        <f t="shared" si="42"/>
        <v>46226</v>
      </c>
      <c r="BM26" s="29" t="str">
        <f ca="1">IFERROR(OFFSET(Bdd!$AB$3,MOD(BL26+1,14),$F$26),"")</f>
        <v>AM</v>
      </c>
      <c r="BN26" s="28"/>
      <c r="BO26" s="12">
        <f t="shared" si="43"/>
        <v>46257</v>
      </c>
      <c r="BP26" s="29">
        <f ca="1">IFERROR(OFFSET(Bdd!$AB$3,MOD(BO26+1,14),$F$26),"")</f>
        <v>0</v>
      </c>
      <c r="BQ26" s="28"/>
      <c r="BR26" s="12">
        <f t="shared" si="44"/>
        <v>46288</v>
      </c>
      <c r="BS26" s="29" t="str">
        <f ca="1">IFERROR(OFFSET(Bdd!$AB$3,MOD(BR26+1,14),$F$26),"")</f>
        <v>M</v>
      </c>
      <c r="BT26" s="28"/>
      <c r="BU26" s="12">
        <f t="shared" si="45"/>
        <v>46318</v>
      </c>
      <c r="BV26" s="29" t="str">
        <f ca="1">IFERROR(OFFSET(Bdd!$AB$3,MOD(BU26+1,14),$F$26),"")</f>
        <v>M</v>
      </c>
      <c r="BW26" s="28"/>
      <c r="BX26" s="12">
        <f t="shared" si="46"/>
        <v>46349</v>
      </c>
      <c r="BY26" s="29" t="str">
        <f ca="1">IFERROR(OFFSET(Bdd!$AB$3,MOD(BX26+1,14),$F$26),"")</f>
        <v>AM</v>
      </c>
      <c r="BZ26" s="28"/>
      <c r="CA26" s="12">
        <f t="shared" si="47"/>
        <v>46379</v>
      </c>
      <c r="CB26" s="29" t="str">
        <f ca="1">IFERROR(OFFSET(Bdd!$AB$3,MOD(CA26+1,14),$F$26),"")</f>
        <v>AM</v>
      </c>
      <c r="CC26" s="13"/>
      <c r="CD26" s="30"/>
      <c r="CE26" s="37"/>
      <c r="CF26" s="31"/>
      <c r="CG26" s="30"/>
      <c r="CH26" s="37"/>
      <c r="CI26" s="31"/>
      <c r="CJ26" s="30"/>
      <c r="CK26" s="37"/>
      <c r="CL26" s="31"/>
      <c r="CM26" s="30"/>
      <c r="CN26" s="37"/>
      <c r="CO26" s="31"/>
      <c r="CP26" s="30"/>
      <c r="CQ26" s="37"/>
      <c r="CR26" s="31"/>
      <c r="CS26" s="30"/>
      <c r="CT26" s="37"/>
      <c r="CU26" s="31"/>
      <c r="CV26" s="30"/>
      <c r="CW26" s="37"/>
      <c r="CX26" s="31"/>
      <c r="CY26" s="30"/>
      <c r="CZ26" s="37"/>
      <c r="DA26" s="31"/>
      <c r="DB26" s="30"/>
      <c r="DC26" s="37"/>
      <c r="DD26" s="31"/>
      <c r="DE26" s="30"/>
      <c r="DF26" s="37"/>
      <c r="DG26" s="31"/>
      <c r="DH26" s="30"/>
      <c r="DI26" s="37"/>
      <c r="DJ26" s="31"/>
      <c r="DK26" s="30"/>
      <c r="DL26" s="37"/>
      <c r="DM26" s="31"/>
      <c r="DN26" s="30"/>
      <c r="DO26" s="37"/>
      <c r="DP26" s="31"/>
      <c r="DQ26" s="30"/>
      <c r="DR26" s="37"/>
      <c r="DS26" s="31"/>
      <c r="DT26" s="30"/>
      <c r="DU26" s="37"/>
      <c r="DV26" s="31"/>
      <c r="DW26" s="30"/>
      <c r="DX26" s="37"/>
      <c r="DY26" s="31"/>
      <c r="DZ26" s="30"/>
      <c r="EA26" s="37"/>
      <c r="EB26" s="31"/>
      <c r="EC26" s="30"/>
      <c r="ED26" s="37"/>
      <c r="EE26" s="31"/>
      <c r="EF26" s="30"/>
      <c r="EG26" s="37"/>
      <c r="EH26" s="31"/>
      <c r="EI26" s="30"/>
      <c r="EJ26" s="37"/>
      <c r="EK26" s="31"/>
      <c r="EL26" s="30"/>
      <c r="EM26" s="37"/>
      <c r="EN26" s="31"/>
      <c r="EO26" s="30"/>
      <c r="EP26" s="37"/>
      <c r="EQ26" s="31"/>
      <c r="ER26" s="30"/>
      <c r="ES26" s="37"/>
      <c r="ET26" s="31"/>
      <c r="EU26" s="30"/>
      <c r="EV26" s="37"/>
      <c r="EW26" s="31"/>
      <c r="EX26" s="30"/>
      <c r="EY26" s="37"/>
      <c r="EZ26" s="31"/>
      <c r="FA26" s="30"/>
      <c r="FB26" s="37"/>
      <c r="FC26" s="31"/>
      <c r="FD26" s="30"/>
      <c r="FE26" s="37"/>
      <c r="FF26" s="31"/>
      <c r="FG26" s="30"/>
      <c r="FH26" s="37"/>
      <c r="FI26" s="31"/>
      <c r="FJ26" s="30"/>
      <c r="FK26" s="37"/>
      <c r="FL26" s="31"/>
      <c r="FM26" s="30"/>
      <c r="FN26" s="37"/>
      <c r="FO26" s="31"/>
      <c r="FP26" s="30"/>
      <c r="FQ26" s="37"/>
      <c r="FR26" s="31"/>
      <c r="FS26" s="30"/>
      <c r="FT26" s="37"/>
      <c r="FU26" s="31"/>
      <c r="FV26" s="30"/>
      <c r="FW26" s="37"/>
      <c r="FX26" s="31"/>
      <c r="FY26" s="30"/>
      <c r="FZ26" s="37"/>
      <c r="GA26" s="31"/>
      <c r="GB26" s="30"/>
      <c r="GC26" s="37"/>
      <c r="GD26" s="31"/>
      <c r="GE26" s="30"/>
      <c r="GF26" s="37"/>
      <c r="GG26" s="31"/>
      <c r="GH26" s="30"/>
      <c r="GI26" s="37"/>
      <c r="GJ26" s="31"/>
      <c r="GK26" s="30"/>
      <c r="GL26" s="37"/>
      <c r="GM26" s="31"/>
      <c r="GN26" s="30"/>
      <c r="GO26" s="37"/>
      <c r="GP26" s="31"/>
      <c r="GQ26" s="30"/>
      <c r="GR26" s="37"/>
      <c r="GS26" s="31"/>
      <c r="GT26" s="30"/>
      <c r="GU26" s="37"/>
      <c r="GV26" s="31"/>
      <c r="GW26" s="30"/>
      <c r="GX26" s="37"/>
      <c r="GY26" s="31"/>
      <c r="GZ26" s="30"/>
      <c r="HA26" s="37"/>
      <c r="HB26" s="31"/>
      <c r="HC26" s="30"/>
      <c r="HD26" s="37"/>
      <c r="HE26" s="31"/>
      <c r="HF26" s="30"/>
      <c r="HG26" s="37"/>
      <c r="HH26" s="31"/>
      <c r="HI26" s="30"/>
      <c r="HJ26" s="37"/>
      <c r="HK26" s="31"/>
      <c r="HL26" s="30"/>
      <c r="HM26" s="37"/>
      <c r="HN26" s="31"/>
      <c r="HO26" s="30"/>
      <c r="HP26" s="37"/>
      <c r="HQ26" s="31"/>
      <c r="HR26" s="30"/>
      <c r="HS26" s="37"/>
      <c r="HT26" s="31"/>
      <c r="HU26" s="30"/>
      <c r="HV26" s="37"/>
      <c r="HW26" s="31"/>
      <c r="HX26" s="30"/>
      <c r="HY26" s="37"/>
      <c r="HZ26" s="31"/>
      <c r="IA26" s="30"/>
      <c r="IB26" s="37"/>
      <c r="IC26" s="31"/>
      <c r="ID26" s="30"/>
      <c r="IE26" s="37"/>
      <c r="IF26" s="31"/>
      <c r="IG26" s="30"/>
      <c r="IH26" s="37"/>
      <c r="II26" s="31"/>
      <c r="IJ26" s="30"/>
      <c r="IK26" s="37"/>
      <c r="IL26" s="31"/>
      <c r="IM26" s="30"/>
      <c r="IN26" s="37"/>
      <c r="IO26" s="31"/>
      <c r="IP26" s="30"/>
      <c r="IQ26" s="37"/>
      <c r="IR26" s="31"/>
      <c r="IS26" s="30"/>
      <c r="IT26" s="37"/>
      <c r="IU26" s="31"/>
      <c r="IV26" s="30"/>
      <c r="IW26" s="37"/>
      <c r="IX26" s="31"/>
      <c r="IY26" s="30"/>
      <c r="IZ26" s="37"/>
      <c r="JA26" s="31"/>
      <c r="JB26" s="30"/>
      <c r="JC26" s="37"/>
      <c r="JD26" s="31"/>
      <c r="JE26" s="30"/>
      <c r="JF26" s="37"/>
      <c r="JG26" s="31"/>
      <c r="JH26" s="30"/>
      <c r="JI26" s="37"/>
      <c r="JJ26" s="31"/>
      <c r="JK26" s="30"/>
      <c r="JL26" s="37"/>
      <c r="JM26" s="31"/>
      <c r="JN26" s="30"/>
      <c r="JO26" s="37"/>
      <c r="JP26" s="31"/>
      <c r="JQ26" s="30"/>
      <c r="JR26" s="37"/>
      <c r="JS26" s="31"/>
      <c r="JT26" s="30"/>
      <c r="JU26" s="37"/>
      <c r="JV26" s="31"/>
      <c r="JW26" s="30"/>
      <c r="JX26" s="37"/>
      <c r="JY26" s="31"/>
      <c r="JZ26" s="30"/>
      <c r="KA26" s="37"/>
      <c r="KB26" s="31"/>
      <c r="KC26" s="30"/>
      <c r="KD26" s="37"/>
      <c r="KE26" s="31"/>
      <c r="KF26" s="30"/>
      <c r="KG26" s="37"/>
      <c r="KH26" s="31"/>
      <c r="KI26" s="30"/>
      <c r="KJ26" s="37"/>
      <c r="KK26" s="31"/>
      <c r="KL26" s="30"/>
      <c r="KM26" s="37"/>
      <c r="KN26" s="31"/>
      <c r="KO26" s="30"/>
      <c r="KP26" s="37"/>
      <c r="KQ26" s="31"/>
      <c r="KR26" s="30"/>
      <c r="KS26" s="37"/>
      <c r="KT26" s="31"/>
      <c r="KU26" s="30"/>
      <c r="KV26" s="37"/>
      <c r="KW26" s="31"/>
      <c r="KX26" s="30"/>
      <c r="KY26" s="37"/>
      <c r="KZ26" s="31"/>
      <c r="LA26" s="30"/>
      <c r="LB26" s="37"/>
      <c r="LC26" s="31"/>
      <c r="LD26" s="30"/>
      <c r="LE26" s="37"/>
      <c r="LF26" s="31"/>
      <c r="LG26" s="30"/>
      <c r="LH26" s="37"/>
      <c r="LI26" s="31"/>
      <c r="LJ26" s="30"/>
      <c r="LK26" s="37"/>
      <c r="LL26" s="31"/>
      <c r="LM26" s="30"/>
      <c r="LN26" s="37"/>
      <c r="LO26" s="31"/>
      <c r="LP26" s="30"/>
      <c r="LQ26" s="37"/>
      <c r="LR26" s="31"/>
      <c r="LS26" s="30"/>
      <c r="LT26" s="37"/>
      <c r="LU26" s="31"/>
      <c r="LV26" s="30"/>
      <c r="LW26" s="37"/>
      <c r="LX26" s="31"/>
      <c r="LY26" s="30"/>
      <c r="LZ26" s="37"/>
      <c r="MA26" s="31"/>
      <c r="MB26" s="30"/>
      <c r="MC26" s="37"/>
      <c r="MD26" s="31"/>
      <c r="ME26" s="30"/>
      <c r="MF26" s="37"/>
      <c r="MG26" s="31"/>
      <c r="MH26" s="30"/>
      <c r="MI26" s="37"/>
      <c r="MJ26" s="31"/>
      <c r="MK26" s="30"/>
      <c r="ML26" s="37"/>
      <c r="MM26" s="31"/>
      <c r="MN26" s="30"/>
      <c r="MO26" s="37"/>
      <c r="MP26" s="31"/>
      <c r="MQ26" s="30"/>
      <c r="MR26" s="37"/>
      <c r="MS26" s="31"/>
      <c r="MT26" s="30"/>
      <c r="MU26" s="37"/>
      <c r="MV26" s="31"/>
      <c r="MW26" s="30"/>
      <c r="MX26" s="37"/>
      <c r="MY26" s="31"/>
      <c r="MZ26" s="30"/>
      <c r="NA26" s="37"/>
      <c r="NB26" s="31"/>
      <c r="NC26" s="30"/>
      <c r="ND26" s="37"/>
      <c r="NE26" s="31"/>
      <c r="NF26" s="30"/>
      <c r="NG26" s="37"/>
      <c r="NH26" s="31"/>
      <c r="NI26" s="30"/>
      <c r="NJ26" s="37"/>
      <c r="NK26" s="31"/>
      <c r="NL26" s="30"/>
      <c r="NM26" s="37"/>
      <c r="NN26" s="31"/>
      <c r="NO26" s="30"/>
      <c r="NP26" s="37"/>
      <c r="NQ26" s="31"/>
      <c r="NR26" s="30"/>
      <c r="NS26" s="37"/>
      <c r="NT26" s="31"/>
      <c r="NU26" s="30"/>
      <c r="NV26" s="37"/>
      <c r="NW26" s="31"/>
      <c r="NX26" s="30"/>
      <c r="NY26" s="37"/>
      <c r="NZ26" s="31"/>
      <c r="OA26" s="30"/>
      <c r="OB26" s="37"/>
      <c r="OC26" s="31"/>
      <c r="OD26" s="30"/>
      <c r="OE26" s="37"/>
      <c r="OF26" s="31"/>
      <c r="OG26" s="30"/>
      <c r="OH26" s="37"/>
      <c r="OI26" s="31"/>
      <c r="OJ26" s="30"/>
      <c r="OK26" s="37"/>
      <c r="OL26" s="31"/>
      <c r="OM26" s="30"/>
      <c r="ON26" s="37"/>
      <c r="OO26" s="31"/>
      <c r="OP26" s="30"/>
      <c r="OQ26" s="37"/>
      <c r="OR26" s="31"/>
      <c r="OS26" s="30"/>
      <c r="OT26" s="37"/>
      <c r="OU26" s="31"/>
      <c r="OV26" s="30"/>
      <c r="OW26" s="37"/>
      <c r="OX26" s="31"/>
      <c r="OY26" s="30"/>
      <c r="OZ26" s="37"/>
      <c r="PA26" s="31"/>
      <c r="PB26" s="30"/>
      <c r="PC26" s="37"/>
      <c r="PD26" s="31"/>
      <c r="PE26" s="30"/>
      <c r="PF26" s="37"/>
      <c r="PG26" s="31"/>
      <c r="PH26" s="30"/>
      <c r="PI26" s="37"/>
      <c r="PJ26" s="31"/>
      <c r="PK26" s="30"/>
      <c r="PL26" s="37"/>
      <c r="PM26" s="31"/>
      <c r="PN26" s="30"/>
      <c r="PO26" s="37"/>
      <c r="PP26" s="31"/>
      <c r="PQ26" s="30"/>
      <c r="PR26" s="37"/>
      <c r="PS26" s="31"/>
      <c r="PT26" s="30"/>
      <c r="PU26" s="37"/>
      <c r="PV26" s="31"/>
      <c r="PW26" s="30"/>
      <c r="PX26" s="37"/>
      <c r="PY26" s="31"/>
      <c r="PZ26" s="30"/>
      <c r="QA26" s="37"/>
      <c r="QB26" s="31"/>
      <c r="QC26" s="30"/>
      <c r="QD26" s="37"/>
      <c r="QE26" s="31"/>
      <c r="QF26" s="30"/>
      <c r="QG26" s="37"/>
      <c r="QH26" s="31"/>
      <c r="QI26" s="30"/>
      <c r="QJ26" s="37"/>
      <c r="QK26" s="31"/>
      <c r="QL26" s="30"/>
      <c r="QM26" s="37"/>
      <c r="QN26" s="31"/>
      <c r="QO26" s="30"/>
      <c r="QP26" s="37"/>
      <c r="QQ26" s="31"/>
      <c r="QR26" s="30"/>
      <c r="QS26" s="37"/>
      <c r="QT26" s="31"/>
      <c r="QU26" s="30"/>
      <c r="QV26" s="37"/>
      <c r="QW26" s="31"/>
      <c r="QX26" s="30"/>
      <c r="QY26" s="37"/>
      <c r="QZ26" s="31"/>
      <c r="RA26" s="30"/>
      <c r="RB26" s="37"/>
      <c r="RC26" s="31"/>
      <c r="RD26" s="30"/>
      <c r="RE26" s="37"/>
      <c r="RF26" s="31"/>
      <c r="RG26" s="30"/>
      <c r="RH26" s="37"/>
      <c r="RI26" s="31"/>
      <c r="RJ26" s="30"/>
      <c r="RK26" s="37"/>
      <c r="RL26" s="31"/>
      <c r="RM26" s="30"/>
      <c r="RN26" s="37"/>
      <c r="RO26" s="31"/>
      <c r="RP26" s="30"/>
      <c r="RQ26" s="37"/>
      <c r="RR26" s="31"/>
      <c r="RS26" s="30"/>
      <c r="RT26" s="37"/>
      <c r="RU26" s="31"/>
      <c r="RV26" s="30"/>
      <c r="RW26" s="37"/>
      <c r="RX26" s="31"/>
      <c r="RY26" s="30"/>
      <c r="RZ26" s="37"/>
      <c r="SA26" s="31"/>
      <c r="SB26" s="30"/>
      <c r="SC26" s="37"/>
      <c r="SD26" s="31"/>
      <c r="SE26" s="30"/>
      <c r="SF26" s="37"/>
      <c r="SG26" s="31"/>
      <c r="SH26" s="30"/>
      <c r="SI26" s="37"/>
      <c r="SJ26" s="31"/>
      <c r="SK26" s="30"/>
      <c r="SL26" s="37"/>
      <c r="SM26" s="31"/>
      <c r="SN26" s="30"/>
      <c r="SO26" s="37"/>
      <c r="SP26" s="31"/>
      <c r="SQ26" s="30"/>
      <c r="SR26" s="37"/>
      <c r="SS26" s="31"/>
      <c r="ST26" s="30"/>
      <c r="SU26" s="37"/>
      <c r="SV26" s="31"/>
      <c r="SW26" s="30"/>
      <c r="SX26" s="37"/>
      <c r="SY26" s="31"/>
      <c r="SZ26" s="30"/>
      <c r="TA26" s="37"/>
      <c r="TB26" s="31"/>
      <c r="TC26" s="30"/>
      <c r="TD26" s="37"/>
      <c r="TE26" s="31"/>
      <c r="TF26" s="30"/>
      <c r="TG26" s="37"/>
      <c r="TH26" s="31"/>
      <c r="TI26" s="30"/>
      <c r="TJ26" s="37"/>
      <c r="TK26" s="31"/>
      <c r="TL26" s="30"/>
      <c r="TM26" s="37"/>
      <c r="TN26" s="31"/>
      <c r="TO26" s="30"/>
      <c r="TP26" s="37"/>
      <c r="TQ26" s="31"/>
      <c r="TR26" s="30"/>
      <c r="TS26" s="37"/>
      <c r="TT26" s="31"/>
      <c r="TU26" s="30"/>
      <c r="TV26" s="37"/>
      <c r="TW26" s="31"/>
      <c r="TX26" s="30"/>
      <c r="TY26" s="37"/>
      <c r="TZ26" s="31"/>
      <c r="UA26" s="30"/>
      <c r="UB26" s="37"/>
      <c r="UC26" s="31"/>
      <c r="UD26" s="30"/>
      <c r="UE26" s="37"/>
      <c r="UF26" s="31"/>
      <c r="UG26" s="30"/>
      <c r="UH26" s="37"/>
      <c r="UI26" s="31"/>
      <c r="UJ26" s="30"/>
      <c r="UK26" s="37"/>
      <c r="UL26" s="31"/>
      <c r="UM26" s="30"/>
      <c r="UN26" s="37"/>
      <c r="UO26" s="31"/>
      <c r="UP26" s="30"/>
      <c r="UQ26" s="37"/>
      <c r="UR26" s="31"/>
      <c r="US26" s="30"/>
      <c r="UT26" s="37"/>
      <c r="UU26" s="31"/>
      <c r="UV26" s="30"/>
      <c r="UW26" s="37"/>
      <c r="UX26" s="31"/>
      <c r="UY26" s="30"/>
      <c r="UZ26" s="37"/>
      <c r="VA26" s="31"/>
      <c r="VB26" s="30"/>
      <c r="VC26" s="37"/>
      <c r="VD26" s="31"/>
      <c r="VE26" s="30"/>
      <c r="VF26" s="37"/>
      <c r="VG26" s="31"/>
      <c r="VH26" s="30"/>
      <c r="VI26" s="37"/>
      <c r="VJ26" s="31"/>
      <c r="VK26" s="30"/>
      <c r="VL26" s="37"/>
      <c r="VM26" s="31"/>
      <c r="VN26" s="30"/>
      <c r="VO26" s="37"/>
      <c r="VP26" s="31"/>
      <c r="VQ26" s="30"/>
      <c r="VR26" s="37"/>
      <c r="VS26" s="31"/>
      <c r="VT26" s="30"/>
      <c r="VU26" s="37"/>
      <c r="VV26" s="31"/>
      <c r="VW26" s="30"/>
      <c r="VX26" s="37"/>
      <c r="VY26" s="31"/>
      <c r="VZ26" s="30"/>
      <c r="WA26" s="37"/>
      <c r="WB26" s="31"/>
      <c r="WC26" s="30"/>
      <c r="WD26" s="37"/>
      <c r="WE26" s="31"/>
      <c r="WF26" s="30"/>
      <c r="WG26" s="37"/>
      <c r="WH26" s="31"/>
      <c r="WI26" s="30"/>
      <c r="WJ26" s="37"/>
      <c r="WK26" s="31"/>
      <c r="WL26" s="30"/>
      <c r="WM26" s="37"/>
      <c r="WN26" s="31"/>
      <c r="WO26" s="30"/>
      <c r="WP26" s="37"/>
      <c r="WQ26" s="31"/>
      <c r="WR26" s="30"/>
      <c r="WS26" s="37"/>
      <c r="WT26" s="31"/>
      <c r="WU26" s="30"/>
      <c r="WV26" s="37"/>
      <c r="WW26" s="31"/>
      <c r="WX26" s="30"/>
      <c r="WY26" s="37"/>
      <c r="WZ26" s="31"/>
      <c r="XA26" s="30"/>
      <c r="XB26" s="37"/>
      <c r="XC26" s="31"/>
      <c r="XD26" s="30"/>
      <c r="XE26" s="37"/>
      <c r="XF26" s="31"/>
      <c r="XG26" s="30"/>
      <c r="XH26" s="37"/>
      <c r="XI26" s="31"/>
      <c r="XJ26" s="30"/>
      <c r="XK26" s="37"/>
      <c r="XL26" s="31"/>
      <c r="XM26" s="30"/>
      <c r="XN26" s="37"/>
      <c r="XO26" s="31"/>
      <c r="XP26" s="30"/>
      <c r="XQ26" s="37"/>
      <c r="XR26" s="31"/>
      <c r="XS26" s="30"/>
      <c r="XT26" s="37"/>
      <c r="XU26" s="31"/>
      <c r="XV26" s="30"/>
      <c r="XW26" s="37"/>
      <c r="XX26" s="31"/>
      <c r="XY26" s="30"/>
      <c r="XZ26" s="37"/>
      <c r="YA26" s="31"/>
      <c r="YB26" s="30"/>
      <c r="YC26" s="37"/>
      <c r="YD26" s="31"/>
      <c r="YE26" s="30"/>
      <c r="YF26" s="37"/>
      <c r="YG26" s="31"/>
      <c r="YH26" s="30"/>
      <c r="YI26" s="37"/>
      <c r="YJ26" s="31"/>
      <c r="YK26" s="30"/>
      <c r="YL26" s="37"/>
      <c r="YM26" s="31"/>
      <c r="YN26" s="30"/>
      <c r="YO26" s="37"/>
      <c r="YP26" s="31"/>
      <c r="YQ26" s="30"/>
      <c r="YR26" s="37"/>
      <c r="YS26" s="31"/>
      <c r="YT26" s="30"/>
      <c r="YU26" s="37"/>
      <c r="YV26" s="31"/>
      <c r="YW26" s="30"/>
      <c r="YX26" s="37"/>
      <c r="YY26" s="31"/>
      <c r="YZ26" s="30"/>
      <c r="ZA26" s="37"/>
      <c r="ZB26" s="31"/>
      <c r="ZC26" s="30"/>
      <c r="ZD26" s="37"/>
      <c r="ZE26" s="31"/>
      <c r="ZF26" s="30"/>
      <c r="ZG26" s="37"/>
      <c r="ZH26" s="31"/>
      <c r="ZI26" s="30"/>
      <c r="ZJ26" s="37"/>
      <c r="ZK26" s="31"/>
      <c r="ZL26" s="30"/>
      <c r="ZM26" s="37"/>
      <c r="ZN26" s="31"/>
      <c r="ZO26" s="30"/>
      <c r="ZP26" s="37"/>
      <c r="ZQ26" s="31"/>
      <c r="ZR26" s="30"/>
      <c r="ZS26" s="37"/>
      <c r="ZT26" s="31"/>
      <c r="ZU26" s="30"/>
      <c r="ZV26" s="37"/>
      <c r="ZW26" s="31"/>
      <c r="ZX26" s="30"/>
      <c r="ZY26" s="37"/>
      <c r="ZZ26" s="31"/>
      <c r="AAA26" s="30"/>
      <c r="AAB26" s="37"/>
      <c r="AAC26" s="31"/>
      <c r="AAD26" s="30"/>
      <c r="AAE26" s="37"/>
      <c r="AAF26" s="31"/>
      <c r="AAG26" s="30"/>
      <c r="AAH26" s="37"/>
      <c r="AAI26" s="31"/>
      <c r="AAJ26" s="30"/>
      <c r="AAK26" s="37"/>
      <c r="AAL26" s="31"/>
      <c r="AAM26" s="30"/>
      <c r="AAN26" s="37"/>
      <c r="AAO26" s="31"/>
      <c r="AAP26" s="30"/>
      <c r="AAQ26" s="37"/>
      <c r="AAR26" s="31"/>
      <c r="AAS26" s="30"/>
      <c r="AAT26" s="37"/>
      <c r="AAU26" s="31"/>
      <c r="AAV26" s="30"/>
      <c r="AAW26" s="37"/>
      <c r="AAX26" s="31"/>
      <c r="AAY26" s="30"/>
      <c r="AAZ26" s="37"/>
      <c r="ABA26" s="31"/>
      <c r="ABB26" s="30"/>
      <c r="ABC26" s="37"/>
      <c r="ABD26" s="31"/>
      <c r="ABE26" s="30"/>
      <c r="ABF26" s="37"/>
      <c r="ABG26" s="31"/>
      <c r="ABH26" s="30"/>
      <c r="ABI26" s="37"/>
      <c r="ABJ26" s="31"/>
      <c r="ABK26" s="30"/>
      <c r="ABL26" s="37"/>
      <c r="ABM26" s="31"/>
      <c r="ABN26" s="30"/>
      <c r="ABO26" s="37"/>
      <c r="ABP26" s="31"/>
      <c r="ABQ26" s="30"/>
      <c r="ABR26" s="37"/>
      <c r="ABS26" s="31"/>
      <c r="ABT26" s="30"/>
      <c r="ABU26" s="37"/>
      <c r="ABV26" s="31"/>
      <c r="ABW26" s="30"/>
      <c r="ABX26" s="37"/>
      <c r="ABY26" s="31"/>
      <c r="ABZ26" s="30"/>
      <c r="ACA26" s="37"/>
      <c r="ACB26" s="31"/>
      <c r="ACC26" s="30"/>
      <c r="ACD26" s="37"/>
      <c r="ACE26" s="31"/>
      <c r="ACF26" s="30"/>
      <c r="ACG26" s="37"/>
      <c r="ACH26" s="31"/>
      <c r="ACI26" s="30"/>
      <c r="ACJ26" s="37"/>
      <c r="ACK26" s="31"/>
    </row>
    <row r="27" spans="1:765" ht="14.45" customHeight="1" thickBot="1" x14ac:dyDescent="0.3">
      <c r="B27" s="108">
        <f>CA34</f>
        <v>46387</v>
      </c>
      <c r="C27" s="109"/>
      <c r="D27" s="109"/>
      <c r="E27" s="157"/>
      <c r="F27" s="86"/>
      <c r="G27" s="87"/>
      <c r="H27" s="83"/>
      <c r="I27" s="53"/>
      <c r="J27" s="12">
        <f t="shared" si="36"/>
        <v>45681</v>
      </c>
      <c r="K27" s="29" t="str">
        <f ca="1">IFERROR(OFFSET(Bdd!$AB$3,MOD(J27+1,14),$F$26),"")</f>
        <v>AM</v>
      </c>
      <c r="L27" s="28"/>
      <c r="M27" s="12">
        <f t="shared" si="12"/>
        <v>45712</v>
      </c>
      <c r="N27" s="29" t="str">
        <f ca="1">IFERROR(OFFSET(Bdd!$AB$3,MOD(M27+1,14),$F$26),"")</f>
        <v>M</v>
      </c>
      <c r="O27" s="28"/>
      <c r="P27" s="12">
        <f t="shared" si="13"/>
        <v>45740</v>
      </c>
      <c r="Q27" s="29" t="str">
        <f ca="1">IFERROR(OFFSET(Bdd!$AB$3,MOD(P27+1,14),$F$26),"")</f>
        <v>M</v>
      </c>
      <c r="R27" s="28"/>
      <c r="S27" s="12">
        <f t="shared" si="14"/>
        <v>45771</v>
      </c>
      <c r="T27" s="29" t="str">
        <f ca="1">IFERROR(OFFSET(Bdd!$AB$3,MOD(S27+1,14),$F$26),"")</f>
        <v>M</v>
      </c>
      <c r="U27" s="28"/>
      <c r="V27" s="12">
        <f t="shared" si="34"/>
        <v>45801</v>
      </c>
      <c r="W27" s="29">
        <f ca="1">IFERROR(OFFSET(Bdd!$AB$3,MOD(V27+1,14),$F$26),"")</f>
        <v>0</v>
      </c>
      <c r="X27" s="28"/>
      <c r="Y27" s="12">
        <f t="shared" si="15"/>
        <v>45832</v>
      </c>
      <c r="Z27" s="29" t="str">
        <f ca="1">IFERROR(OFFSET(Bdd!$AB$3,MOD(Y27+1,14),$F$26),"")</f>
        <v>AM</v>
      </c>
      <c r="AA27" s="28"/>
      <c r="AB27" s="12">
        <f t="shared" si="16"/>
        <v>45862</v>
      </c>
      <c r="AC27" s="29" t="str">
        <f ca="1">IFERROR(OFFSET(Bdd!$AB$3,MOD(AB27+1,14),$F$26),"")</f>
        <v>AM</v>
      </c>
      <c r="AD27" s="28"/>
      <c r="AE27" s="12">
        <f t="shared" si="17"/>
        <v>45893</v>
      </c>
      <c r="AF27" s="29">
        <f ca="1">IFERROR(OFFSET(Bdd!$AB$3,MOD(AE27+1,14),$F$26),"")</f>
        <v>0</v>
      </c>
      <c r="AG27" s="28"/>
      <c r="AH27" s="12">
        <f t="shared" si="18"/>
        <v>45924</v>
      </c>
      <c r="AI27" s="29" t="str">
        <f ca="1">IFERROR(OFFSET(Bdd!$AB$3,MOD(AH27+1,14),$F$26),"")</f>
        <v>M</v>
      </c>
      <c r="AJ27" s="28"/>
      <c r="AK27" s="12">
        <f t="shared" si="19"/>
        <v>45954</v>
      </c>
      <c r="AL27" s="29" t="str">
        <f ca="1">IFERROR(OFFSET(Bdd!$AB$3,MOD(AK27+1,14),$F$26),"")</f>
        <v>M</v>
      </c>
      <c r="AM27" s="28"/>
      <c r="AN27" s="12">
        <f t="shared" si="20"/>
        <v>45985</v>
      </c>
      <c r="AO27" s="29" t="str">
        <f ca="1">IFERROR(OFFSET(Bdd!$AB$3,MOD(AN27+1,14),$F$26),"")</f>
        <v>AM</v>
      </c>
      <c r="AP27" s="28"/>
      <c r="AQ27" s="12">
        <f t="shared" si="21"/>
        <v>46015</v>
      </c>
      <c r="AR27" s="29" t="str">
        <f ca="1">IFERROR(OFFSET(Bdd!$AB$3,MOD(AQ27+1,14),$F$26),"")</f>
        <v>AM</v>
      </c>
      <c r="AS27" s="13"/>
      <c r="AT27" s="12">
        <f t="shared" si="37"/>
        <v>46046</v>
      </c>
      <c r="AU27" s="29">
        <f ca="1">IFERROR(OFFSET(Bdd!$AB$3,MOD(AT27+1,14),$F$26),"")</f>
        <v>0</v>
      </c>
      <c r="AV27" s="28"/>
      <c r="AW27" s="12">
        <f t="shared" si="48"/>
        <v>46077</v>
      </c>
      <c r="AX27" s="29" t="str">
        <f ca="1">IFERROR(OFFSET(Bdd!$AB$3,MOD(AW27+1,14),$F$26),"")</f>
        <v>M</v>
      </c>
      <c r="AY27" s="28"/>
      <c r="AZ27" s="12">
        <f t="shared" si="38"/>
        <v>46105</v>
      </c>
      <c r="BA27" s="29" t="str">
        <f ca="1">IFERROR(OFFSET(Bdd!$AB$3,MOD(AZ27+1,14),$F$26),"")</f>
        <v>M</v>
      </c>
      <c r="BB27" s="28"/>
      <c r="BC27" s="12">
        <f t="shared" si="39"/>
        <v>46136</v>
      </c>
      <c r="BD27" s="29" t="str">
        <f ca="1">IFERROR(OFFSET(Bdd!$AB$3,MOD(BC27+1,14),$F$26),"")</f>
        <v>M</v>
      </c>
      <c r="BE27" s="28"/>
      <c r="BF27" s="12">
        <f t="shared" si="40"/>
        <v>46166</v>
      </c>
      <c r="BG27" s="29">
        <f ca="1">IFERROR(OFFSET(Bdd!$AB$3,MOD(BF27+1,14),$F$26),"")</f>
        <v>0</v>
      </c>
      <c r="BH27" s="28"/>
      <c r="BI27" s="12">
        <f t="shared" si="41"/>
        <v>46197</v>
      </c>
      <c r="BJ27" s="29" t="str">
        <f ca="1">IFERROR(OFFSET(Bdd!$AB$3,MOD(BI27+1,14),$F$26),"")</f>
        <v>AM</v>
      </c>
      <c r="BK27" s="28"/>
      <c r="BL27" s="12">
        <f t="shared" si="42"/>
        <v>46227</v>
      </c>
      <c r="BM27" s="29" t="str">
        <f ca="1">IFERROR(OFFSET(Bdd!$AB$3,MOD(BL27+1,14),$F$26),"")</f>
        <v>AM</v>
      </c>
      <c r="BN27" s="28"/>
      <c r="BO27" s="12">
        <f t="shared" si="43"/>
        <v>46258</v>
      </c>
      <c r="BP27" s="29" t="str">
        <f ca="1">IFERROR(OFFSET(Bdd!$AB$3,MOD(BO27+1,14),$F$26),"")</f>
        <v>M</v>
      </c>
      <c r="BQ27" s="28"/>
      <c r="BR27" s="12">
        <f t="shared" si="44"/>
        <v>46289</v>
      </c>
      <c r="BS27" s="29" t="str">
        <f ca="1">IFERROR(OFFSET(Bdd!$AB$3,MOD(BR27+1,14),$F$26),"")</f>
        <v>M</v>
      </c>
      <c r="BT27" s="28"/>
      <c r="BU27" s="12">
        <f t="shared" si="45"/>
        <v>46319</v>
      </c>
      <c r="BV27" s="29">
        <f ca="1">IFERROR(OFFSET(Bdd!$AB$3,MOD(BU27+1,14),$F$26),"")</f>
        <v>0</v>
      </c>
      <c r="BW27" s="28"/>
      <c r="BX27" s="12">
        <f t="shared" si="46"/>
        <v>46350</v>
      </c>
      <c r="BY27" s="29" t="str">
        <f ca="1">IFERROR(OFFSET(Bdd!$AB$3,MOD(BX27+1,14),$F$26),"")</f>
        <v>AM</v>
      </c>
      <c r="BZ27" s="28"/>
      <c r="CA27" s="12">
        <f t="shared" si="47"/>
        <v>46380</v>
      </c>
      <c r="CB27" s="29" t="str">
        <f ca="1">IFERROR(OFFSET(Bdd!$AB$3,MOD(CA27+1,14),$F$26),"")</f>
        <v>AM</v>
      </c>
      <c r="CC27" s="13"/>
      <c r="CD27" s="30"/>
      <c r="CE27" s="37"/>
      <c r="CF27" s="31"/>
      <c r="CG27" s="30"/>
      <c r="CH27" s="37"/>
      <c r="CI27" s="31"/>
      <c r="CJ27" s="30"/>
      <c r="CK27" s="37"/>
      <c r="CL27" s="31"/>
      <c r="CM27" s="30"/>
      <c r="CN27" s="37"/>
      <c r="CO27" s="31"/>
      <c r="CP27" s="30"/>
      <c r="CQ27" s="37"/>
      <c r="CR27" s="31"/>
      <c r="CS27" s="30"/>
      <c r="CT27" s="37"/>
      <c r="CU27" s="31"/>
      <c r="CV27" s="30"/>
      <c r="CW27" s="37"/>
      <c r="CX27" s="31"/>
      <c r="CY27" s="30"/>
      <c r="CZ27" s="37"/>
      <c r="DA27" s="31"/>
      <c r="DB27" s="30"/>
      <c r="DC27" s="37"/>
      <c r="DD27" s="31"/>
      <c r="DE27" s="30"/>
      <c r="DF27" s="37"/>
      <c r="DG27" s="31"/>
      <c r="DH27" s="30"/>
      <c r="DI27" s="37"/>
      <c r="DJ27" s="31"/>
      <c r="DK27" s="30"/>
      <c r="DL27" s="37"/>
      <c r="DM27" s="31"/>
      <c r="DN27" s="30"/>
      <c r="DO27" s="37"/>
      <c r="DP27" s="31"/>
      <c r="DQ27" s="30"/>
      <c r="DR27" s="37"/>
      <c r="DS27" s="31"/>
      <c r="DT27" s="30"/>
      <c r="DU27" s="37"/>
      <c r="DV27" s="31"/>
      <c r="DW27" s="30"/>
      <c r="DX27" s="37"/>
      <c r="DY27" s="31"/>
      <c r="DZ27" s="30"/>
      <c r="EA27" s="37"/>
      <c r="EB27" s="31"/>
      <c r="EC27" s="30"/>
      <c r="ED27" s="37"/>
      <c r="EE27" s="31"/>
      <c r="EF27" s="30"/>
      <c r="EG27" s="37"/>
      <c r="EH27" s="31"/>
      <c r="EI27" s="30"/>
      <c r="EJ27" s="37"/>
      <c r="EK27" s="31"/>
      <c r="EL27" s="30"/>
      <c r="EM27" s="37"/>
      <c r="EN27" s="31"/>
      <c r="EO27" s="30"/>
      <c r="EP27" s="37"/>
      <c r="EQ27" s="31"/>
      <c r="ER27" s="30"/>
      <c r="ES27" s="37"/>
      <c r="ET27" s="31"/>
      <c r="EU27" s="30"/>
      <c r="EV27" s="37"/>
      <c r="EW27" s="31"/>
      <c r="EX27" s="30"/>
      <c r="EY27" s="37"/>
      <c r="EZ27" s="31"/>
      <c r="FA27" s="30"/>
      <c r="FB27" s="37"/>
      <c r="FC27" s="31"/>
      <c r="FD27" s="30"/>
      <c r="FE27" s="37"/>
      <c r="FF27" s="31"/>
      <c r="FG27" s="30"/>
      <c r="FH27" s="37"/>
      <c r="FI27" s="31"/>
      <c r="FJ27" s="30"/>
      <c r="FK27" s="37"/>
      <c r="FL27" s="31"/>
      <c r="FM27" s="30"/>
      <c r="FN27" s="37"/>
      <c r="FO27" s="31"/>
      <c r="FP27" s="30"/>
      <c r="FQ27" s="37"/>
      <c r="FR27" s="31"/>
      <c r="FS27" s="30"/>
      <c r="FT27" s="37"/>
      <c r="FU27" s="31"/>
      <c r="FV27" s="30"/>
      <c r="FW27" s="37"/>
      <c r="FX27" s="31"/>
      <c r="FY27" s="30"/>
      <c r="FZ27" s="37"/>
      <c r="GA27" s="31"/>
      <c r="GB27" s="30"/>
      <c r="GC27" s="37"/>
      <c r="GD27" s="31"/>
      <c r="GE27" s="30"/>
      <c r="GF27" s="37"/>
      <c r="GG27" s="31"/>
      <c r="GH27" s="30"/>
      <c r="GI27" s="37"/>
      <c r="GJ27" s="31"/>
      <c r="GK27" s="30"/>
      <c r="GL27" s="37"/>
      <c r="GM27" s="31"/>
      <c r="GN27" s="30"/>
      <c r="GO27" s="37"/>
      <c r="GP27" s="31"/>
      <c r="GQ27" s="30"/>
      <c r="GR27" s="37"/>
      <c r="GS27" s="31"/>
      <c r="GT27" s="30"/>
      <c r="GU27" s="37"/>
      <c r="GV27" s="31"/>
      <c r="GW27" s="30"/>
      <c r="GX27" s="37"/>
      <c r="GY27" s="31"/>
      <c r="GZ27" s="30"/>
      <c r="HA27" s="37"/>
      <c r="HB27" s="31"/>
      <c r="HC27" s="30"/>
      <c r="HD27" s="37"/>
      <c r="HE27" s="31"/>
      <c r="HF27" s="30"/>
      <c r="HG27" s="37"/>
      <c r="HH27" s="31"/>
      <c r="HI27" s="30"/>
      <c r="HJ27" s="37"/>
      <c r="HK27" s="31"/>
      <c r="HL27" s="30"/>
      <c r="HM27" s="37"/>
      <c r="HN27" s="31"/>
      <c r="HO27" s="30"/>
      <c r="HP27" s="37"/>
      <c r="HQ27" s="31"/>
      <c r="HR27" s="30"/>
      <c r="HS27" s="37"/>
      <c r="HT27" s="31"/>
      <c r="HU27" s="30"/>
      <c r="HV27" s="37"/>
      <c r="HW27" s="31"/>
      <c r="HX27" s="30"/>
      <c r="HY27" s="37"/>
      <c r="HZ27" s="31"/>
      <c r="IA27" s="30"/>
      <c r="IB27" s="37"/>
      <c r="IC27" s="31"/>
      <c r="ID27" s="30"/>
      <c r="IE27" s="37"/>
      <c r="IF27" s="31"/>
      <c r="IG27" s="30"/>
      <c r="IH27" s="37"/>
      <c r="II27" s="31"/>
      <c r="IJ27" s="30"/>
      <c r="IK27" s="37"/>
      <c r="IL27" s="31"/>
      <c r="IM27" s="30"/>
      <c r="IN27" s="37"/>
      <c r="IO27" s="31"/>
      <c r="IP27" s="30"/>
      <c r="IQ27" s="37"/>
      <c r="IR27" s="31"/>
      <c r="IS27" s="30"/>
      <c r="IT27" s="37"/>
      <c r="IU27" s="31"/>
      <c r="IV27" s="30"/>
      <c r="IW27" s="37"/>
      <c r="IX27" s="31"/>
      <c r="IY27" s="30"/>
      <c r="IZ27" s="37"/>
      <c r="JA27" s="31"/>
      <c r="JB27" s="30"/>
      <c r="JC27" s="37"/>
      <c r="JD27" s="31"/>
      <c r="JE27" s="30"/>
      <c r="JF27" s="37"/>
      <c r="JG27" s="31"/>
      <c r="JH27" s="30"/>
      <c r="JI27" s="37"/>
      <c r="JJ27" s="31"/>
      <c r="JK27" s="30"/>
      <c r="JL27" s="37"/>
      <c r="JM27" s="31"/>
      <c r="JN27" s="30"/>
      <c r="JO27" s="37"/>
      <c r="JP27" s="31"/>
      <c r="JQ27" s="30"/>
      <c r="JR27" s="37"/>
      <c r="JS27" s="31"/>
      <c r="JT27" s="30"/>
      <c r="JU27" s="37"/>
      <c r="JV27" s="31"/>
      <c r="JW27" s="30"/>
      <c r="JX27" s="37"/>
      <c r="JY27" s="31"/>
      <c r="JZ27" s="30"/>
      <c r="KA27" s="37"/>
      <c r="KB27" s="31"/>
      <c r="KC27" s="30"/>
      <c r="KD27" s="37"/>
      <c r="KE27" s="31"/>
      <c r="KF27" s="30"/>
      <c r="KG27" s="37"/>
      <c r="KH27" s="31"/>
      <c r="KI27" s="30"/>
      <c r="KJ27" s="37"/>
      <c r="KK27" s="31"/>
      <c r="KL27" s="30"/>
      <c r="KM27" s="37"/>
      <c r="KN27" s="31"/>
      <c r="KO27" s="30"/>
      <c r="KP27" s="37"/>
      <c r="KQ27" s="31"/>
      <c r="KR27" s="30"/>
      <c r="KS27" s="37"/>
      <c r="KT27" s="31"/>
      <c r="KU27" s="30"/>
      <c r="KV27" s="37"/>
      <c r="KW27" s="31"/>
      <c r="KX27" s="30"/>
      <c r="KY27" s="37"/>
      <c r="KZ27" s="31"/>
      <c r="LA27" s="30"/>
      <c r="LB27" s="37"/>
      <c r="LC27" s="31"/>
      <c r="LD27" s="30"/>
      <c r="LE27" s="37"/>
      <c r="LF27" s="31"/>
      <c r="LG27" s="30"/>
      <c r="LH27" s="37"/>
      <c r="LI27" s="31"/>
      <c r="LJ27" s="30"/>
      <c r="LK27" s="37"/>
      <c r="LL27" s="31"/>
      <c r="LM27" s="30"/>
      <c r="LN27" s="37"/>
      <c r="LO27" s="31"/>
      <c r="LP27" s="30"/>
      <c r="LQ27" s="37"/>
      <c r="LR27" s="31"/>
      <c r="LS27" s="30"/>
      <c r="LT27" s="37"/>
      <c r="LU27" s="31"/>
      <c r="LV27" s="30"/>
      <c r="LW27" s="37"/>
      <c r="LX27" s="31"/>
      <c r="LY27" s="30"/>
      <c r="LZ27" s="37"/>
      <c r="MA27" s="31"/>
      <c r="MB27" s="30"/>
      <c r="MC27" s="37"/>
      <c r="MD27" s="31"/>
      <c r="ME27" s="30"/>
      <c r="MF27" s="37"/>
      <c r="MG27" s="31"/>
      <c r="MH27" s="30"/>
      <c r="MI27" s="37"/>
      <c r="MJ27" s="31"/>
      <c r="MK27" s="30"/>
      <c r="ML27" s="37"/>
      <c r="MM27" s="31"/>
      <c r="MN27" s="30"/>
      <c r="MO27" s="37"/>
      <c r="MP27" s="31"/>
      <c r="MQ27" s="30"/>
      <c r="MR27" s="37"/>
      <c r="MS27" s="31"/>
      <c r="MT27" s="30"/>
      <c r="MU27" s="37"/>
      <c r="MV27" s="31"/>
      <c r="MW27" s="30"/>
      <c r="MX27" s="37"/>
      <c r="MY27" s="31"/>
      <c r="MZ27" s="30"/>
      <c r="NA27" s="37"/>
      <c r="NB27" s="31"/>
      <c r="NC27" s="30"/>
      <c r="ND27" s="37"/>
      <c r="NE27" s="31"/>
      <c r="NF27" s="30"/>
      <c r="NG27" s="37"/>
      <c r="NH27" s="31"/>
      <c r="NI27" s="30"/>
      <c r="NJ27" s="37"/>
      <c r="NK27" s="31"/>
      <c r="NL27" s="30"/>
      <c r="NM27" s="37"/>
      <c r="NN27" s="31"/>
      <c r="NO27" s="30"/>
      <c r="NP27" s="37"/>
      <c r="NQ27" s="31"/>
      <c r="NR27" s="30"/>
      <c r="NS27" s="37"/>
      <c r="NT27" s="31"/>
      <c r="NU27" s="30"/>
      <c r="NV27" s="37"/>
      <c r="NW27" s="31"/>
      <c r="NX27" s="30"/>
      <c r="NY27" s="37"/>
      <c r="NZ27" s="31"/>
      <c r="OA27" s="30"/>
      <c r="OB27" s="37"/>
      <c r="OC27" s="31"/>
      <c r="OD27" s="30"/>
      <c r="OE27" s="37"/>
      <c r="OF27" s="31"/>
      <c r="OG27" s="30"/>
      <c r="OH27" s="37"/>
      <c r="OI27" s="31"/>
      <c r="OJ27" s="30"/>
      <c r="OK27" s="37"/>
      <c r="OL27" s="31"/>
      <c r="OM27" s="30"/>
      <c r="ON27" s="37"/>
      <c r="OO27" s="31"/>
      <c r="OP27" s="30"/>
      <c r="OQ27" s="37"/>
      <c r="OR27" s="31"/>
      <c r="OS27" s="30"/>
      <c r="OT27" s="37"/>
      <c r="OU27" s="31"/>
      <c r="OV27" s="30"/>
      <c r="OW27" s="37"/>
      <c r="OX27" s="31"/>
      <c r="OY27" s="30"/>
      <c r="OZ27" s="37"/>
      <c r="PA27" s="31"/>
      <c r="PB27" s="30"/>
      <c r="PC27" s="37"/>
      <c r="PD27" s="31"/>
      <c r="PE27" s="30"/>
      <c r="PF27" s="37"/>
      <c r="PG27" s="31"/>
      <c r="PH27" s="30"/>
      <c r="PI27" s="37"/>
      <c r="PJ27" s="31"/>
      <c r="PK27" s="30"/>
      <c r="PL27" s="37"/>
      <c r="PM27" s="31"/>
      <c r="PN27" s="30"/>
      <c r="PO27" s="37"/>
      <c r="PP27" s="31"/>
      <c r="PQ27" s="30"/>
      <c r="PR27" s="37"/>
      <c r="PS27" s="31"/>
      <c r="PT27" s="30"/>
      <c r="PU27" s="37"/>
      <c r="PV27" s="31"/>
      <c r="PW27" s="30"/>
      <c r="PX27" s="37"/>
      <c r="PY27" s="31"/>
      <c r="PZ27" s="30"/>
      <c r="QA27" s="37"/>
      <c r="QB27" s="31"/>
      <c r="QC27" s="30"/>
      <c r="QD27" s="37"/>
      <c r="QE27" s="31"/>
      <c r="QF27" s="30"/>
      <c r="QG27" s="37"/>
      <c r="QH27" s="31"/>
      <c r="QI27" s="30"/>
      <c r="QJ27" s="37"/>
      <c r="QK27" s="31"/>
      <c r="QL27" s="30"/>
      <c r="QM27" s="37"/>
      <c r="QN27" s="31"/>
      <c r="QO27" s="30"/>
      <c r="QP27" s="37"/>
      <c r="QQ27" s="31"/>
      <c r="QR27" s="30"/>
      <c r="QS27" s="37"/>
      <c r="QT27" s="31"/>
      <c r="QU27" s="30"/>
      <c r="QV27" s="37"/>
      <c r="QW27" s="31"/>
      <c r="QX27" s="30"/>
      <c r="QY27" s="37"/>
      <c r="QZ27" s="31"/>
      <c r="RA27" s="30"/>
      <c r="RB27" s="37"/>
      <c r="RC27" s="31"/>
      <c r="RD27" s="30"/>
      <c r="RE27" s="37"/>
      <c r="RF27" s="31"/>
      <c r="RG27" s="30"/>
      <c r="RH27" s="37"/>
      <c r="RI27" s="31"/>
      <c r="RJ27" s="30"/>
      <c r="RK27" s="37"/>
      <c r="RL27" s="31"/>
      <c r="RM27" s="30"/>
      <c r="RN27" s="37"/>
      <c r="RO27" s="31"/>
      <c r="RP27" s="30"/>
      <c r="RQ27" s="37"/>
      <c r="RR27" s="31"/>
      <c r="RS27" s="30"/>
      <c r="RT27" s="37"/>
      <c r="RU27" s="31"/>
      <c r="RV27" s="30"/>
      <c r="RW27" s="37"/>
      <c r="RX27" s="31"/>
      <c r="RY27" s="30"/>
      <c r="RZ27" s="37"/>
      <c r="SA27" s="31"/>
      <c r="SB27" s="30"/>
      <c r="SC27" s="37"/>
      <c r="SD27" s="31"/>
      <c r="SE27" s="30"/>
      <c r="SF27" s="37"/>
      <c r="SG27" s="31"/>
      <c r="SH27" s="30"/>
      <c r="SI27" s="37"/>
      <c r="SJ27" s="31"/>
      <c r="SK27" s="30"/>
      <c r="SL27" s="37"/>
      <c r="SM27" s="31"/>
      <c r="SN27" s="30"/>
      <c r="SO27" s="37"/>
      <c r="SP27" s="31"/>
      <c r="SQ27" s="30"/>
      <c r="SR27" s="37"/>
      <c r="SS27" s="31"/>
      <c r="ST27" s="30"/>
      <c r="SU27" s="37"/>
      <c r="SV27" s="31"/>
      <c r="SW27" s="30"/>
      <c r="SX27" s="37"/>
      <c r="SY27" s="31"/>
      <c r="SZ27" s="30"/>
      <c r="TA27" s="37"/>
      <c r="TB27" s="31"/>
      <c r="TC27" s="30"/>
      <c r="TD27" s="37"/>
      <c r="TE27" s="31"/>
      <c r="TF27" s="30"/>
      <c r="TG27" s="37"/>
      <c r="TH27" s="31"/>
      <c r="TI27" s="30"/>
      <c r="TJ27" s="37"/>
      <c r="TK27" s="31"/>
      <c r="TL27" s="30"/>
      <c r="TM27" s="37"/>
      <c r="TN27" s="31"/>
      <c r="TO27" s="30"/>
      <c r="TP27" s="37"/>
      <c r="TQ27" s="31"/>
      <c r="TR27" s="30"/>
      <c r="TS27" s="37"/>
      <c r="TT27" s="31"/>
      <c r="TU27" s="30"/>
      <c r="TV27" s="37"/>
      <c r="TW27" s="31"/>
      <c r="TX27" s="30"/>
      <c r="TY27" s="37"/>
      <c r="TZ27" s="31"/>
      <c r="UA27" s="30"/>
      <c r="UB27" s="37"/>
      <c r="UC27" s="31"/>
      <c r="UD27" s="30"/>
      <c r="UE27" s="37"/>
      <c r="UF27" s="31"/>
      <c r="UG27" s="30"/>
      <c r="UH27" s="37"/>
      <c r="UI27" s="31"/>
      <c r="UJ27" s="30"/>
      <c r="UK27" s="37"/>
      <c r="UL27" s="31"/>
      <c r="UM27" s="30"/>
      <c r="UN27" s="37"/>
      <c r="UO27" s="31"/>
      <c r="UP27" s="30"/>
      <c r="UQ27" s="37"/>
      <c r="UR27" s="31"/>
      <c r="US27" s="30"/>
      <c r="UT27" s="37"/>
      <c r="UU27" s="31"/>
      <c r="UV27" s="30"/>
      <c r="UW27" s="37"/>
      <c r="UX27" s="31"/>
      <c r="UY27" s="30"/>
      <c r="UZ27" s="37"/>
      <c r="VA27" s="31"/>
      <c r="VB27" s="30"/>
      <c r="VC27" s="37"/>
      <c r="VD27" s="31"/>
      <c r="VE27" s="30"/>
      <c r="VF27" s="37"/>
      <c r="VG27" s="31"/>
      <c r="VH27" s="30"/>
      <c r="VI27" s="37"/>
      <c r="VJ27" s="31"/>
      <c r="VK27" s="30"/>
      <c r="VL27" s="37"/>
      <c r="VM27" s="31"/>
      <c r="VN27" s="30"/>
      <c r="VO27" s="37"/>
      <c r="VP27" s="31"/>
      <c r="VQ27" s="30"/>
      <c r="VR27" s="37"/>
      <c r="VS27" s="31"/>
      <c r="VT27" s="30"/>
      <c r="VU27" s="37"/>
      <c r="VV27" s="31"/>
      <c r="VW27" s="30"/>
      <c r="VX27" s="37"/>
      <c r="VY27" s="31"/>
      <c r="VZ27" s="30"/>
      <c r="WA27" s="37"/>
      <c r="WB27" s="31"/>
      <c r="WC27" s="30"/>
      <c r="WD27" s="37"/>
      <c r="WE27" s="31"/>
      <c r="WF27" s="30"/>
      <c r="WG27" s="37"/>
      <c r="WH27" s="31"/>
      <c r="WI27" s="30"/>
      <c r="WJ27" s="37"/>
      <c r="WK27" s="31"/>
      <c r="WL27" s="30"/>
      <c r="WM27" s="37"/>
      <c r="WN27" s="31"/>
      <c r="WO27" s="30"/>
      <c r="WP27" s="37"/>
      <c r="WQ27" s="31"/>
      <c r="WR27" s="30"/>
      <c r="WS27" s="37"/>
      <c r="WT27" s="31"/>
      <c r="WU27" s="30"/>
      <c r="WV27" s="37"/>
      <c r="WW27" s="31"/>
      <c r="WX27" s="30"/>
      <c r="WY27" s="37"/>
      <c r="WZ27" s="31"/>
      <c r="XA27" s="30"/>
      <c r="XB27" s="37"/>
      <c r="XC27" s="31"/>
      <c r="XD27" s="30"/>
      <c r="XE27" s="37"/>
      <c r="XF27" s="31"/>
      <c r="XG27" s="30"/>
      <c r="XH27" s="37"/>
      <c r="XI27" s="31"/>
      <c r="XJ27" s="30"/>
      <c r="XK27" s="37"/>
      <c r="XL27" s="31"/>
      <c r="XM27" s="30"/>
      <c r="XN27" s="37"/>
      <c r="XO27" s="31"/>
      <c r="XP27" s="30"/>
      <c r="XQ27" s="37"/>
      <c r="XR27" s="31"/>
      <c r="XS27" s="30"/>
      <c r="XT27" s="37"/>
      <c r="XU27" s="31"/>
      <c r="XV27" s="30"/>
      <c r="XW27" s="37"/>
      <c r="XX27" s="31"/>
      <c r="XY27" s="30"/>
      <c r="XZ27" s="37"/>
      <c r="YA27" s="31"/>
      <c r="YB27" s="30"/>
      <c r="YC27" s="37"/>
      <c r="YD27" s="31"/>
      <c r="YE27" s="30"/>
      <c r="YF27" s="37"/>
      <c r="YG27" s="31"/>
      <c r="YH27" s="30"/>
      <c r="YI27" s="37"/>
      <c r="YJ27" s="31"/>
      <c r="YK27" s="30"/>
      <c r="YL27" s="37"/>
      <c r="YM27" s="31"/>
      <c r="YN27" s="30"/>
      <c r="YO27" s="37"/>
      <c r="YP27" s="31"/>
      <c r="YQ27" s="30"/>
      <c r="YR27" s="37"/>
      <c r="YS27" s="31"/>
      <c r="YT27" s="30"/>
      <c r="YU27" s="37"/>
      <c r="YV27" s="31"/>
      <c r="YW27" s="30"/>
      <c r="YX27" s="37"/>
      <c r="YY27" s="31"/>
      <c r="YZ27" s="30"/>
      <c r="ZA27" s="37"/>
      <c r="ZB27" s="31"/>
      <c r="ZC27" s="30"/>
      <c r="ZD27" s="37"/>
      <c r="ZE27" s="31"/>
      <c r="ZF27" s="30"/>
      <c r="ZG27" s="37"/>
      <c r="ZH27" s="31"/>
      <c r="ZI27" s="30"/>
      <c r="ZJ27" s="37"/>
      <c r="ZK27" s="31"/>
      <c r="ZL27" s="30"/>
      <c r="ZM27" s="37"/>
      <c r="ZN27" s="31"/>
      <c r="ZO27" s="30"/>
      <c r="ZP27" s="37"/>
      <c r="ZQ27" s="31"/>
      <c r="ZR27" s="30"/>
      <c r="ZS27" s="37"/>
      <c r="ZT27" s="31"/>
      <c r="ZU27" s="30"/>
      <c r="ZV27" s="37"/>
      <c r="ZW27" s="31"/>
      <c r="ZX27" s="30"/>
      <c r="ZY27" s="37"/>
      <c r="ZZ27" s="31"/>
      <c r="AAA27" s="30"/>
      <c r="AAB27" s="37"/>
      <c r="AAC27" s="31"/>
      <c r="AAD27" s="30"/>
      <c r="AAE27" s="37"/>
      <c r="AAF27" s="31"/>
      <c r="AAG27" s="30"/>
      <c r="AAH27" s="37"/>
      <c r="AAI27" s="31"/>
      <c r="AAJ27" s="30"/>
      <c r="AAK27" s="37"/>
      <c r="AAL27" s="31"/>
      <c r="AAM27" s="30"/>
      <c r="AAN27" s="37"/>
      <c r="AAO27" s="31"/>
      <c r="AAP27" s="30"/>
      <c r="AAQ27" s="37"/>
      <c r="AAR27" s="31"/>
      <c r="AAS27" s="30"/>
      <c r="AAT27" s="37"/>
      <c r="AAU27" s="31"/>
      <c r="AAV27" s="30"/>
      <c r="AAW27" s="37"/>
      <c r="AAX27" s="31"/>
      <c r="AAY27" s="30"/>
      <c r="AAZ27" s="37"/>
      <c r="ABA27" s="31"/>
      <c r="ABB27" s="30"/>
      <c r="ABC27" s="37"/>
      <c r="ABD27" s="31"/>
      <c r="ABE27" s="30"/>
      <c r="ABF27" s="37"/>
      <c r="ABG27" s="31"/>
      <c r="ABH27" s="30"/>
      <c r="ABI27" s="37"/>
      <c r="ABJ27" s="31"/>
      <c r="ABK27" s="30"/>
      <c r="ABL27" s="37"/>
      <c r="ABM27" s="31"/>
      <c r="ABN27" s="30"/>
      <c r="ABO27" s="37"/>
      <c r="ABP27" s="31"/>
      <c r="ABQ27" s="30"/>
      <c r="ABR27" s="37"/>
      <c r="ABS27" s="31"/>
      <c r="ABT27" s="30"/>
      <c r="ABU27" s="37"/>
      <c r="ABV27" s="31"/>
      <c r="ABW27" s="30"/>
      <c r="ABX27" s="37"/>
      <c r="ABY27" s="31"/>
      <c r="ABZ27" s="30"/>
      <c r="ACA27" s="37"/>
      <c r="ACB27" s="31"/>
      <c r="ACC27" s="30"/>
      <c r="ACD27" s="37"/>
      <c r="ACE27" s="31"/>
      <c r="ACF27" s="30"/>
      <c r="ACG27" s="37"/>
      <c r="ACH27" s="31"/>
      <c r="ACI27" s="30"/>
      <c r="ACJ27" s="37"/>
      <c r="ACK27" s="31"/>
    </row>
    <row r="28" spans="1:765" ht="14.45" customHeight="1" x14ac:dyDescent="0.25">
      <c r="F28" s="53"/>
      <c r="G28" s="53"/>
      <c r="H28" s="54"/>
      <c r="J28" s="12">
        <f t="shared" si="36"/>
        <v>45682</v>
      </c>
      <c r="K28" s="29">
        <f ca="1">IFERROR(OFFSET(Bdd!$AB$3,MOD(J28+1,14),$F$26),"")</f>
        <v>0</v>
      </c>
      <c r="L28" s="28"/>
      <c r="M28" s="12">
        <f t="shared" si="12"/>
        <v>45713</v>
      </c>
      <c r="N28" s="29" t="str">
        <f ca="1">IFERROR(OFFSET(Bdd!$AB$3,MOD(M28+1,14),$F$26),"")</f>
        <v>M</v>
      </c>
      <c r="O28" s="28"/>
      <c r="P28" s="12">
        <f t="shared" si="13"/>
        <v>45741</v>
      </c>
      <c r="Q28" s="29" t="str">
        <f ca="1">IFERROR(OFFSET(Bdd!$AB$3,MOD(P28+1,14),$F$26),"")</f>
        <v>M</v>
      </c>
      <c r="R28" s="28"/>
      <c r="S28" s="12">
        <f t="shared" si="14"/>
        <v>45772</v>
      </c>
      <c r="T28" s="29" t="str">
        <f ca="1">IFERROR(OFFSET(Bdd!$AB$3,MOD(S28+1,14),$F$26),"")</f>
        <v>M</v>
      </c>
      <c r="U28" s="28"/>
      <c r="V28" s="12">
        <f t="shared" si="34"/>
        <v>45802</v>
      </c>
      <c r="W28" s="29">
        <f ca="1">IFERROR(OFFSET(Bdd!$AB$3,MOD(V28+1,14),$F$26),"")</f>
        <v>0</v>
      </c>
      <c r="X28" s="28"/>
      <c r="Y28" s="12">
        <f t="shared" si="15"/>
        <v>45833</v>
      </c>
      <c r="Z28" s="29" t="str">
        <f ca="1">IFERROR(OFFSET(Bdd!$AB$3,MOD(Y28+1,14),$F$26),"")</f>
        <v>AM</v>
      </c>
      <c r="AA28" s="28"/>
      <c r="AB28" s="12">
        <f t="shared" si="16"/>
        <v>45863</v>
      </c>
      <c r="AC28" s="29" t="str">
        <f ca="1">IFERROR(OFFSET(Bdd!$AB$3,MOD(AB28+1,14),$F$26),"")</f>
        <v>AM</v>
      </c>
      <c r="AD28" s="28"/>
      <c r="AE28" s="12">
        <f t="shared" si="17"/>
        <v>45894</v>
      </c>
      <c r="AF28" s="29" t="str">
        <f ca="1">IFERROR(OFFSET(Bdd!$AB$3,MOD(AE28+1,14),$F$26),"")</f>
        <v>M</v>
      </c>
      <c r="AG28" s="28"/>
      <c r="AH28" s="12">
        <f t="shared" si="18"/>
        <v>45925</v>
      </c>
      <c r="AI28" s="29" t="str">
        <f ca="1">IFERROR(OFFSET(Bdd!$AB$3,MOD(AH28+1,14),$F$26),"")</f>
        <v>M</v>
      </c>
      <c r="AJ28" s="28"/>
      <c r="AK28" s="12">
        <f t="shared" si="19"/>
        <v>45955</v>
      </c>
      <c r="AL28" s="29">
        <f ca="1">IFERROR(OFFSET(Bdd!$AB$3,MOD(AK28+1,14),$F$26),"")</f>
        <v>0</v>
      </c>
      <c r="AM28" s="28"/>
      <c r="AN28" s="12">
        <f t="shared" si="20"/>
        <v>45986</v>
      </c>
      <c r="AO28" s="29" t="str">
        <f ca="1">IFERROR(OFFSET(Bdd!$AB$3,MOD(AN28+1,14),$F$26),"")</f>
        <v>AM</v>
      </c>
      <c r="AP28" s="28"/>
      <c r="AQ28" s="12">
        <f t="shared" si="21"/>
        <v>46016</v>
      </c>
      <c r="AR28" s="29" t="str">
        <f ca="1">IFERROR(OFFSET(Bdd!$AB$3,MOD(AQ28+1,14),$F$26),"")</f>
        <v>AM</v>
      </c>
      <c r="AS28" s="13"/>
      <c r="AT28" s="12">
        <f t="shared" si="37"/>
        <v>46047</v>
      </c>
      <c r="AU28" s="29">
        <f ca="1">IFERROR(OFFSET(Bdd!$AB$3,MOD(AT28+1,14),$F$26),"")</f>
        <v>0</v>
      </c>
      <c r="AV28" s="28"/>
      <c r="AW28" s="12">
        <f t="shared" si="48"/>
        <v>46078</v>
      </c>
      <c r="AX28" s="29" t="str">
        <f ca="1">IFERROR(OFFSET(Bdd!$AB$3,MOD(AW28+1,14),$F$26),"")</f>
        <v>M</v>
      </c>
      <c r="AY28" s="28"/>
      <c r="AZ28" s="12">
        <f t="shared" si="38"/>
        <v>46106</v>
      </c>
      <c r="BA28" s="29" t="str">
        <f ca="1">IFERROR(OFFSET(Bdd!$AB$3,MOD(AZ28+1,14),$F$26),"")</f>
        <v>M</v>
      </c>
      <c r="BB28" s="28"/>
      <c r="BC28" s="12">
        <f t="shared" si="39"/>
        <v>46137</v>
      </c>
      <c r="BD28" s="29">
        <f ca="1">IFERROR(OFFSET(Bdd!$AB$3,MOD(BC28+1,14),$F$26),"")</f>
        <v>0</v>
      </c>
      <c r="BE28" s="28"/>
      <c r="BF28" s="12">
        <f t="shared" si="40"/>
        <v>46167</v>
      </c>
      <c r="BG28" s="29" t="str">
        <f ca="1">IFERROR(OFFSET(Bdd!$AB$3,MOD(BF28+1,14),$F$26),"")</f>
        <v>AM</v>
      </c>
      <c r="BH28" s="28"/>
      <c r="BI28" s="12">
        <f t="shared" si="41"/>
        <v>46198</v>
      </c>
      <c r="BJ28" s="29" t="str">
        <f ca="1">IFERROR(OFFSET(Bdd!$AB$3,MOD(BI28+1,14),$F$26),"")</f>
        <v>AM</v>
      </c>
      <c r="BK28" s="28"/>
      <c r="BL28" s="12">
        <f t="shared" si="42"/>
        <v>46228</v>
      </c>
      <c r="BM28" s="29">
        <f ca="1">IFERROR(OFFSET(Bdd!$AB$3,MOD(BL28+1,14),$F$26),"")</f>
        <v>0</v>
      </c>
      <c r="BN28" s="28"/>
      <c r="BO28" s="12">
        <f t="shared" si="43"/>
        <v>46259</v>
      </c>
      <c r="BP28" s="29" t="str">
        <f ca="1">IFERROR(OFFSET(Bdd!$AB$3,MOD(BO28+1,14),$F$26),"")</f>
        <v>M</v>
      </c>
      <c r="BQ28" s="28"/>
      <c r="BR28" s="12">
        <f t="shared" si="44"/>
        <v>46290</v>
      </c>
      <c r="BS28" s="29" t="str">
        <f ca="1">IFERROR(OFFSET(Bdd!$AB$3,MOD(BR28+1,14),$F$26),"")</f>
        <v>M</v>
      </c>
      <c r="BT28" s="28"/>
      <c r="BU28" s="12">
        <f t="shared" si="45"/>
        <v>46320</v>
      </c>
      <c r="BV28" s="29">
        <f ca="1">IFERROR(OFFSET(Bdd!$AB$3,MOD(BU28+1,14),$F$26),"")</f>
        <v>0</v>
      </c>
      <c r="BW28" s="28"/>
      <c r="BX28" s="12">
        <f t="shared" si="46"/>
        <v>46351</v>
      </c>
      <c r="BY28" s="29" t="str">
        <f ca="1">IFERROR(OFFSET(Bdd!$AB$3,MOD(BX28+1,14),$F$26),"")</f>
        <v>AM</v>
      </c>
      <c r="BZ28" s="28"/>
      <c r="CA28" s="12">
        <f t="shared" si="47"/>
        <v>46381</v>
      </c>
      <c r="CB28" s="29" t="str">
        <f ca="1">IFERROR(OFFSET(Bdd!$AB$3,MOD(CA28+1,14),$F$26),"")</f>
        <v>AM</v>
      </c>
      <c r="CC28" s="13"/>
      <c r="CD28" s="30"/>
      <c r="CE28" s="37"/>
      <c r="CF28" s="31"/>
      <c r="CG28" s="30"/>
      <c r="CH28" s="37"/>
      <c r="CI28" s="31"/>
      <c r="CJ28" s="30"/>
      <c r="CK28" s="37"/>
      <c r="CL28" s="31"/>
      <c r="CM28" s="30"/>
      <c r="CN28" s="37"/>
      <c r="CO28" s="31"/>
      <c r="CP28" s="30"/>
      <c r="CQ28" s="37"/>
      <c r="CR28" s="31"/>
      <c r="CS28" s="30"/>
      <c r="CT28" s="37"/>
      <c r="CU28" s="31"/>
      <c r="CV28" s="30"/>
      <c r="CW28" s="37"/>
      <c r="CX28" s="31"/>
      <c r="CY28" s="30"/>
      <c r="CZ28" s="37"/>
      <c r="DA28" s="31"/>
      <c r="DB28" s="30"/>
      <c r="DC28" s="37"/>
      <c r="DD28" s="31"/>
      <c r="DE28" s="30"/>
      <c r="DF28" s="37"/>
      <c r="DG28" s="31"/>
      <c r="DH28" s="30"/>
      <c r="DI28" s="37"/>
      <c r="DJ28" s="31"/>
      <c r="DK28" s="30"/>
      <c r="DL28" s="37"/>
      <c r="DM28" s="31"/>
      <c r="DN28" s="30"/>
      <c r="DO28" s="37"/>
      <c r="DP28" s="31"/>
      <c r="DQ28" s="30"/>
      <c r="DR28" s="37"/>
      <c r="DS28" s="31"/>
      <c r="DT28" s="30"/>
      <c r="DU28" s="37"/>
      <c r="DV28" s="31"/>
      <c r="DW28" s="30"/>
      <c r="DX28" s="37"/>
      <c r="DY28" s="31"/>
      <c r="DZ28" s="30"/>
      <c r="EA28" s="37"/>
      <c r="EB28" s="31"/>
      <c r="EC28" s="30"/>
      <c r="ED28" s="37"/>
      <c r="EE28" s="31"/>
      <c r="EF28" s="30"/>
      <c r="EG28" s="37"/>
      <c r="EH28" s="31"/>
      <c r="EI28" s="30"/>
      <c r="EJ28" s="37"/>
      <c r="EK28" s="31"/>
      <c r="EL28" s="30"/>
      <c r="EM28" s="37"/>
      <c r="EN28" s="31"/>
      <c r="EO28" s="30"/>
      <c r="EP28" s="37"/>
      <c r="EQ28" s="31"/>
      <c r="ER28" s="30"/>
      <c r="ES28" s="37"/>
      <c r="ET28" s="31"/>
      <c r="EU28" s="30"/>
      <c r="EV28" s="37"/>
      <c r="EW28" s="31"/>
      <c r="EX28" s="30"/>
      <c r="EY28" s="37"/>
      <c r="EZ28" s="31"/>
      <c r="FA28" s="30"/>
      <c r="FB28" s="37"/>
      <c r="FC28" s="31"/>
      <c r="FD28" s="30"/>
      <c r="FE28" s="37"/>
      <c r="FF28" s="31"/>
      <c r="FG28" s="30"/>
      <c r="FH28" s="37"/>
      <c r="FI28" s="31"/>
      <c r="FJ28" s="30"/>
      <c r="FK28" s="37"/>
      <c r="FL28" s="31"/>
      <c r="FM28" s="30"/>
      <c r="FN28" s="37"/>
      <c r="FO28" s="31"/>
      <c r="FP28" s="30"/>
      <c r="FQ28" s="37"/>
      <c r="FR28" s="31"/>
      <c r="FS28" s="30"/>
      <c r="FT28" s="37"/>
      <c r="FU28" s="31"/>
      <c r="FV28" s="30"/>
      <c r="FW28" s="37"/>
      <c r="FX28" s="31"/>
      <c r="FY28" s="30"/>
      <c r="FZ28" s="37"/>
      <c r="GA28" s="31"/>
      <c r="GB28" s="30"/>
      <c r="GC28" s="37"/>
      <c r="GD28" s="31"/>
      <c r="GE28" s="30"/>
      <c r="GF28" s="37"/>
      <c r="GG28" s="31"/>
      <c r="GH28" s="30"/>
      <c r="GI28" s="37"/>
      <c r="GJ28" s="31"/>
      <c r="GK28" s="30"/>
      <c r="GL28" s="37"/>
      <c r="GM28" s="31"/>
      <c r="GN28" s="30"/>
      <c r="GO28" s="37"/>
      <c r="GP28" s="31"/>
      <c r="GQ28" s="30"/>
      <c r="GR28" s="37"/>
      <c r="GS28" s="31"/>
      <c r="GT28" s="30"/>
      <c r="GU28" s="37"/>
      <c r="GV28" s="31"/>
      <c r="GW28" s="30"/>
      <c r="GX28" s="37"/>
      <c r="GY28" s="31"/>
      <c r="GZ28" s="30"/>
      <c r="HA28" s="37"/>
      <c r="HB28" s="31"/>
      <c r="HC28" s="30"/>
      <c r="HD28" s="37"/>
      <c r="HE28" s="31"/>
      <c r="HF28" s="30"/>
      <c r="HG28" s="37"/>
      <c r="HH28" s="31"/>
      <c r="HI28" s="30"/>
      <c r="HJ28" s="37"/>
      <c r="HK28" s="31"/>
      <c r="HL28" s="30"/>
      <c r="HM28" s="37"/>
      <c r="HN28" s="31"/>
      <c r="HO28" s="30"/>
      <c r="HP28" s="37"/>
      <c r="HQ28" s="31"/>
      <c r="HR28" s="30"/>
      <c r="HS28" s="37"/>
      <c r="HT28" s="31"/>
      <c r="HU28" s="30"/>
      <c r="HV28" s="37"/>
      <c r="HW28" s="31"/>
      <c r="HX28" s="30"/>
      <c r="HY28" s="37"/>
      <c r="HZ28" s="31"/>
      <c r="IA28" s="30"/>
      <c r="IB28" s="37"/>
      <c r="IC28" s="31"/>
      <c r="ID28" s="30"/>
      <c r="IE28" s="37"/>
      <c r="IF28" s="31"/>
      <c r="IG28" s="30"/>
      <c r="IH28" s="37"/>
      <c r="II28" s="31"/>
      <c r="IJ28" s="30"/>
      <c r="IK28" s="37"/>
      <c r="IL28" s="31"/>
      <c r="IM28" s="30"/>
      <c r="IN28" s="37"/>
      <c r="IO28" s="31"/>
      <c r="IP28" s="30"/>
      <c r="IQ28" s="37"/>
      <c r="IR28" s="31"/>
      <c r="IS28" s="30"/>
      <c r="IT28" s="37"/>
      <c r="IU28" s="31"/>
      <c r="IV28" s="30"/>
      <c r="IW28" s="37"/>
      <c r="IX28" s="31"/>
      <c r="IY28" s="30"/>
      <c r="IZ28" s="37"/>
      <c r="JA28" s="31"/>
      <c r="JB28" s="30"/>
      <c r="JC28" s="37"/>
      <c r="JD28" s="31"/>
      <c r="JE28" s="30"/>
      <c r="JF28" s="37"/>
      <c r="JG28" s="31"/>
      <c r="JH28" s="30"/>
      <c r="JI28" s="37"/>
      <c r="JJ28" s="31"/>
      <c r="JK28" s="30"/>
      <c r="JL28" s="37"/>
      <c r="JM28" s="31"/>
      <c r="JN28" s="30"/>
      <c r="JO28" s="37"/>
      <c r="JP28" s="31"/>
      <c r="JQ28" s="30"/>
      <c r="JR28" s="37"/>
      <c r="JS28" s="31"/>
      <c r="JT28" s="30"/>
      <c r="JU28" s="37"/>
      <c r="JV28" s="31"/>
      <c r="JW28" s="30"/>
      <c r="JX28" s="37"/>
      <c r="JY28" s="31"/>
      <c r="JZ28" s="30"/>
      <c r="KA28" s="37"/>
      <c r="KB28" s="31"/>
      <c r="KC28" s="30"/>
      <c r="KD28" s="37"/>
      <c r="KE28" s="31"/>
      <c r="KF28" s="30"/>
      <c r="KG28" s="37"/>
      <c r="KH28" s="31"/>
      <c r="KI28" s="30"/>
      <c r="KJ28" s="37"/>
      <c r="KK28" s="31"/>
      <c r="KL28" s="30"/>
      <c r="KM28" s="37"/>
      <c r="KN28" s="31"/>
      <c r="KO28" s="30"/>
      <c r="KP28" s="37"/>
      <c r="KQ28" s="31"/>
      <c r="KR28" s="30"/>
      <c r="KS28" s="37"/>
      <c r="KT28" s="31"/>
      <c r="KU28" s="30"/>
      <c r="KV28" s="37"/>
      <c r="KW28" s="31"/>
      <c r="KX28" s="30"/>
      <c r="KY28" s="37"/>
      <c r="KZ28" s="31"/>
      <c r="LA28" s="30"/>
      <c r="LB28" s="37"/>
      <c r="LC28" s="31"/>
      <c r="LD28" s="30"/>
      <c r="LE28" s="37"/>
      <c r="LF28" s="31"/>
      <c r="LG28" s="30"/>
      <c r="LH28" s="37"/>
      <c r="LI28" s="31"/>
      <c r="LJ28" s="30"/>
      <c r="LK28" s="37"/>
      <c r="LL28" s="31"/>
      <c r="LM28" s="30"/>
      <c r="LN28" s="37"/>
      <c r="LO28" s="31"/>
      <c r="LP28" s="30"/>
      <c r="LQ28" s="37"/>
      <c r="LR28" s="31"/>
      <c r="LS28" s="30"/>
      <c r="LT28" s="37"/>
      <c r="LU28" s="31"/>
      <c r="LV28" s="30"/>
      <c r="LW28" s="37"/>
      <c r="LX28" s="31"/>
      <c r="LY28" s="30"/>
      <c r="LZ28" s="37"/>
      <c r="MA28" s="31"/>
      <c r="MB28" s="30"/>
      <c r="MC28" s="37"/>
      <c r="MD28" s="31"/>
      <c r="ME28" s="30"/>
      <c r="MF28" s="37"/>
      <c r="MG28" s="31"/>
      <c r="MH28" s="30"/>
      <c r="MI28" s="37"/>
      <c r="MJ28" s="31"/>
      <c r="MK28" s="30"/>
      <c r="ML28" s="37"/>
      <c r="MM28" s="31"/>
      <c r="MN28" s="30"/>
      <c r="MO28" s="37"/>
      <c r="MP28" s="31"/>
      <c r="MQ28" s="30"/>
      <c r="MR28" s="37"/>
      <c r="MS28" s="31"/>
      <c r="MT28" s="30"/>
      <c r="MU28" s="37"/>
      <c r="MV28" s="31"/>
      <c r="MW28" s="30"/>
      <c r="MX28" s="37"/>
      <c r="MY28" s="31"/>
      <c r="MZ28" s="30"/>
      <c r="NA28" s="37"/>
      <c r="NB28" s="31"/>
      <c r="NC28" s="30"/>
      <c r="ND28" s="37"/>
      <c r="NE28" s="31"/>
      <c r="NF28" s="30"/>
      <c r="NG28" s="37"/>
      <c r="NH28" s="31"/>
      <c r="NI28" s="30"/>
      <c r="NJ28" s="37"/>
      <c r="NK28" s="31"/>
      <c r="NL28" s="30"/>
      <c r="NM28" s="37"/>
      <c r="NN28" s="31"/>
      <c r="NO28" s="30"/>
      <c r="NP28" s="37"/>
      <c r="NQ28" s="31"/>
      <c r="NR28" s="30"/>
      <c r="NS28" s="37"/>
      <c r="NT28" s="31"/>
      <c r="NU28" s="30"/>
      <c r="NV28" s="37"/>
      <c r="NW28" s="31"/>
      <c r="NX28" s="30"/>
      <c r="NY28" s="37"/>
      <c r="NZ28" s="31"/>
      <c r="OA28" s="30"/>
      <c r="OB28" s="37"/>
      <c r="OC28" s="31"/>
      <c r="OD28" s="30"/>
      <c r="OE28" s="37"/>
      <c r="OF28" s="31"/>
      <c r="OG28" s="30"/>
      <c r="OH28" s="37"/>
      <c r="OI28" s="31"/>
      <c r="OJ28" s="30"/>
      <c r="OK28" s="37"/>
      <c r="OL28" s="31"/>
      <c r="OM28" s="30"/>
      <c r="ON28" s="37"/>
      <c r="OO28" s="31"/>
      <c r="OP28" s="30"/>
      <c r="OQ28" s="37"/>
      <c r="OR28" s="31"/>
      <c r="OS28" s="30"/>
      <c r="OT28" s="37"/>
      <c r="OU28" s="31"/>
      <c r="OV28" s="30"/>
      <c r="OW28" s="37"/>
      <c r="OX28" s="31"/>
      <c r="OY28" s="30"/>
      <c r="OZ28" s="37"/>
      <c r="PA28" s="31"/>
      <c r="PB28" s="30"/>
      <c r="PC28" s="37"/>
      <c r="PD28" s="31"/>
      <c r="PE28" s="30"/>
      <c r="PF28" s="37"/>
      <c r="PG28" s="31"/>
      <c r="PH28" s="30"/>
      <c r="PI28" s="37"/>
      <c r="PJ28" s="31"/>
      <c r="PK28" s="30"/>
      <c r="PL28" s="37"/>
      <c r="PM28" s="31"/>
      <c r="PN28" s="30"/>
      <c r="PO28" s="37"/>
      <c r="PP28" s="31"/>
      <c r="PQ28" s="30"/>
      <c r="PR28" s="37"/>
      <c r="PS28" s="31"/>
      <c r="PT28" s="30"/>
      <c r="PU28" s="37"/>
      <c r="PV28" s="31"/>
      <c r="PW28" s="30"/>
      <c r="PX28" s="37"/>
      <c r="PY28" s="31"/>
      <c r="PZ28" s="30"/>
      <c r="QA28" s="37"/>
      <c r="QB28" s="31"/>
      <c r="QC28" s="30"/>
      <c r="QD28" s="37"/>
      <c r="QE28" s="31"/>
      <c r="QF28" s="30"/>
      <c r="QG28" s="37"/>
      <c r="QH28" s="31"/>
      <c r="QI28" s="30"/>
      <c r="QJ28" s="37"/>
      <c r="QK28" s="31"/>
      <c r="QL28" s="30"/>
      <c r="QM28" s="37"/>
      <c r="QN28" s="31"/>
      <c r="QO28" s="30"/>
      <c r="QP28" s="37"/>
      <c r="QQ28" s="31"/>
      <c r="QR28" s="30"/>
      <c r="QS28" s="37"/>
      <c r="QT28" s="31"/>
      <c r="QU28" s="30"/>
      <c r="QV28" s="37"/>
      <c r="QW28" s="31"/>
      <c r="QX28" s="30"/>
      <c r="QY28" s="37"/>
      <c r="QZ28" s="31"/>
      <c r="RA28" s="30"/>
      <c r="RB28" s="37"/>
      <c r="RC28" s="31"/>
      <c r="RD28" s="30"/>
      <c r="RE28" s="37"/>
      <c r="RF28" s="31"/>
      <c r="RG28" s="30"/>
      <c r="RH28" s="37"/>
      <c r="RI28" s="31"/>
      <c r="RJ28" s="30"/>
      <c r="RK28" s="37"/>
      <c r="RL28" s="31"/>
      <c r="RM28" s="30"/>
      <c r="RN28" s="37"/>
      <c r="RO28" s="31"/>
      <c r="RP28" s="30"/>
      <c r="RQ28" s="37"/>
      <c r="RR28" s="31"/>
      <c r="RS28" s="30"/>
      <c r="RT28" s="37"/>
      <c r="RU28" s="31"/>
      <c r="RV28" s="30"/>
      <c r="RW28" s="37"/>
      <c r="RX28" s="31"/>
      <c r="RY28" s="30"/>
      <c r="RZ28" s="37"/>
      <c r="SA28" s="31"/>
      <c r="SB28" s="30"/>
      <c r="SC28" s="37"/>
      <c r="SD28" s="31"/>
      <c r="SE28" s="30"/>
      <c r="SF28" s="37"/>
      <c r="SG28" s="31"/>
      <c r="SH28" s="30"/>
      <c r="SI28" s="37"/>
      <c r="SJ28" s="31"/>
      <c r="SK28" s="30"/>
      <c r="SL28" s="37"/>
      <c r="SM28" s="31"/>
      <c r="SN28" s="30"/>
      <c r="SO28" s="37"/>
      <c r="SP28" s="31"/>
      <c r="SQ28" s="30"/>
      <c r="SR28" s="37"/>
      <c r="SS28" s="31"/>
      <c r="ST28" s="30"/>
      <c r="SU28" s="37"/>
      <c r="SV28" s="31"/>
      <c r="SW28" s="30"/>
      <c r="SX28" s="37"/>
      <c r="SY28" s="31"/>
      <c r="SZ28" s="30"/>
      <c r="TA28" s="37"/>
      <c r="TB28" s="31"/>
      <c r="TC28" s="30"/>
      <c r="TD28" s="37"/>
      <c r="TE28" s="31"/>
      <c r="TF28" s="30"/>
      <c r="TG28" s="37"/>
      <c r="TH28" s="31"/>
      <c r="TI28" s="30"/>
      <c r="TJ28" s="37"/>
      <c r="TK28" s="31"/>
      <c r="TL28" s="30"/>
      <c r="TM28" s="37"/>
      <c r="TN28" s="31"/>
      <c r="TO28" s="30"/>
      <c r="TP28" s="37"/>
      <c r="TQ28" s="31"/>
      <c r="TR28" s="30"/>
      <c r="TS28" s="37"/>
      <c r="TT28" s="31"/>
      <c r="TU28" s="30"/>
      <c r="TV28" s="37"/>
      <c r="TW28" s="31"/>
      <c r="TX28" s="30"/>
      <c r="TY28" s="37"/>
      <c r="TZ28" s="31"/>
      <c r="UA28" s="30"/>
      <c r="UB28" s="37"/>
      <c r="UC28" s="31"/>
      <c r="UD28" s="30"/>
      <c r="UE28" s="37"/>
      <c r="UF28" s="31"/>
      <c r="UG28" s="30"/>
      <c r="UH28" s="37"/>
      <c r="UI28" s="31"/>
      <c r="UJ28" s="30"/>
      <c r="UK28" s="37"/>
      <c r="UL28" s="31"/>
      <c r="UM28" s="30"/>
      <c r="UN28" s="37"/>
      <c r="UO28" s="31"/>
      <c r="UP28" s="30"/>
      <c r="UQ28" s="37"/>
      <c r="UR28" s="31"/>
      <c r="US28" s="30"/>
      <c r="UT28" s="37"/>
      <c r="UU28" s="31"/>
      <c r="UV28" s="30"/>
      <c r="UW28" s="37"/>
      <c r="UX28" s="31"/>
      <c r="UY28" s="30"/>
      <c r="UZ28" s="37"/>
      <c r="VA28" s="31"/>
      <c r="VB28" s="30"/>
      <c r="VC28" s="37"/>
      <c r="VD28" s="31"/>
      <c r="VE28" s="30"/>
      <c r="VF28" s="37"/>
      <c r="VG28" s="31"/>
      <c r="VH28" s="30"/>
      <c r="VI28" s="37"/>
      <c r="VJ28" s="31"/>
      <c r="VK28" s="30"/>
      <c r="VL28" s="37"/>
      <c r="VM28" s="31"/>
      <c r="VN28" s="30"/>
      <c r="VO28" s="37"/>
      <c r="VP28" s="31"/>
      <c r="VQ28" s="30"/>
      <c r="VR28" s="37"/>
      <c r="VS28" s="31"/>
      <c r="VT28" s="30"/>
      <c r="VU28" s="37"/>
      <c r="VV28" s="31"/>
      <c r="VW28" s="30"/>
      <c r="VX28" s="37"/>
      <c r="VY28" s="31"/>
      <c r="VZ28" s="30"/>
      <c r="WA28" s="37"/>
      <c r="WB28" s="31"/>
      <c r="WC28" s="30"/>
      <c r="WD28" s="37"/>
      <c r="WE28" s="31"/>
      <c r="WF28" s="30"/>
      <c r="WG28" s="37"/>
      <c r="WH28" s="31"/>
      <c r="WI28" s="30"/>
      <c r="WJ28" s="37"/>
      <c r="WK28" s="31"/>
      <c r="WL28" s="30"/>
      <c r="WM28" s="37"/>
      <c r="WN28" s="31"/>
      <c r="WO28" s="30"/>
      <c r="WP28" s="37"/>
      <c r="WQ28" s="31"/>
      <c r="WR28" s="30"/>
      <c r="WS28" s="37"/>
      <c r="WT28" s="31"/>
      <c r="WU28" s="30"/>
      <c r="WV28" s="37"/>
      <c r="WW28" s="31"/>
      <c r="WX28" s="30"/>
      <c r="WY28" s="37"/>
      <c r="WZ28" s="31"/>
      <c r="XA28" s="30"/>
      <c r="XB28" s="37"/>
      <c r="XC28" s="31"/>
      <c r="XD28" s="30"/>
      <c r="XE28" s="37"/>
      <c r="XF28" s="31"/>
      <c r="XG28" s="30"/>
      <c r="XH28" s="37"/>
      <c r="XI28" s="31"/>
      <c r="XJ28" s="30"/>
      <c r="XK28" s="37"/>
      <c r="XL28" s="31"/>
      <c r="XM28" s="30"/>
      <c r="XN28" s="37"/>
      <c r="XO28" s="31"/>
      <c r="XP28" s="30"/>
      <c r="XQ28" s="37"/>
      <c r="XR28" s="31"/>
      <c r="XS28" s="30"/>
      <c r="XT28" s="37"/>
      <c r="XU28" s="31"/>
      <c r="XV28" s="30"/>
      <c r="XW28" s="37"/>
      <c r="XX28" s="31"/>
      <c r="XY28" s="30"/>
      <c r="XZ28" s="37"/>
      <c r="YA28" s="31"/>
      <c r="YB28" s="30"/>
      <c r="YC28" s="37"/>
      <c r="YD28" s="31"/>
      <c r="YE28" s="30"/>
      <c r="YF28" s="37"/>
      <c r="YG28" s="31"/>
      <c r="YH28" s="30"/>
      <c r="YI28" s="37"/>
      <c r="YJ28" s="31"/>
      <c r="YK28" s="30"/>
      <c r="YL28" s="37"/>
      <c r="YM28" s="31"/>
      <c r="YN28" s="30"/>
      <c r="YO28" s="37"/>
      <c r="YP28" s="31"/>
      <c r="YQ28" s="30"/>
      <c r="YR28" s="37"/>
      <c r="YS28" s="31"/>
      <c r="YT28" s="30"/>
      <c r="YU28" s="37"/>
      <c r="YV28" s="31"/>
      <c r="YW28" s="30"/>
      <c r="YX28" s="37"/>
      <c r="YY28" s="31"/>
      <c r="YZ28" s="30"/>
      <c r="ZA28" s="37"/>
      <c r="ZB28" s="31"/>
      <c r="ZC28" s="30"/>
      <c r="ZD28" s="37"/>
      <c r="ZE28" s="31"/>
      <c r="ZF28" s="30"/>
      <c r="ZG28" s="37"/>
      <c r="ZH28" s="31"/>
      <c r="ZI28" s="30"/>
      <c r="ZJ28" s="37"/>
      <c r="ZK28" s="31"/>
      <c r="ZL28" s="30"/>
      <c r="ZM28" s="37"/>
      <c r="ZN28" s="31"/>
      <c r="ZO28" s="30"/>
      <c r="ZP28" s="37"/>
      <c r="ZQ28" s="31"/>
      <c r="ZR28" s="30"/>
      <c r="ZS28" s="37"/>
      <c r="ZT28" s="31"/>
      <c r="ZU28" s="30"/>
      <c r="ZV28" s="37"/>
      <c r="ZW28" s="31"/>
      <c r="ZX28" s="30"/>
      <c r="ZY28" s="37"/>
      <c r="ZZ28" s="31"/>
      <c r="AAA28" s="30"/>
      <c r="AAB28" s="37"/>
      <c r="AAC28" s="31"/>
      <c r="AAD28" s="30"/>
      <c r="AAE28" s="37"/>
      <c r="AAF28" s="31"/>
      <c r="AAG28" s="30"/>
      <c r="AAH28" s="37"/>
      <c r="AAI28" s="31"/>
      <c r="AAJ28" s="30"/>
      <c r="AAK28" s="37"/>
      <c r="AAL28" s="31"/>
      <c r="AAM28" s="30"/>
      <c r="AAN28" s="37"/>
      <c r="AAO28" s="31"/>
      <c r="AAP28" s="30"/>
      <c r="AAQ28" s="37"/>
      <c r="AAR28" s="31"/>
      <c r="AAS28" s="30"/>
      <c r="AAT28" s="37"/>
      <c r="AAU28" s="31"/>
      <c r="AAV28" s="30"/>
      <c r="AAW28" s="37"/>
      <c r="AAX28" s="31"/>
      <c r="AAY28" s="30"/>
      <c r="AAZ28" s="37"/>
      <c r="ABA28" s="31"/>
      <c r="ABB28" s="30"/>
      <c r="ABC28" s="37"/>
      <c r="ABD28" s="31"/>
      <c r="ABE28" s="30"/>
      <c r="ABF28" s="37"/>
      <c r="ABG28" s="31"/>
      <c r="ABH28" s="30"/>
      <c r="ABI28" s="37"/>
      <c r="ABJ28" s="31"/>
      <c r="ABK28" s="30"/>
      <c r="ABL28" s="37"/>
      <c r="ABM28" s="31"/>
      <c r="ABN28" s="30"/>
      <c r="ABO28" s="37"/>
      <c r="ABP28" s="31"/>
      <c r="ABQ28" s="30"/>
      <c r="ABR28" s="37"/>
      <c r="ABS28" s="31"/>
      <c r="ABT28" s="30"/>
      <c r="ABU28" s="37"/>
      <c r="ABV28" s="31"/>
      <c r="ABW28" s="30"/>
      <c r="ABX28" s="37"/>
      <c r="ABY28" s="31"/>
      <c r="ABZ28" s="30"/>
      <c r="ACA28" s="37"/>
      <c r="ACB28" s="31"/>
      <c r="ACC28" s="30"/>
      <c r="ACD28" s="37"/>
      <c r="ACE28" s="31"/>
      <c r="ACF28" s="30"/>
      <c r="ACG28" s="37"/>
      <c r="ACH28" s="31"/>
      <c r="ACI28" s="30"/>
      <c r="ACJ28" s="37"/>
      <c r="ACK28" s="31"/>
    </row>
    <row r="29" spans="1:765" ht="14.45" customHeight="1" x14ac:dyDescent="0.25">
      <c r="F29" s="53"/>
      <c r="G29" s="53"/>
      <c r="H29" s="54"/>
      <c r="J29" s="12">
        <f t="shared" si="36"/>
        <v>45683</v>
      </c>
      <c r="K29" s="29">
        <f ca="1">IFERROR(OFFSET(Bdd!$AB$3,MOD(J29+1,14),$F$26),"")</f>
        <v>0</v>
      </c>
      <c r="L29" s="28"/>
      <c r="M29" s="12">
        <f t="shared" si="12"/>
        <v>45714</v>
      </c>
      <c r="N29" s="29" t="str">
        <f ca="1">IFERROR(OFFSET(Bdd!$AB$3,MOD(M29+1,14),$F$26),"")</f>
        <v>M</v>
      </c>
      <c r="O29" s="28"/>
      <c r="P29" s="12">
        <f t="shared" si="13"/>
        <v>45742</v>
      </c>
      <c r="Q29" s="29" t="str">
        <f ca="1">IFERROR(OFFSET(Bdd!$AB$3,MOD(P29+1,14),$F$26),"")</f>
        <v>M</v>
      </c>
      <c r="R29" s="28"/>
      <c r="S29" s="12">
        <f t="shared" si="14"/>
        <v>45773</v>
      </c>
      <c r="T29" s="29">
        <f ca="1">IFERROR(OFFSET(Bdd!$AB$3,MOD(S29+1,14),$F$26),"")</f>
        <v>0</v>
      </c>
      <c r="U29" s="28"/>
      <c r="V29" s="12">
        <f t="shared" si="34"/>
        <v>45803</v>
      </c>
      <c r="W29" s="29" t="str">
        <f ca="1">IFERROR(OFFSET(Bdd!$AB$3,MOD(V29+1,14),$F$26),"")</f>
        <v>AM</v>
      </c>
      <c r="X29" s="28"/>
      <c r="Y29" s="12">
        <f t="shared" si="15"/>
        <v>45834</v>
      </c>
      <c r="Z29" s="29" t="str">
        <f ca="1">IFERROR(OFFSET(Bdd!$AB$3,MOD(Y29+1,14),$F$26),"")</f>
        <v>AM</v>
      </c>
      <c r="AA29" s="28"/>
      <c r="AB29" s="12">
        <f t="shared" si="16"/>
        <v>45864</v>
      </c>
      <c r="AC29" s="29">
        <f ca="1">IFERROR(OFFSET(Bdd!$AB$3,MOD(AB29+1,14),$F$26),"")</f>
        <v>0</v>
      </c>
      <c r="AD29" s="28"/>
      <c r="AE29" s="12">
        <f t="shared" si="17"/>
        <v>45895</v>
      </c>
      <c r="AF29" s="29" t="str">
        <f ca="1">IFERROR(OFFSET(Bdd!$AB$3,MOD(AE29+1,14),$F$26),"")</f>
        <v>M</v>
      </c>
      <c r="AG29" s="28"/>
      <c r="AH29" s="12">
        <f t="shared" si="18"/>
        <v>45926</v>
      </c>
      <c r="AI29" s="29" t="str">
        <f ca="1">IFERROR(OFFSET(Bdd!$AB$3,MOD(AH29+1,14),$F$26),"")</f>
        <v>M</v>
      </c>
      <c r="AJ29" s="28"/>
      <c r="AK29" s="12">
        <f t="shared" si="19"/>
        <v>45956</v>
      </c>
      <c r="AL29" s="29">
        <f ca="1">IFERROR(OFFSET(Bdd!$AB$3,MOD(AK29+1,14),$F$26),"")</f>
        <v>0</v>
      </c>
      <c r="AM29" s="28"/>
      <c r="AN29" s="12">
        <f t="shared" si="20"/>
        <v>45987</v>
      </c>
      <c r="AO29" s="29" t="str">
        <f ca="1">IFERROR(OFFSET(Bdd!$AB$3,MOD(AN29+1,14),$F$26),"")</f>
        <v>AM</v>
      </c>
      <c r="AP29" s="28"/>
      <c r="AQ29" s="12">
        <f t="shared" si="21"/>
        <v>46017</v>
      </c>
      <c r="AR29" s="29" t="str">
        <f ca="1">IFERROR(OFFSET(Bdd!$AB$3,MOD(AQ29+1,14),$F$26),"")</f>
        <v>AM</v>
      </c>
      <c r="AS29" s="13"/>
      <c r="AT29" s="12">
        <f t="shared" si="37"/>
        <v>46048</v>
      </c>
      <c r="AU29" s="29" t="str">
        <f ca="1">IFERROR(OFFSET(Bdd!$AB$3,MOD(AT29+1,14),$F$26),"")</f>
        <v>M</v>
      </c>
      <c r="AV29" s="28"/>
      <c r="AW29" s="12">
        <f t="shared" si="48"/>
        <v>46079</v>
      </c>
      <c r="AX29" s="29" t="str">
        <f ca="1">IFERROR(OFFSET(Bdd!$AB$3,MOD(AW29+1,14),$F$26),"")</f>
        <v>M</v>
      </c>
      <c r="AY29" s="28"/>
      <c r="AZ29" s="12">
        <f t="shared" si="38"/>
        <v>46107</v>
      </c>
      <c r="BA29" s="29" t="str">
        <f ca="1">IFERROR(OFFSET(Bdd!$AB$3,MOD(AZ29+1,14),$F$26),"")</f>
        <v>M</v>
      </c>
      <c r="BB29" s="28"/>
      <c r="BC29" s="12">
        <f t="shared" si="39"/>
        <v>46138</v>
      </c>
      <c r="BD29" s="29">
        <f ca="1">IFERROR(OFFSET(Bdd!$AB$3,MOD(BC29+1,14),$F$26),"")</f>
        <v>0</v>
      </c>
      <c r="BE29" s="28"/>
      <c r="BF29" s="12">
        <f t="shared" si="40"/>
        <v>46168</v>
      </c>
      <c r="BG29" s="29" t="str">
        <f ca="1">IFERROR(OFFSET(Bdd!$AB$3,MOD(BF29+1,14),$F$26),"")</f>
        <v>AM</v>
      </c>
      <c r="BH29" s="28"/>
      <c r="BI29" s="12">
        <f t="shared" si="41"/>
        <v>46199</v>
      </c>
      <c r="BJ29" s="29" t="str">
        <f ca="1">IFERROR(OFFSET(Bdd!$AB$3,MOD(BI29+1,14),$F$26),"")</f>
        <v>AM</v>
      </c>
      <c r="BK29" s="28"/>
      <c r="BL29" s="12">
        <f t="shared" si="42"/>
        <v>46229</v>
      </c>
      <c r="BM29" s="29">
        <f ca="1">IFERROR(OFFSET(Bdd!$AB$3,MOD(BL29+1,14),$F$26),"")</f>
        <v>0</v>
      </c>
      <c r="BN29" s="28"/>
      <c r="BO29" s="12">
        <f t="shared" si="43"/>
        <v>46260</v>
      </c>
      <c r="BP29" s="29" t="str">
        <f ca="1">IFERROR(OFFSET(Bdd!$AB$3,MOD(BO29+1,14),$F$26),"")</f>
        <v>M</v>
      </c>
      <c r="BQ29" s="28"/>
      <c r="BR29" s="12">
        <f t="shared" si="44"/>
        <v>46291</v>
      </c>
      <c r="BS29" s="29">
        <f ca="1">IFERROR(OFFSET(Bdd!$AB$3,MOD(BR29+1,14),$F$26),"")</f>
        <v>0</v>
      </c>
      <c r="BT29" s="28"/>
      <c r="BU29" s="12">
        <f t="shared" si="45"/>
        <v>46321</v>
      </c>
      <c r="BV29" s="29" t="str">
        <f ca="1">IFERROR(OFFSET(Bdd!$AB$3,MOD(BU29+1,14),$F$26),"")</f>
        <v>AM</v>
      </c>
      <c r="BW29" s="28"/>
      <c r="BX29" s="12">
        <f t="shared" si="46"/>
        <v>46352</v>
      </c>
      <c r="BY29" s="29" t="str">
        <f ca="1">IFERROR(OFFSET(Bdd!$AB$3,MOD(BX29+1,14),$F$26),"")</f>
        <v>AM</v>
      </c>
      <c r="BZ29" s="28"/>
      <c r="CA29" s="12">
        <f t="shared" si="47"/>
        <v>46382</v>
      </c>
      <c r="CB29" s="29">
        <f ca="1">IFERROR(OFFSET(Bdd!$AB$3,MOD(CA29+1,14),$F$26),"")</f>
        <v>0</v>
      </c>
      <c r="CC29" s="13"/>
      <c r="CD29" s="30"/>
      <c r="CE29" s="37"/>
      <c r="CF29" s="31"/>
      <c r="CG29" s="30"/>
      <c r="CH29" s="37"/>
      <c r="CI29" s="31"/>
      <c r="CJ29" s="30"/>
      <c r="CK29" s="37"/>
      <c r="CL29" s="31"/>
      <c r="CM29" s="30"/>
      <c r="CN29" s="37"/>
      <c r="CO29" s="31"/>
      <c r="CP29" s="30"/>
      <c r="CQ29" s="37"/>
      <c r="CR29" s="31"/>
      <c r="CS29" s="30"/>
      <c r="CT29" s="37"/>
      <c r="CU29" s="31"/>
      <c r="CV29" s="30"/>
      <c r="CW29" s="37"/>
      <c r="CX29" s="31"/>
      <c r="CY29" s="30"/>
      <c r="CZ29" s="37"/>
      <c r="DA29" s="31"/>
      <c r="DB29" s="30"/>
      <c r="DC29" s="37"/>
      <c r="DD29" s="31"/>
      <c r="DE29" s="30"/>
      <c r="DF29" s="37"/>
      <c r="DG29" s="31"/>
      <c r="DH29" s="30"/>
      <c r="DI29" s="37"/>
      <c r="DJ29" s="31"/>
      <c r="DK29" s="30"/>
      <c r="DL29" s="37"/>
      <c r="DM29" s="31"/>
      <c r="DN29" s="30"/>
      <c r="DO29" s="37"/>
      <c r="DP29" s="31"/>
      <c r="DQ29" s="30"/>
      <c r="DR29" s="37"/>
      <c r="DS29" s="31"/>
      <c r="DT29" s="30"/>
      <c r="DU29" s="37"/>
      <c r="DV29" s="31"/>
      <c r="DW29" s="30"/>
      <c r="DX29" s="37"/>
      <c r="DY29" s="31"/>
      <c r="DZ29" s="30"/>
      <c r="EA29" s="37"/>
      <c r="EB29" s="31"/>
      <c r="EC29" s="30"/>
      <c r="ED29" s="37"/>
      <c r="EE29" s="31"/>
      <c r="EF29" s="30"/>
      <c r="EG29" s="37"/>
      <c r="EH29" s="31"/>
      <c r="EI29" s="30"/>
      <c r="EJ29" s="37"/>
      <c r="EK29" s="31"/>
      <c r="EL29" s="30"/>
      <c r="EM29" s="37"/>
      <c r="EN29" s="31"/>
      <c r="EO29" s="30"/>
      <c r="EP29" s="37"/>
      <c r="EQ29" s="31"/>
      <c r="ER29" s="30"/>
      <c r="ES29" s="37"/>
      <c r="ET29" s="31"/>
      <c r="EU29" s="30"/>
      <c r="EV29" s="37"/>
      <c r="EW29" s="31"/>
      <c r="EX29" s="30"/>
      <c r="EY29" s="37"/>
      <c r="EZ29" s="31"/>
      <c r="FA29" s="30"/>
      <c r="FB29" s="37"/>
      <c r="FC29" s="31"/>
      <c r="FD29" s="30"/>
      <c r="FE29" s="37"/>
      <c r="FF29" s="31"/>
      <c r="FG29" s="30"/>
      <c r="FH29" s="37"/>
      <c r="FI29" s="31"/>
      <c r="FJ29" s="30"/>
      <c r="FK29" s="37"/>
      <c r="FL29" s="31"/>
      <c r="FM29" s="30"/>
      <c r="FN29" s="37"/>
      <c r="FO29" s="31"/>
      <c r="FP29" s="30"/>
      <c r="FQ29" s="37"/>
      <c r="FR29" s="31"/>
      <c r="FS29" s="30"/>
      <c r="FT29" s="37"/>
      <c r="FU29" s="31"/>
      <c r="FV29" s="30"/>
      <c r="FW29" s="37"/>
      <c r="FX29" s="31"/>
      <c r="FY29" s="30"/>
      <c r="FZ29" s="37"/>
      <c r="GA29" s="31"/>
      <c r="GB29" s="30"/>
      <c r="GC29" s="37"/>
      <c r="GD29" s="31"/>
      <c r="GE29" s="30"/>
      <c r="GF29" s="37"/>
      <c r="GG29" s="31"/>
      <c r="GH29" s="30"/>
      <c r="GI29" s="37"/>
      <c r="GJ29" s="31"/>
      <c r="GK29" s="30"/>
      <c r="GL29" s="37"/>
      <c r="GM29" s="31"/>
      <c r="GN29" s="30"/>
      <c r="GO29" s="37"/>
      <c r="GP29" s="31"/>
      <c r="GQ29" s="30"/>
      <c r="GR29" s="37"/>
      <c r="GS29" s="31"/>
      <c r="GT29" s="30"/>
      <c r="GU29" s="37"/>
      <c r="GV29" s="31"/>
      <c r="GW29" s="30"/>
      <c r="GX29" s="37"/>
      <c r="GY29" s="31"/>
      <c r="GZ29" s="30"/>
      <c r="HA29" s="37"/>
      <c r="HB29" s="31"/>
      <c r="HC29" s="30"/>
      <c r="HD29" s="37"/>
      <c r="HE29" s="31"/>
      <c r="HF29" s="30"/>
      <c r="HG29" s="37"/>
      <c r="HH29" s="31"/>
      <c r="HI29" s="30"/>
      <c r="HJ29" s="37"/>
      <c r="HK29" s="31"/>
      <c r="HL29" s="30"/>
      <c r="HM29" s="37"/>
      <c r="HN29" s="31"/>
      <c r="HO29" s="30"/>
      <c r="HP29" s="37"/>
      <c r="HQ29" s="31"/>
      <c r="HR29" s="30"/>
      <c r="HS29" s="37"/>
      <c r="HT29" s="31"/>
      <c r="HU29" s="30"/>
      <c r="HV29" s="37"/>
      <c r="HW29" s="31"/>
      <c r="HX29" s="30"/>
      <c r="HY29" s="37"/>
      <c r="HZ29" s="31"/>
      <c r="IA29" s="30"/>
      <c r="IB29" s="37"/>
      <c r="IC29" s="31"/>
      <c r="ID29" s="30"/>
      <c r="IE29" s="37"/>
      <c r="IF29" s="31"/>
      <c r="IG29" s="30"/>
      <c r="IH29" s="37"/>
      <c r="II29" s="31"/>
      <c r="IJ29" s="30"/>
      <c r="IK29" s="37"/>
      <c r="IL29" s="31"/>
      <c r="IM29" s="30"/>
      <c r="IN29" s="37"/>
      <c r="IO29" s="31"/>
      <c r="IP29" s="30"/>
      <c r="IQ29" s="37"/>
      <c r="IR29" s="31"/>
      <c r="IS29" s="30"/>
      <c r="IT29" s="37"/>
      <c r="IU29" s="31"/>
      <c r="IV29" s="30"/>
      <c r="IW29" s="37"/>
      <c r="IX29" s="31"/>
      <c r="IY29" s="30"/>
      <c r="IZ29" s="37"/>
      <c r="JA29" s="31"/>
      <c r="JB29" s="30"/>
      <c r="JC29" s="37"/>
      <c r="JD29" s="31"/>
      <c r="JE29" s="30"/>
      <c r="JF29" s="37"/>
      <c r="JG29" s="31"/>
      <c r="JH29" s="30"/>
      <c r="JI29" s="37"/>
      <c r="JJ29" s="31"/>
      <c r="JK29" s="30"/>
      <c r="JL29" s="37"/>
      <c r="JM29" s="31"/>
      <c r="JN29" s="30"/>
      <c r="JO29" s="37"/>
      <c r="JP29" s="31"/>
      <c r="JQ29" s="30"/>
      <c r="JR29" s="37"/>
      <c r="JS29" s="31"/>
      <c r="JT29" s="30"/>
      <c r="JU29" s="37"/>
      <c r="JV29" s="31"/>
      <c r="JW29" s="30"/>
      <c r="JX29" s="37"/>
      <c r="JY29" s="31"/>
      <c r="JZ29" s="30"/>
      <c r="KA29" s="37"/>
      <c r="KB29" s="31"/>
      <c r="KC29" s="30"/>
      <c r="KD29" s="37"/>
      <c r="KE29" s="31"/>
      <c r="KF29" s="30"/>
      <c r="KG29" s="37"/>
      <c r="KH29" s="31"/>
      <c r="KI29" s="30"/>
      <c r="KJ29" s="37"/>
      <c r="KK29" s="31"/>
      <c r="KL29" s="30"/>
      <c r="KM29" s="37"/>
      <c r="KN29" s="31"/>
      <c r="KO29" s="30"/>
      <c r="KP29" s="37"/>
      <c r="KQ29" s="31"/>
      <c r="KR29" s="30"/>
      <c r="KS29" s="37"/>
      <c r="KT29" s="31"/>
      <c r="KU29" s="30"/>
      <c r="KV29" s="37"/>
      <c r="KW29" s="31"/>
      <c r="KX29" s="30"/>
      <c r="KY29" s="37"/>
      <c r="KZ29" s="31"/>
      <c r="LA29" s="30"/>
      <c r="LB29" s="37"/>
      <c r="LC29" s="31"/>
      <c r="LD29" s="30"/>
      <c r="LE29" s="37"/>
      <c r="LF29" s="31"/>
      <c r="LG29" s="30"/>
      <c r="LH29" s="37"/>
      <c r="LI29" s="31"/>
      <c r="LJ29" s="30"/>
      <c r="LK29" s="37"/>
      <c r="LL29" s="31"/>
      <c r="LM29" s="30"/>
      <c r="LN29" s="37"/>
      <c r="LO29" s="31"/>
      <c r="LP29" s="30"/>
      <c r="LQ29" s="37"/>
      <c r="LR29" s="31"/>
      <c r="LS29" s="30"/>
      <c r="LT29" s="37"/>
      <c r="LU29" s="31"/>
      <c r="LV29" s="30"/>
      <c r="LW29" s="37"/>
      <c r="LX29" s="31"/>
      <c r="LY29" s="30"/>
      <c r="LZ29" s="37"/>
      <c r="MA29" s="31"/>
      <c r="MB29" s="30"/>
      <c r="MC29" s="37"/>
      <c r="MD29" s="31"/>
      <c r="ME29" s="30"/>
      <c r="MF29" s="37"/>
      <c r="MG29" s="31"/>
      <c r="MH29" s="30"/>
      <c r="MI29" s="37"/>
      <c r="MJ29" s="31"/>
      <c r="MK29" s="30"/>
      <c r="ML29" s="37"/>
      <c r="MM29" s="31"/>
      <c r="MN29" s="30"/>
      <c r="MO29" s="37"/>
      <c r="MP29" s="31"/>
      <c r="MQ29" s="30"/>
      <c r="MR29" s="37"/>
      <c r="MS29" s="31"/>
      <c r="MT29" s="30"/>
      <c r="MU29" s="37"/>
      <c r="MV29" s="31"/>
      <c r="MW29" s="30"/>
      <c r="MX29" s="37"/>
      <c r="MY29" s="31"/>
      <c r="MZ29" s="30"/>
      <c r="NA29" s="37"/>
      <c r="NB29" s="31"/>
      <c r="NC29" s="30"/>
      <c r="ND29" s="37"/>
      <c r="NE29" s="31"/>
      <c r="NF29" s="30"/>
      <c r="NG29" s="37"/>
      <c r="NH29" s="31"/>
      <c r="NI29" s="30"/>
      <c r="NJ29" s="37"/>
      <c r="NK29" s="31"/>
      <c r="NL29" s="30"/>
      <c r="NM29" s="37"/>
      <c r="NN29" s="31"/>
      <c r="NO29" s="30"/>
      <c r="NP29" s="37"/>
      <c r="NQ29" s="31"/>
      <c r="NR29" s="30"/>
      <c r="NS29" s="37"/>
      <c r="NT29" s="31"/>
      <c r="NU29" s="30"/>
      <c r="NV29" s="37"/>
      <c r="NW29" s="31"/>
      <c r="NX29" s="30"/>
      <c r="NY29" s="37"/>
      <c r="NZ29" s="31"/>
      <c r="OA29" s="30"/>
      <c r="OB29" s="37"/>
      <c r="OC29" s="31"/>
      <c r="OD29" s="30"/>
      <c r="OE29" s="37"/>
      <c r="OF29" s="31"/>
      <c r="OG29" s="30"/>
      <c r="OH29" s="37"/>
      <c r="OI29" s="31"/>
      <c r="OJ29" s="30"/>
      <c r="OK29" s="37"/>
      <c r="OL29" s="31"/>
      <c r="OM29" s="30"/>
      <c r="ON29" s="37"/>
      <c r="OO29" s="31"/>
      <c r="OP29" s="30"/>
      <c r="OQ29" s="37"/>
      <c r="OR29" s="31"/>
      <c r="OS29" s="30"/>
      <c r="OT29" s="37"/>
      <c r="OU29" s="31"/>
      <c r="OV29" s="30"/>
      <c r="OW29" s="37"/>
      <c r="OX29" s="31"/>
      <c r="OY29" s="30"/>
      <c r="OZ29" s="37"/>
      <c r="PA29" s="31"/>
      <c r="PB29" s="30"/>
      <c r="PC29" s="37"/>
      <c r="PD29" s="31"/>
      <c r="PE29" s="30"/>
      <c r="PF29" s="37"/>
      <c r="PG29" s="31"/>
      <c r="PH29" s="30"/>
      <c r="PI29" s="37"/>
      <c r="PJ29" s="31"/>
      <c r="PK29" s="30"/>
      <c r="PL29" s="37"/>
      <c r="PM29" s="31"/>
      <c r="PN29" s="30"/>
      <c r="PO29" s="37"/>
      <c r="PP29" s="31"/>
      <c r="PQ29" s="30"/>
      <c r="PR29" s="37"/>
      <c r="PS29" s="31"/>
      <c r="PT29" s="30"/>
      <c r="PU29" s="37"/>
      <c r="PV29" s="31"/>
      <c r="PW29" s="30"/>
      <c r="PX29" s="37"/>
      <c r="PY29" s="31"/>
      <c r="PZ29" s="30"/>
      <c r="QA29" s="37"/>
      <c r="QB29" s="31"/>
      <c r="QC29" s="30"/>
      <c r="QD29" s="37"/>
      <c r="QE29" s="31"/>
      <c r="QF29" s="30"/>
      <c r="QG29" s="37"/>
      <c r="QH29" s="31"/>
      <c r="QI29" s="30"/>
      <c r="QJ29" s="37"/>
      <c r="QK29" s="31"/>
      <c r="QL29" s="30"/>
      <c r="QM29" s="37"/>
      <c r="QN29" s="31"/>
      <c r="QO29" s="30"/>
      <c r="QP29" s="37"/>
      <c r="QQ29" s="31"/>
      <c r="QR29" s="30"/>
      <c r="QS29" s="37"/>
      <c r="QT29" s="31"/>
      <c r="QU29" s="30"/>
      <c r="QV29" s="37"/>
      <c r="QW29" s="31"/>
      <c r="QX29" s="30"/>
      <c r="QY29" s="37"/>
      <c r="QZ29" s="31"/>
      <c r="RA29" s="30"/>
      <c r="RB29" s="37"/>
      <c r="RC29" s="31"/>
      <c r="RD29" s="30"/>
      <c r="RE29" s="37"/>
      <c r="RF29" s="31"/>
      <c r="RG29" s="30"/>
      <c r="RH29" s="37"/>
      <c r="RI29" s="31"/>
      <c r="RJ29" s="30"/>
      <c r="RK29" s="37"/>
      <c r="RL29" s="31"/>
      <c r="RM29" s="30"/>
      <c r="RN29" s="37"/>
      <c r="RO29" s="31"/>
      <c r="RP29" s="30"/>
      <c r="RQ29" s="37"/>
      <c r="RR29" s="31"/>
      <c r="RS29" s="30"/>
      <c r="RT29" s="37"/>
      <c r="RU29" s="31"/>
      <c r="RV29" s="30"/>
      <c r="RW29" s="37"/>
      <c r="RX29" s="31"/>
      <c r="RY29" s="30"/>
      <c r="RZ29" s="37"/>
      <c r="SA29" s="31"/>
      <c r="SB29" s="30"/>
      <c r="SC29" s="37"/>
      <c r="SD29" s="31"/>
      <c r="SE29" s="30"/>
      <c r="SF29" s="37"/>
      <c r="SG29" s="31"/>
      <c r="SH29" s="30"/>
      <c r="SI29" s="37"/>
      <c r="SJ29" s="31"/>
      <c r="SK29" s="30"/>
      <c r="SL29" s="37"/>
      <c r="SM29" s="31"/>
      <c r="SN29" s="30"/>
      <c r="SO29" s="37"/>
      <c r="SP29" s="31"/>
      <c r="SQ29" s="30"/>
      <c r="SR29" s="37"/>
      <c r="SS29" s="31"/>
      <c r="ST29" s="30"/>
      <c r="SU29" s="37"/>
      <c r="SV29" s="31"/>
      <c r="SW29" s="30"/>
      <c r="SX29" s="37"/>
      <c r="SY29" s="31"/>
      <c r="SZ29" s="30"/>
      <c r="TA29" s="37"/>
      <c r="TB29" s="31"/>
      <c r="TC29" s="30"/>
      <c r="TD29" s="37"/>
      <c r="TE29" s="31"/>
      <c r="TF29" s="30"/>
      <c r="TG29" s="37"/>
      <c r="TH29" s="31"/>
      <c r="TI29" s="30"/>
      <c r="TJ29" s="37"/>
      <c r="TK29" s="31"/>
      <c r="TL29" s="30"/>
      <c r="TM29" s="37"/>
      <c r="TN29" s="31"/>
      <c r="TO29" s="30"/>
      <c r="TP29" s="37"/>
      <c r="TQ29" s="31"/>
      <c r="TR29" s="30"/>
      <c r="TS29" s="37"/>
      <c r="TT29" s="31"/>
      <c r="TU29" s="30"/>
      <c r="TV29" s="37"/>
      <c r="TW29" s="31"/>
      <c r="TX29" s="30"/>
      <c r="TY29" s="37"/>
      <c r="TZ29" s="31"/>
      <c r="UA29" s="30"/>
      <c r="UB29" s="37"/>
      <c r="UC29" s="31"/>
      <c r="UD29" s="30"/>
      <c r="UE29" s="37"/>
      <c r="UF29" s="31"/>
      <c r="UG29" s="30"/>
      <c r="UH29" s="37"/>
      <c r="UI29" s="31"/>
      <c r="UJ29" s="30"/>
      <c r="UK29" s="37"/>
      <c r="UL29" s="31"/>
      <c r="UM29" s="30"/>
      <c r="UN29" s="37"/>
      <c r="UO29" s="31"/>
      <c r="UP29" s="30"/>
      <c r="UQ29" s="37"/>
      <c r="UR29" s="31"/>
      <c r="US29" s="30"/>
      <c r="UT29" s="37"/>
      <c r="UU29" s="31"/>
      <c r="UV29" s="30"/>
      <c r="UW29" s="37"/>
      <c r="UX29" s="31"/>
      <c r="UY29" s="30"/>
      <c r="UZ29" s="37"/>
      <c r="VA29" s="31"/>
      <c r="VB29" s="30"/>
      <c r="VC29" s="37"/>
      <c r="VD29" s="31"/>
      <c r="VE29" s="30"/>
      <c r="VF29" s="37"/>
      <c r="VG29" s="31"/>
      <c r="VH29" s="30"/>
      <c r="VI29" s="37"/>
      <c r="VJ29" s="31"/>
      <c r="VK29" s="30"/>
      <c r="VL29" s="37"/>
      <c r="VM29" s="31"/>
      <c r="VN29" s="30"/>
      <c r="VO29" s="37"/>
      <c r="VP29" s="31"/>
      <c r="VQ29" s="30"/>
      <c r="VR29" s="37"/>
      <c r="VS29" s="31"/>
      <c r="VT29" s="30"/>
      <c r="VU29" s="37"/>
      <c r="VV29" s="31"/>
      <c r="VW29" s="30"/>
      <c r="VX29" s="37"/>
      <c r="VY29" s="31"/>
      <c r="VZ29" s="30"/>
      <c r="WA29" s="37"/>
      <c r="WB29" s="31"/>
      <c r="WC29" s="30"/>
      <c r="WD29" s="37"/>
      <c r="WE29" s="31"/>
      <c r="WF29" s="30"/>
      <c r="WG29" s="37"/>
      <c r="WH29" s="31"/>
      <c r="WI29" s="30"/>
      <c r="WJ29" s="37"/>
      <c r="WK29" s="31"/>
      <c r="WL29" s="30"/>
      <c r="WM29" s="37"/>
      <c r="WN29" s="31"/>
      <c r="WO29" s="30"/>
      <c r="WP29" s="37"/>
      <c r="WQ29" s="31"/>
      <c r="WR29" s="30"/>
      <c r="WS29" s="37"/>
      <c r="WT29" s="31"/>
      <c r="WU29" s="30"/>
      <c r="WV29" s="37"/>
      <c r="WW29" s="31"/>
      <c r="WX29" s="30"/>
      <c r="WY29" s="37"/>
      <c r="WZ29" s="31"/>
      <c r="XA29" s="30"/>
      <c r="XB29" s="37"/>
      <c r="XC29" s="31"/>
      <c r="XD29" s="30"/>
      <c r="XE29" s="37"/>
      <c r="XF29" s="31"/>
      <c r="XG29" s="30"/>
      <c r="XH29" s="37"/>
      <c r="XI29" s="31"/>
      <c r="XJ29" s="30"/>
      <c r="XK29" s="37"/>
      <c r="XL29" s="31"/>
      <c r="XM29" s="30"/>
      <c r="XN29" s="37"/>
      <c r="XO29" s="31"/>
      <c r="XP29" s="30"/>
      <c r="XQ29" s="37"/>
      <c r="XR29" s="31"/>
      <c r="XS29" s="30"/>
      <c r="XT29" s="37"/>
      <c r="XU29" s="31"/>
      <c r="XV29" s="30"/>
      <c r="XW29" s="37"/>
      <c r="XX29" s="31"/>
      <c r="XY29" s="30"/>
      <c r="XZ29" s="37"/>
      <c r="YA29" s="31"/>
      <c r="YB29" s="30"/>
      <c r="YC29" s="37"/>
      <c r="YD29" s="31"/>
      <c r="YE29" s="30"/>
      <c r="YF29" s="37"/>
      <c r="YG29" s="31"/>
      <c r="YH29" s="30"/>
      <c r="YI29" s="37"/>
      <c r="YJ29" s="31"/>
      <c r="YK29" s="30"/>
      <c r="YL29" s="37"/>
      <c r="YM29" s="31"/>
      <c r="YN29" s="30"/>
      <c r="YO29" s="37"/>
      <c r="YP29" s="31"/>
      <c r="YQ29" s="30"/>
      <c r="YR29" s="37"/>
      <c r="YS29" s="31"/>
      <c r="YT29" s="30"/>
      <c r="YU29" s="37"/>
      <c r="YV29" s="31"/>
      <c r="YW29" s="30"/>
      <c r="YX29" s="37"/>
      <c r="YY29" s="31"/>
      <c r="YZ29" s="30"/>
      <c r="ZA29" s="37"/>
      <c r="ZB29" s="31"/>
      <c r="ZC29" s="30"/>
      <c r="ZD29" s="37"/>
      <c r="ZE29" s="31"/>
      <c r="ZF29" s="30"/>
      <c r="ZG29" s="37"/>
      <c r="ZH29" s="31"/>
      <c r="ZI29" s="30"/>
      <c r="ZJ29" s="37"/>
      <c r="ZK29" s="31"/>
      <c r="ZL29" s="30"/>
      <c r="ZM29" s="37"/>
      <c r="ZN29" s="31"/>
      <c r="ZO29" s="30"/>
      <c r="ZP29" s="37"/>
      <c r="ZQ29" s="31"/>
      <c r="ZR29" s="30"/>
      <c r="ZS29" s="37"/>
      <c r="ZT29" s="31"/>
      <c r="ZU29" s="30"/>
      <c r="ZV29" s="37"/>
      <c r="ZW29" s="31"/>
      <c r="ZX29" s="30"/>
      <c r="ZY29" s="37"/>
      <c r="ZZ29" s="31"/>
      <c r="AAA29" s="30"/>
      <c r="AAB29" s="37"/>
      <c r="AAC29" s="31"/>
      <c r="AAD29" s="30"/>
      <c r="AAE29" s="37"/>
      <c r="AAF29" s="31"/>
      <c r="AAG29" s="30"/>
      <c r="AAH29" s="37"/>
      <c r="AAI29" s="31"/>
      <c r="AAJ29" s="30"/>
      <c r="AAK29" s="37"/>
      <c r="AAL29" s="31"/>
      <c r="AAM29" s="30"/>
      <c r="AAN29" s="37"/>
      <c r="AAO29" s="31"/>
      <c r="AAP29" s="30"/>
      <c r="AAQ29" s="37"/>
      <c r="AAR29" s="31"/>
      <c r="AAS29" s="30"/>
      <c r="AAT29" s="37"/>
      <c r="AAU29" s="31"/>
      <c r="AAV29" s="30"/>
      <c r="AAW29" s="37"/>
      <c r="AAX29" s="31"/>
      <c r="AAY29" s="30"/>
      <c r="AAZ29" s="37"/>
      <c r="ABA29" s="31"/>
      <c r="ABB29" s="30"/>
      <c r="ABC29" s="37"/>
      <c r="ABD29" s="31"/>
      <c r="ABE29" s="30"/>
      <c r="ABF29" s="37"/>
      <c r="ABG29" s="31"/>
      <c r="ABH29" s="30"/>
      <c r="ABI29" s="37"/>
      <c r="ABJ29" s="31"/>
      <c r="ABK29" s="30"/>
      <c r="ABL29" s="37"/>
      <c r="ABM29" s="31"/>
      <c r="ABN29" s="30"/>
      <c r="ABO29" s="37"/>
      <c r="ABP29" s="31"/>
      <c r="ABQ29" s="30"/>
      <c r="ABR29" s="37"/>
      <c r="ABS29" s="31"/>
      <c r="ABT29" s="30"/>
      <c r="ABU29" s="37"/>
      <c r="ABV29" s="31"/>
      <c r="ABW29" s="30"/>
      <c r="ABX29" s="37"/>
      <c r="ABY29" s="31"/>
      <c r="ABZ29" s="30"/>
      <c r="ACA29" s="37"/>
      <c r="ACB29" s="31"/>
      <c r="ACC29" s="30"/>
      <c r="ACD29" s="37"/>
      <c r="ACE29" s="31"/>
      <c r="ACF29" s="30"/>
      <c r="ACG29" s="37"/>
      <c r="ACH29" s="31"/>
      <c r="ACI29" s="30"/>
      <c r="ACJ29" s="37"/>
      <c r="ACK29" s="31"/>
    </row>
    <row r="30" spans="1:765" ht="14.45" customHeight="1" x14ac:dyDescent="0.25">
      <c r="I30" s="55"/>
      <c r="J30" s="12">
        <f t="shared" si="36"/>
        <v>45684</v>
      </c>
      <c r="K30" s="29" t="str">
        <f ca="1">IFERROR(OFFSET(Bdd!$AB$3,MOD(J30+1,14),$F$26),"")</f>
        <v>M</v>
      </c>
      <c r="L30" s="28"/>
      <c r="M30" s="12">
        <f t="shared" si="12"/>
        <v>45715</v>
      </c>
      <c r="N30" s="29" t="str">
        <f ca="1">IFERROR(OFFSET(Bdd!$AB$3,MOD(M30+1,14),$F$26),"")</f>
        <v>M</v>
      </c>
      <c r="O30" s="28"/>
      <c r="P30" s="12">
        <f t="shared" si="13"/>
        <v>45743</v>
      </c>
      <c r="Q30" s="29" t="str">
        <f ca="1">IFERROR(OFFSET(Bdd!$AB$3,MOD(P30+1,14),$F$26),"")</f>
        <v>M</v>
      </c>
      <c r="R30" s="28"/>
      <c r="S30" s="12">
        <f t="shared" si="14"/>
        <v>45774</v>
      </c>
      <c r="T30" s="29">
        <f ca="1">IFERROR(OFFSET(Bdd!$AB$3,MOD(S30+1,14),$F$26),"")</f>
        <v>0</v>
      </c>
      <c r="U30" s="28"/>
      <c r="V30" s="12">
        <f t="shared" si="34"/>
        <v>45804</v>
      </c>
      <c r="W30" s="29" t="str">
        <f ca="1">IFERROR(OFFSET(Bdd!$AB$3,MOD(V30+1,14),$F$26),"")</f>
        <v>AM</v>
      </c>
      <c r="X30" s="28"/>
      <c r="Y30" s="12">
        <f t="shared" si="15"/>
        <v>45835</v>
      </c>
      <c r="Z30" s="29" t="str">
        <f ca="1">IFERROR(OFFSET(Bdd!$AB$3,MOD(Y30+1,14),$F$26),"")</f>
        <v>AM</v>
      </c>
      <c r="AA30" s="28"/>
      <c r="AB30" s="12">
        <f t="shared" si="16"/>
        <v>45865</v>
      </c>
      <c r="AC30" s="29">
        <f ca="1">IFERROR(OFFSET(Bdd!$AB$3,MOD(AB30+1,14),$F$26),"")</f>
        <v>0</v>
      </c>
      <c r="AD30" s="28"/>
      <c r="AE30" s="12">
        <f t="shared" si="17"/>
        <v>45896</v>
      </c>
      <c r="AF30" s="29" t="str">
        <f ca="1">IFERROR(OFFSET(Bdd!$AB$3,MOD(AE30+1,14),$F$26),"")</f>
        <v>M</v>
      </c>
      <c r="AG30" s="28"/>
      <c r="AH30" s="12">
        <f t="shared" si="18"/>
        <v>45927</v>
      </c>
      <c r="AI30" s="29">
        <f ca="1">IFERROR(OFFSET(Bdd!$AB$3,MOD(AH30+1,14),$F$26),"")</f>
        <v>0</v>
      </c>
      <c r="AJ30" s="28"/>
      <c r="AK30" s="12">
        <f t="shared" si="19"/>
        <v>45957</v>
      </c>
      <c r="AL30" s="29" t="str">
        <f ca="1">IFERROR(OFFSET(Bdd!$AB$3,MOD(AK30+1,14),$F$26),"")</f>
        <v>AM</v>
      </c>
      <c r="AM30" s="28"/>
      <c r="AN30" s="12">
        <f t="shared" si="20"/>
        <v>45988</v>
      </c>
      <c r="AO30" s="29" t="str">
        <f ca="1">IFERROR(OFFSET(Bdd!$AB$3,MOD(AN30+1,14),$F$26),"")</f>
        <v>AM</v>
      </c>
      <c r="AP30" s="28"/>
      <c r="AQ30" s="12">
        <f t="shared" si="21"/>
        <v>46018</v>
      </c>
      <c r="AR30" s="29">
        <f ca="1">IFERROR(OFFSET(Bdd!$AB$3,MOD(AQ30+1,14),$F$26),"")</f>
        <v>0</v>
      </c>
      <c r="AS30" s="13"/>
      <c r="AT30" s="12">
        <f t="shared" si="37"/>
        <v>46049</v>
      </c>
      <c r="AU30" s="29" t="str">
        <f ca="1">IFERROR(OFFSET(Bdd!$AB$3,MOD(AT30+1,14),$F$26),"")</f>
        <v>M</v>
      </c>
      <c r="AV30" s="28"/>
      <c r="AW30" s="12">
        <f t="shared" si="48"/>
        <v>46080</v>
      </c>
      <c r="AX30" s="29" t="str">
        <f ca="1">IFERROR(OFFSET(Bdd!$AB$3,MOD(AW30+1,14),$F$26),"")</f>
        <v>M</v>
      </c>
      <c r="AY30" s="28"/>
      <c r="AZ30" s="12">
        <f t="shared" si="38"/>
        <v>46108</v>
      </c>
      <c r="BA30" s="29" t="str">
        <f ca="1">IFERROR(OFFSET(Bdd!$AB$3,MOD(AZ30+1,14),$F$26),"")</f>
        <v>M</v>
      </c>
      <c r="BB30" s="28"/>
      <c r="BC30" s="12">
        <f t="shared" si="39"/>
        <v>46139</v>
      </c>
      <c r="BD30" s="29" t="str">
        <f ca="1">IFERROR(OFFSET(Bdd!$AB$3,MOD(BC30+1,14),$F$26),"")</f>
        <v>AM</v>
      </c>
      <c r="BE30" s="28"/>
      <c r="BF30" s="12">
        <f t="shared" si="40"/>
        <v>46169</v>
      </c>
      <c r="BG30" s="29" t="str">
        <f ca="1">IFERROR(OFFSET(Bdd!$AB$3,MOD(BF30+1,14),$F$26),"")</f>
        <v>AM</v>
      </c>
      <c r="BH30" s="28"/>
      <c r="BI30" s="12">
        <f t="shared" si="41"/>
        <v>46200</v>
      </c>
      <c r="BJ30" s="29">
        <f ca="1">IFERROR(OFFSET(Bdd!$AB$3,MOD(BI30+1,14),$F$26),"")</f>
        <v>0</v>
      </c>
      <c r="BK30" s="28"/>
      <c r="BL30" s="12">
        <f t="shared" si="42"/>
        <v>46230</v>
      </c>
      <c r="BM30" s="29" t="str">
        <f ca="1">IFERROR(OFFSET(Bdd!$AB$3,MOD(BL30+1,14),$F$26),"")</f>
        <v>M</v>
      </c>
      <c r="BN30" s="28"/>
      <c r="BO30" s="12">
        <f t="shared" si="43"/>
        <v>46261</v>
      </c>
      <c r="BP30" s="29" t="str">
        <f ca="1">IFERROR(OFFSET(Bdd!$AB$3,MOD(BO30+1,14),$F$26),"")</f>
        <v>M</v>
      </c>
      <c r="BQ30" s="28"/>
      <c r="BR30" s="12">
        <f t="shared" si="44"/>
        <v>46292</v>
      </c>
      <c r="BS30" s="29">
        <f ca="1">IFERROR(OFFSET(Bdd!$AB$3,MOD(BR30+1,14),$F$26),"")</f>
        <v>0</v>
      </c>
      <c r="BT30" s="28"/>
      <c r="BU30" s="12">
        <f t="shared" si="45"/>
        <v>46322</v>
      </c>
      <c r="BV30" s="29" t="str">
        <f ca="1">IFERROR(OFFSET(Bdd!$AB$3,MOD(BU30+1,14),$F$26),"")</f>
        <v>AM</v>
      </c>
      <c r="BW30" s="28"/>
      <c r="BX30" s="12">
        <f t="shared" si="46"/>
        <v>46353</v>
      </c>
      <c r="BY30" s="29" t="str">
        <f ca="1">IFERROR(OFFSET(Bdd!$AB$3,MOD(BX30+1,14),$F$26),"")</f>
        <v>AM</v>
      </c>
      <c r="BZ30" s="28"/>
      <c r="CA30" s="12">
        <f t="shared" si="47"/>
        <v>46383</v>
      </c>
      <c r="CB30" s="29">
        <f ca="1">IFERROR(OFFSET(Bdd!$AB$3,MOD(CA30+1,14),$F$26),"")</f>
        <v>0</v>
      </c>
      <c r="CC30" s="13"/>
      <c r="CD30" s="30"/>
      <c r="CE30" s="37"/>
      <c r="CF30" s="31"/>
      <c r="CG30" s="30"/>
      <c r="CH30" s="37"/>
      <c r="CI30" s="31"/>
      <c r="CJ30" s="30"/>
      <c r="CK30" s="37"/>
      <c r="CL30" s="31"/>
      <c r="CM30" s="30"/>
      <c r="CN30" s="37"/>
      <c r="CO30" s="31"/>
      <c r="CP30" s="30"/>
      <c r="CQ30" s="37"/>
      <c r="CR30" s="31"/>
      <c r="CS30" s="30"/>
      <c r="CT30" s="37"/>
      <c r="CU30" s="31"/>
      <c r="CV30" s="30"/>
      <c r="CW30" s="37"/>
      <c r="CX30" s="31"/>
      <c r="CY30" s="30"/>
      <c r="CZ30" s="37"/>
      <c r="DA30" s="31"/>
      <c r="DB30" s="30"/>
      <c r="DC30" s="37"/>
      <c r="DD30" s="31"/>
      <c r="DE30" s="30"/>
      <c r="DF30" s="37"/>
      <c r="DG30" s="31"/>
      <c r="DH30" s="30"/>
      <c r="DI30" s="37"/>
      <c r="DJ30" s="31"/>
      <c r="DK30" s="30"/>
      <c r="DL30" s="37"/>
      <c r="DM30" s="31"/>
      <c r="DN30" s="30"/>
      <c r="DO30" s="37"/>
      <c r="DP30" s="31"/>
      <c r="DQ30" s="30"/>
      <c r="DR30" s="37"/>
      <c r="DS30" s="31"/>
      <c r="DT30" s="30"/>
      <c r="DU30" s="37"/>
      <c r="DV30" s="31"/>
      <c r="DW30" s="30"/>
      <c r="DX30" s="37"/>
      <c r="DY30" s="31"/>
      <c r="DZ30" s="30"/>
      <c r="EA30" s="37"/>
      <c r="EB30" s="31"/>
      <c r="EC30" s="30"/>
      <c r="ED30" s="37"/>
      <c r="EE30" s="31"/>
      <c r="EF30" s="30"/>
      <c r="EG30" s="37"/>
      <c r="EH30" s="31"/>
      <c r="EI30" s="30"/>
      <c r="EJ30" s="37"/>
      <c r="EK30" s="31"/>
      <c r="EL30" s="30"/>
      <c r="EM30" s="37"/>
      <c r="EN30" s="31"/>
      <c r="EO30" s="30"/>
      <c r="EP30" s="37"/>
      <c r="EQ30" s="31"/>
      <c r="ER30" s="30"/>
      <c r="ES30" s="37"/>
      <c r="ET30" s="31"/>
      <c r="EU30" s="30"/>
      <c r="EV30" s="37"/>
      <c r="EW30" s="31"/>
      <c r="EX30" s="30"/>
      <c r="EY30" s="37"/>
      <c r="EZ30" s="31"/>
      <c r="FA30" s="30"/>
      <c r="FB30" s="37"/>
      <c r="FC30" s="31"/>
      <c r="FD30" s="30"/>
      <c r="FE30" s="37"/>
      <c r="FF30" s="31"/>
      <c r="FG30" s="30"/>
      <c r="FH30" s="37"/>
      <c r="FI30" s="31"/>
      <c r="FJ30" s="30"/>
      <c r="FK30" s="37"/>
      <c r="FL30" s="31"/>
      <c r="FM30" s="30"/>
      <c r="FN30" s="37"/>
      <c r="FO30" s="31"/>
      <c r="FP30" s="30"/>
      <c r="FQ30" s="37"/>
      <c r="FR30" s="31"/>
      <c r="FS30" s="30"/>
      <c r="FT30" s="37"/>
      <c r="FU30" s="31"/>
      <c r="FV30" s="30"/>
      <c r="FW30" s="37"/>
      <c r="FX30" s="31"/>
      <c r="FY30" s="30"/>
      <c r="FZ30" s="37"/>
      <c r="GA30" s="31"/>
      <c r="GB30" s="30"/>
      <c r="GC30" s="37"/>
      <c r="GD30" s="31"/>
      <c r="GE30" s="30"/>
      <c r="GF30" s="37"/>
      <c r="GG30" s="31"/>
      <c r="GH30" s="30"/>
      <c r="GI30" s="37"/>
      <c r="GJ30" s="31"/>
      <c r="GK30" s="30"/>
      <c r="GL30" s="37"/>
      <c r="GM30" s="31"/>
      <c r="GN30" s="30"/>
      <c r="GO30" s="37"/>
      <c r="GP30" s="31"/>
      <c r="GQ30" s="30"/>
      <c r="GR30" s="37"/>
      <c r="GS30" s="31"/>
      <c r="GT30" s="30"/>
      <c r="GU30" s="37"/>
      <c r="GV30" s="31"/>
      <c r="GW30" s="30"/>
      <c r="GX30" s="37"/>
      <c r="GY30" s="31"/>
      <c r="GZ30" s="30"/>
      <c r="HA30" s="37"/>
      <c r="HB30" s="31"/>
      <c r="HC30" s="30"/>
      <c r="HD30" s="37"/>
      <c r="HE30" s="31"/>
      <c r="HF30" s="30"/>
      <c r="HG30" s="37"/>
      <c r="HH30" s="31"/>
      <c r="HI30" s="30"/>
      <c r="HJ30" s="37"/>
      <c r="HK30" s="31"/>
      <c r="HL30" s="30"/>
      <c r="HM30" s="37"/>
      <c r="HN30" s="31"/>
      <c r="HO30" s="30"/>
      <c r="HP30" s="37"/>
      <c r="HQ30" s="31"/>
      <c r="HR30" s="30"/>
      <c r="HS30" s="37"/>
      <c r="HT30" s="31"/>
      <c r="HU30" s="30"/>
      <c r="HV30" s="37"/>
      <c r="HW30" s="31"/>
      <c r="HX30" s="30"/>
      <c r="HY30" s="37"/>
      <c r="HZ30" s="31"/>
      <c r="IA30" s="30"/>
      <c r="IB30" s="37"/>
      <c r="IC30" s="31"/>
      <c r="ID30" s="30"/>
      <c r="IE30" s="37"/>
      <c r="IF30" s="31"/>
      <c r="IG30" s="30"/>
      <c r="IH30" s="37"/>
      <c r="II30" s="31"/>
      <c r="IJ30" s="30"/>
      <c r="IK30" s="37"/>
      <c r="IL30" s="31"/>
      <c r="IM30" s="30"/>
      <c r="IN30" s="37"/>
      <c r="IO30" s="31"/>
      <c r="IP30" s="30"/>
      <c r="IQ30" s="37"/>
      <c r="IR30" s="31"/>
      <c r="IS30" s="30"/>
      <c r="IT30" s="37"/>
      <c r="IU30" s="31"/>
      <c r="IV30" s="30"/>
      <c r="IW30" s="37"/>
      <c r="IX30" s="31"/>
      <c r="IY30" s="30"/>
      <c r="IZ30" s="37"/>
      <c r="JA30" s="31"/>
      <c r="JB30" s="30"/>
      <c r="JC30" s="37"/>
      <c r="JD30" s="31"/>
      <c r="JE30" s="30"/>
      <c r="JF30" s="37"/>
      <c r="JG30" s="31"/>
      <c r="JH30" s="30"/>
      <c r="JI30" s="37"/>
      <c r="JJ30" s="31"/>
      <c r="JK30" s="30"/>
      <c r="JL30" s="37"/>
      <c r="JM30" s="31"/>
      <c r="JN30" s="30"/>
      <c r="JO30" s="37"/>
      <c r="JP30" s="31"/>
      <c r="JQ30" s="30"/>
      <c r="JR30" s="37"/>
      <c r="JS30" s="31"/>
      <c r="JT30" s="30"/>
      <c r="JU30" s="37"/>
      <c r="JV30" s="31"/>
      <c r="JW30" s="30"/>
      <c r="JX30" s="37"/>
      <c r="JY30" s="31"/>
      <c r="JZ30" s="30"/>
      <c r="KA30" s="37"/>
      <c r="KB30" s="31"/>
      <c r="KC30" s="30"/>
      <c r="KD30" s="37"/>
      <c r="KE30" s="31"/>
      <c r="KF30" s="30"/>
      <c r="KG30" s="37"/>
      <c r="KH30" s="31"/>
      <c r="KI30" s="30"/>
      <c r="KJ30" s="37"/>
      <c r="KK30" s="31"/>
      <c r="KL30" s="30"/>
      <c r="KM30" s="37"/>
      <c r="KN30" s="31"/>
      <c r="KO30" s="30"/>
      <c r="KP30" s="37"/>
      <c r="KQ30" s="31"/>
      <c r="KR30" s="30"/>
      <c r="KS30" s="37"/>
      <c r="KT30" s="31"/>
      <c r="KU30" s="30"/>
      <c r="KV30" s="37"/>
      <c r="KW30" s="31"/>
      <c r="KX30" s="30"/>
      <c r="KY30" s="37"/>
      <c r="KZ30" s="31"/>
      <c r="LA30" s="30"/>
      <c r="LB30" s="37"/>
      <c r="LC30" s="31"/>
      <c r="LD30" s="30"/>
      <c r="LE30" s="37"/>
      <c r="LF30" s="31"/>
      <c r="LG30" s="30"/>
      <c r="LH30" s="37"/>
      <c r="LI30" s="31"/>
      <c r="LJ30" s="30"/>
      <c r="LK30" s="37"/>
      <c r="LL30" s="31"/>
      <c r="LM30" s="30"/>
      <c r="LN30" s="37"/>
      <c r="LO30" s="31"/>
      <c r="LP30" s="30"/>
      <c r="LQ30" s="37"/>
      <c r="LR30" s="31"/>
      <c r="LS30" s="30"/>
      <c r="LT30" s="37"/>
      <c r="LU30" s="31"/>
      <c r="LV30" s="30"/>
      <c r="LW30" s="37"/>
      <c r="LX30" s="31"/>
      <c r="LY30" s="30"/>
      <c r="LZ30" s="37"/>
      <c r="MA30" s="31"/>
      <c r="MB30" s="30"/>
      <c r="MC30" s="37"/>
      <c r="MD30" s="31"/>
      <c r="ME30" s="30"/>
      <c r="MF30" s="37"/>
      <c r="MG30" s="31"/>
      <c r="MH30" s="30"/>
      <c r="MI30" s="37"/>
      <c r="MJ30" s="31"/>
      <c r="MK30" s="30"/>
      <c r="ML30" s="37"/>
      <c r="MM30" s="31"/>
      <c r="MN30" s="30"/>
      <c r="MO30" s="37"/>
      <c r="MP30" s="31"/>
      <c r="MQ30" s="30"/>
      <c r="MR30" s="37"/>
      <c r="MS30" s="31"/>
      <c r="MT30" s="30"/>
      <c r="MU30" s="37"/>
      <c r="MV30" s="31"/>
      <c r="MW30" s="30"/>
      <c r="MX30" s="37"/>
      <c r="MY30" s="31"/>
      <c r="MZ30" s="30"/>
      <c r="NA30" s="37"/>
      <c r="NB30" s="31"/>
      <c r="NC30" s="30"/>
      <c r="ND30" s="37"/>
      <c r="NE30" s="31"/>
      <c r="NF30" s="30"/>
      <c r="NG30" s="37"/>
      <c r="NH30" s="31"/>
      <c r="NI30" s="30"/>
      <c r="NJ30" s="37"/>
      <c r="NK30" s="31"/>
      <c r="NL30" s="30"/>
      <c r="NM30" s="37"/>
      <c r="NN30" s="31"/>
      <c r="NO30" s="30"/>
      <c r="NP30" s="37"/>
      <c r="NQ30" s="31"/>
      <c r="NR30" s="30"/>
      <c r="NS30" s="37"/>
      <c r="NT30" s="31"/>
      <c r="NU30" s="30"/>
      <c r="NV30" s="37"/>
      <c r="NW30" s="31"/>
      <c r="NX30" s="30"/>
      <c r="NY30" s="37"/>
      <c r="NZ30" s="31"/>
      <c r="OA30" s="30"/>
      <c r="OB30" s="37"/>
      <c r="OC30" s="31"/>
      <c r="OD30" s="30"/>
      <c r="OE30" s="37"/>
      <c r="OF30" s="31"/>
      <c r="OG30" s="30"/>
      <c r="OH30" s="37"/>
      <c r="OI30" s="31"/>
      <c r="OJ30" s="30"/>
      <c r="OK30" s="37"/>
      <c r="OL30" s="31"/>
      <c r="OM30" s="30"/>
      <c r="ON30" s="37"/>
      <c r="OO30" s="31"/>
      <c r="OP30" s="30"/>
      <c r="OQ30" s="37"/>
      <c r="OR30" s="31"/>
      <c r="OS30" s="30"/>
      <c r="OT30" s="37"/>
      <c r="OU30" s="31"/>
      <c r="OV30" s="30"/>
      <c r="OW30" s="37"/>
      <c r="OX30" s="31"/>
      <c r="OY30" s="30"/>
      <c r="OZ30" s="37"/>
      <c r="PA30" s="31"/>
      <c r="PB30" s="30"/>
      <c r="PC30" s="37"/>
      <c r="PD30" s="31"/>
      <c r="PE30" s="30"/>
      <c r="PF30" s="37"/>
      <c r="PG30" s="31"/>
      <c r="PH30" s="30"/>
      <c r="PI30" s="37"/>
      <c r="PJ30" s="31"/>
      <c r="PK30" s="30"/>
      <c r="PL30" s="37"/>
      <c r="PM30" s="31"/>
      <c r="PN30" s="30"/>
      <c r="PO30" s="37"/>
      <c r="PP30" s="31"/>
      <c r="PQ30" s="30"/>
      <c r="PR30" s="37"/>
      <c r="PS30" s="31"/>
      <c r="PT30" s="30"/>
      <c r="PU30" s="37"/>
      <c r="PV30" s="31"/>
      <c r="PW30" s="30"/>
      <c r="PX30" s="37"/>
      <c r="PY30" s="31"/>
      <c r="PZ30" s="30"/>
      <c r="QA30" s="37"/>
      <c r="QB30" s="31"/>
      <c r="QC30" s="30"/>
      <c r="QD30" s="37"/>
      <c r="QE30" s="31"/>
      <c r="QF30" s="30"/>
      <c r="QG30" s="37"/>
      <c r="QH30" s="31"/>
      <c r="QI30" s="30"/>
      <c r="QJ30" s="37"/>
      <c r="QK30" s="31"/>
      <c r="QL30" s="30"/>
      <c r="QM30" s="37"/>
      <c r="QN30" s="31"/>
      <c r="QO30" s="30"/>
      <c r="QP30" s="37"/>
      <c r="QQ30" s="31"/>
      <c r="QR30" s="30"/>
      <c r="QS30" s="37"/>
      <c r="QT30" s="31"/>
      <c r="QU30" s="30"/>
      <c r="QV30" s="37"/>
      <c r="QW30" s="31"/>
      <c r="QX30" s="30"/>
      <c r="QY30" s="37"/>
      <c r="QZ30" s="31"/>
      <c r="RA30" s="30"/>
      <c r="RB30" s="37"/>
      <c r="RC30" s="31"/>
      <c r="RD30" s="30"/>
      <c r="RE30" s="37"/>
      <c r="RF30" s="31"/>
      <c r="RG30" s="30"/>
      <c r="RH30" s="37"/>
      <c r="RI30" s="31"/>
      <c r="RJ30" s="30"/>
      <c r="RK30" s="37"/>
      <c r="RL30" s="31"/>
      <c r="RM30" s="30"/>
      <c r="RN30" s="37"/>
      <c r="RO30" s="31"/>
      <c r="RP30" s="30"/>
      <c r="RQ30" s="37"/>
      <c r="RR30" s="31"/>
      <c r="RS30" s="30"/>
      <c r="RT30" s="37"/>
      <c r="RU30" s="31"/>
      <c r="RV30" s="30"/>
      <c r="RW30" s="37"/>
      <c r="RX30" s="31"/>
      <c r="RY30" s="30"/>
      <c r="RZ30" s="37"/>
      <c r="SA30" s="31"/>
      <c r="SB30" s="30"/>
      <c r="SC30" s="37"/>
      <c r="SD30" s="31"/>
      <c r="SE30" s="30"/>
      <c r="SF30" s="37"/>
      <c r="SG30" s="31"/>
      <c r="SH30" s="30"/>
      <c r="SI30" s="37"/>
      <c r="SJ30" s="31"/>
      <c r="SK30" s="30"/>
      <c r="SL30" s="37"/>
      <c r="SM30" s="31"/>
      <c r="SN30" s="30"/>
      <c r="SO30" s="37"/>
      <c r="SP30" s="31"/>
      <c r="SQ30" s="30"/>
      <c r="SR30" s="37"/>
      <c r="SS30" s="31"/>
      <c r="ST30" s="30"/>
      <c r="SU30" s="37"/>
      <c r="SV30" s="31"/>
      <c r="SW30" s="30"/>
      <c r="SX30" s="37"/>
      <c r="SY30" s="31"/>
      <c r="SZ30" s="30"/>
      <c r="TA30" s="37"/>
      <c r="TB30" s="31"/>
      <c r="TC30" s="30"/>
      <c r="TD30" s="37"/>
      <c r="TE30" s="31"/>
      <c r="TF30" s="30"/>
      <c r="TG30" s="37"/>
      <c r="TH30" s="31"/>
      <c r="TI30" s="30"/>
      <c r="TJ30" s="37"/>
      <c r="TK30" s="31"/>
      <c r="TL30" s="30"/>
      <c r="TM30" s="37"/>
      <c r="TN30" s="31"/>
      <c r="TO30" s="30"/>
      <c r="TP30" s="37"/>
      <c r="TQ30" s="31"/>
      <c r="TR30" s="30"/>
      <c r="TS30" s="37"/>
      <c r="TT30" s="31"/>
      <c r="TU30" s="30"/>
      <c r="TV30" s="37"/>
      <c r="TW30" s="31"/>
      <c r="TX30" s="30"/>
      <c r="TY30" s="37"/>
      <c r="TZ30" s="31"/>
      <c r="UA30" s="30"/>
      <c r="UB30" s="37"/>
      <c r="UC30" s="31"/>
      <c r="UD30" s="30"/>
      <c r="UE30" s="37"/>
      <c r="UF30" s="31"/>
      <c r="UG30" s="30"/>
      <c r="UH30" s="37"/>
      <c r="UI30" s="31"/>
      <c r="UJ30" s="30"/>
      <c r="UK30" s="37"/>
      <c r="UL30" s="31"/>
      <c r="UM30" s="30"/>
      <c r="UN30" s="37"/>
      <c r="UO30" s="31"/>
      <c r="UP30" s="30"/>
      <c r="UQ30" s="37"/>
      <c r="UR30" s="31"/>
      <c r="US30" s="30"/>
      <c r="UT30" s="37"/>
      <c r="UU30" s="31"/>
      <c r="UV30" s="30"/>
      <c r="UW30" s="37"/>
      <c r="UX30" s="31"/>
      <c r="UY30" s="30"/>
      <c r="UZ30" s="37"/>
      <c r="VA30" s="31"/>
      <c r="VB30" s="30"/>
      <c r="VC30" s="37"/>
      <c r="VD30" s="31"/>
      <c r="VE30" s="30"/>
      <c r="VF30" s="37"/>
      <c r="VG30" s="31"/>
      <c r="VH30" s="30"/>
      <c r="VI30" s="37"/>
      <c r="VJ30" s="31"/>
      <c r="VK30" s="30"/>
      <c r="VL30" s="37"/>
      <c r="VM30" s="31"/>
      <c r="VN30" s="30"/>
      <c r="VO30" s="37"/>
      <c r="VP30" s="31"/>
      <c r="VQ30" s="30"/>
      <c r="VR30" s="37"/>
      <c r="VS30" s="31"/>
      <c r="VT30" s="30"/>
      <c r="VU30" s="37"/>
      <c r="VV30" s="31"/>
      <c r="VW30" s="30"/>
      <c r="VX30" s="37"/>
      <c r="VY30" s="31"/>
      <c r="VZ30" s="30"/>
      <c r="WA30" s="37"/>
      <c r="WB30" s="31"/>
      <c r="WC30" s="30"/>
      <c r="WD30" s="37"/>
      <c r="WE30" s="31"/>
      <c r="WF30" s="30"/>
      <c r="WG30" s="37"/>
      <c r="WH30" s="31"/>
      <c r="WI30" s="30"/>
      <c r="WJ30" s="37"/>
      <c r="WK30" s="31"/>
      <c r="WL30" s="30"/>
      <c r="WM30" s="37"/>
      <c r="WN30" s="31"/>
      <c r="WO30" s="30"/>
      <c r="WP30" s="37"/>
      <c r="WQ30" s="31"/>
      <c r="WR30" s="30"/>
      <c r="WS30" s="37"/>
      <c r="WT30" s="31"/>
      <c r="WU30" s="30"/>
      <c r="WV30" s="37"/>
      <c r="WW30" s="31"/>
      <c r="WX30" s="30"/>
      <c r="WY30" s="37"/>
      <c r="WZ30" s="31"/>
      <c r="XA30" s="30"/>
      <c r="XB30" s="37"/>
      <c r="XC30" s="31"/>
      <c r="XD30" s="30"/>
      <c r="XE30" s="37"/>
      <c r="XF30" s="31"/>
      <c r="XG30" s="30"/>
      <c r="XH30" s="37"/>
      <c r="XI30" s="31"/>
      <c r="XJ30" s="30"/>
      <c r="XK30" s="37"/>
      <c r="XL30" s="31"/>
      <c r="XM30" s="30"/>
      <c r="XN30" s="37"/>
      <c r="XO30" s="31"/>
      <c r="XP30" s="30"/>
      <c r="XQ30" s="37"/>
      <c r="XR30" s="31"/>
      <c r="XS30" s="30"/>
      <c r="XT30" s="37"/>
      <c r="XU30" s="31"/>
      <c r="XV30" s="30"/>
      <c r="XW30" s="37"/>
      <c r="XX30" s="31"/>
      <c r="XY30" s="30"/>
      <c r="XZ30" s="37"/>
      <c r="YA30" s="31"/>
      <c r="YB30" s="30"/>
      <c r="YC30" s="37"/>
      <c r="YD30" s="31"/>
      <c r="YE30" s="30"/>
      <c r="YF30" s="37"/>
      <c r="YG30" s="31"/>
      <c r="YH30" s="30"/>
      <c r="YI30" s="37"/>
      <c r="YJ30" s="31"/>
      <c r="YK30" s="30"/>
      <c r="YL30" s="37"/>
      <c r="YM30" s="31"/>
      <c r="YN30" s="30"/>
      <c r="YO30" s="37"/>
      <c r="YP30" s="31"/>
      <c r="YQ30" s="30"/>
      <c r="YR30" s="37"/>
      <c r="YS30" s="31"/>
      <c r="YT30" s="30"/>
      <c r="YU30" s="37"/>
      <c r="YV30" s="31"/>
      <c r="YW30" s="30"/>
      <c r="YX30" s="37"/>
      <c r="YY30" s="31"/>
      <c r="YZ30" s="30"/>
      <c r="ZA30" s="37"/>
      <c r="ZB30" s="31"/>
      <c r="ZC30" s="30"/>
      <c r="ZD30" s="37"/>
      <c r="ZE30" s="31"/>
      <c r="ZF30" s="30"/>
      <c r="ZG30" s="37"/>
      <c r="ZH30" s="31"/>
      <c r="ZI30" s="30"/>
      <c r="ZJ30" s="37"/>
      <c r="ZK30" s="31"/>
      <c r="ZL30" s="30"/>
      <c r="ZM30" s="37"/>
      <c r="ZN30" s="31"/>
      <c r="ZO30" s="30"/>
      <c r="ZP30" s="37"/>
      <c r="ZQ30" s="31"/>
      <c r="ZR30" s="30"/>
      <c r="ZS30" s="37"/>
      <c r="ZT30" s="31"/>
      <c r="ZU30" s="30"/>
      <c r="ZV30" s="37"/>
      <c r="ZW30" s="31"/>
      <c r="ZX30" s="30"/>
      <c r="ZY30" s="37"/>
      <c r="ZZ30" s="31"/>
      <c r="AAA30" s="30"/>
      <c r="AAB30" s="37"/>
      <c r="AAC30" s="31"/>
      <c r="AAD30" s="30"/>
      <c r="AAE30" s="37"/>
      <c r="AAF30" s="31"/>
      <c r="AAG30" s="30"/>
      <c r="AAH30" s="37"/>
      <c r="AAI30" s="31"/>
      <c r="AAJ30" s="30"/>
      <c r="AAK30" s="37"/>
      <c r="AAL30" s="31"/>
      <c r="AAM30" s="30"/>
      <c r="AAN30" s="37"/>
      <c r="AAO30" s="31"/>
      <c r="AAP30" s="30"/>
      <c r="AAQ30" s="37"/>
      <c r="AAR30" s="31"/>
      <c r="AAS30" s="30"/>
      <c r="AAT30" s="37"/>
      <c r="AAU30" s="31"/>
      <c r="AAV30" s="30"/>
      <c r="AAW30" s="37"/>
      <c r="AAX30" s="31"/>
      <c r="AAY30" s="30"/>
      <c r="AAZ30" s="37"/>
      <c r="ABA30" s="31"/>
      <c r="ABB30" s="30"/>
      <c r="ABC30" s="37"/>
      <c r="ABD30" s="31"/>
      <c r="ABE30" s="30"/>
      <c r="ABF30" s="37"/>
      <c r="ABG30" s="31"/>
      <c r="ABH30" s="30"/>
      <c r="ABI30" s="37"/>
      <c r="ABJ30" s="31"/>
      <c r="ABK30" s="30"/>
      <c r="ABL30" s="37"/>
      <c r="ABM30" s="31"/>
      <c r="ABN30" s="30"/>
      <c r="ABO30" s="37"/>
      <c r="ABP30" s="31"/>
      <c r="ABQ30" s="30"/>
      <c r="ABR30" s="37"/>
      <c r="ABS30" s="31"/>
      <c r="ABT30" s="30"/>
      <c r="ABU30" s="37"/>
      <c r="ABV30" s="31"/>
      <c r="ABW30" s="30"/>
      <c r="ABX30" s="37"/>
      <c r="ABY30" s="31"/>
      <c r="ABZ30" s="30"/>
      <c r="ACA30" s="37"/>
      <c r="ACB30" s="31"/>
      <c r="ACC30" s="30"/>
      <c r="ACD30" s="37"/>
      <c r="ACE30" s="31"/>
      <c r="ACF30" s="30"/>
      <c r="ACG30" s="37"/>
      <c r="ACH30" s="31"/>
      <c r="ACI30" s="30"/>
      <c r="ACJ30" s="37"/>
      <c r="ACK30" s="31"/>
    </row>
    <row r="31" spans="1:765" ht="14.45" customHeight="1" x14ac:dyDescent="0.25">
      <c r="A31" s="42"/>
      <c r="B31" s="110"/>
      <c r="C31" s="110"/>
      <c r="D31" s="110"/>
      <c r="E31" s="110"/>
      <c r="F31" s="110"/>
      <c r="G31" s="110"/>
      <c r="H31" s="100"/>
      <c r="I31" s="100"/>
      <c r="J31" s="14">
        <f t="shared" si="36"/>
        <v>45685</v>
      </c>
      <c r="K31" s="29" t="str">
        <f ca="1">IFERROR(OFFSET(Bdd!$AB$3,MOD(J31+1,14),$F$26),"")</f>
        <v>M</v>
      </c>
      <c r="L31" s="28"/>
      <c r="M31" s="12">
        <f t="shared" si="12"/>
        <v>45716</v>
      </c>
      <c r="N31" s="29" t="str">
        <f ca="1">IFERROR(OFFSET(Bdd!$AB$3,MOD(M31+1,14),$F$26),"")</f>
        <v>M</v>
      </c>
      <c r="O31" s="28"/>
      <c r="P31" s="12">
        <f t="shared" si="13"/>
        <v>45744</v>
      </c>
      <c r="Q31" s="29" t="str">
        <f ca="1">IFERROR(OFFSET(Bdd!$AB$3,MOD(P31+1,14),$F$26),"")</f>
        <v>M</v>
      </c>
      <c r="R31" s="28"/>
      <c r="S31" s="12">
        <f t="shared" si="14"/>
        <v>45775</v>
      </c>
      <c r="T31" s="29" t="str">
        <f ca="1">IFERROR(OFFSET(Bdd!$AB$3,MOD(S31+1,14),$F$26),"")</f>
        <v>AM</v>
      </c>
      <c r="U31" s="28"/>
      <c r="V31" s="12">
        <f t="shared" si="34"/>
        <v>45805</v>
      </c>
      <c r="W31" s="29" t="str">
        <f ca="1">IFERROR(OFFSET(Bdd!$AB$3,MOD(V31+1,14),$F$26),"")</f>
        <v>AM</v>
      </c>
      <c r="X31" s="28"/>
      <c r="Y31" s="12">
        <f t="shared" si="15"/>
        <v>45836</v>
      </c>
      <c r="Z31" s="29">
        <f ca="1">IFERROR(OFFSET(Bdd!$AB$3,MOD(Y31+1,14),$F$26),"")</f>
        <v>0</v>
      </c>
      <c r="AA31" s="28"/>
      <c r="AB31" s="12">
        <f t="shared" si="16"/>
        <v>45866</v>
      </c>
      <c r="AC31" s="29" t="str">
        <f ca="1">IFERROR(OFFSET(Bdd!$AB$3,MOD(AB31+1,14),$F$26),"")</f>
        <v>M</v>
      </c>
      <c r="AD31" s="28"/>
      <c r="AE31" s="12">
        <f t="shared" si="17"/>
        <v>45897</v>
      </c>
      <c r="AF31" s="29" t="str">
        <f ca="1">IFERROR(OFFSET(Bdd!$AB$3,MOD(AE31+1,14),$F$26),"")</f>
        <v>M</v>
      </c>
      <c r="AG31" s="28"/>
      <c r="AH31" s="12">
        <f t="shared" si="18"/>
        <v>45928</v>
      </c>
      <c r="AI31" s="29">
        <f ca="1">IFERROR(OFFSET(Bdd!$AB$3,MOD(AH31+1,14),$F$26),"")</f>
        <v>0</v>
      </c>
      <c r="AJ31" s="28"/>
      <c r="AK31" s="12">
        <f t="shared" si="19"/>
        <v>45958</v>
      </c>
      <c r="AL31" s="29" t="str">
        <f ca="1">IFERROR(OFFSET(Bdd!$AB$3,MOD(AK31+1,14),$F$26),"")</f>
        <v>AM</v>
      </c>
      <c r="AM31" s="28"/>
      <c r="AN31" s="12">
        <f t="shared" si="20"/>
        <v>45989</v>
      </c>
      <c r="AO31" s="29" t="str">
        <f ca="1">IFERROR(OFFSET(Bdd!$AB$3,MOD(AN31+1,14),$F$26),"")</f>
        <v>AM</v>
      </c>
      <c r="AP31" s="28"/>
      <c r="AQ31" s="12">
        <f t="shared" si="21"/>
        <v>46019</v>
      </c>
      <c r="AR31" s="29">
        <f ca="1">IFERROR(OFFSET(Bdd!$AB$3,MOD(AQ31+1,14),$F$26),"")</f>
        <v>0</v>
      </c>
      <c r="AS31" s="13"/>
      <c r="AT31" s="12">
        <f t="shared" si="37"/>
        <v>46050</v>
      </c>
      <c r="AU31" s="29" t="str">
        <f ca="1">IFERROR(OFFSET(Bdd!$AB$3,MOD(AT31+1,14),$F$26),"")</f>
        <v>M</v>
      </c>
      <c r="AV31" s="28"/>
      <c r="AW31" s="12">
        <f t="shared" si="48"/>
        <v>46081</v>
      </c>
      <c r="AX31" s="29">
        <f ca="1">IFERROR(OFFSET(Bdd!$AB$3,MOD(AW31+1,14),$F$26),"")</f>
        <v>0</v>
      </c>
      <c r="AY31" s="28"/>
      <c r="AZ31" s="12">
        <f t="shared" si="38"/>
        <v>46109</v>
      </c>
      <c r="BA31" s="29">
        <f ca="1">IFERROR(OFFSET(Bdd!$AB$3,MOD(AZ31+1,14),$F$26),"")</f>
        <v>0</v>
      </c>
      <c r="BB31" s="28"/>
      <c r="BC31" s="12">
        <f t="shared" si="39"/>
        <v>46140</v>
      </c>
      <c r="BD31" s="29" t="str">
        <f ca="1">IFERROR(OFFSET(Bdd!$AB$3,MOD(BC31+1,14),$F$26),"")</f>
        <v>AM</v>
      </c>
      <c r="BE31" s="28"/>
      <c r="BF31" s="12">
        <f t="shared" si="40"/>
        <v>46170</v>
      </c>
      <c r="BG31" s="29" t="str">
        <f ca="1">IFERROR(OFFSET(Bdd!$AB$3,MOD(BF31+1,14),$F$26),"")</f>
        <v>AM</v>
      </c>
      <c r="BH31" s="28"/>
      <c r="BI31" s="12">
        <f t="shared" si="41"/>
        <v>46201</v>
      </c>
      <c r="BJ31" s="29">
        <f ca="1">IFERROR(OFFSET(Bdd!$AB$3,MOD(BI31+1,14),$F$26),"")</f>
        <v>0</v>
      </c>
      <c r="BK31" s="28"/>
      <c r="BL31" s="12">
        <f t="shared" si="42"/>
        <v>46231</v>
      </c>
      <c r="BM31" s="29" t="str">
        <f ca="1">IFERROR(OFFSET(Bdd!$AB$3,MOD(BL31+1,14),$F$26),"")</f>
        <v>M</v>
      </c>
      <c r="BN31" s="28"/>
      <c r="BO31" s="12">
        <f t="shared" si="43"/>
        <v>46262</v>
      </c>
      <c r="BP31" s="29" t="str">
        <f ca="1">IFERROR(OFFSET(Bdd!$AB$3,MOD(BO31+1,14),$F$26),"")</f>
        <v>M</v>
      </c>
      <c r="BQ31" s="28"/>
      <c r="BR31" s="12">
        <f t="shared" si="44"/>
        <v>46293</v>
      </c>
      <c r="BS31" s="29" t="str">
        <f ca="1">IFERROR(OFFSET(Bdd!$AB$3,MOD(BR31+1,14),$F$26),"")</f>
        <v>AM</v>
      </c>
      <c r="BT31" s="28"/>
      <c r="BU31" s="12">
        <f t="shared" si="45"/>
        <v>46323</v>
      </c>
      <c r="BV31" s="29" t="str">
        <f ca="1">IFERROR(OFFSET(Bdd!$AB$3,MOD(BU31+1,14),$F$26),"")</f>
        <v>AM</v>
      </c>
      <c r="BW31" s="28"/>
      <c r="BX31" s="12">
        <f t="shared" si="46"/>
        <v>46354</v>
      </c>
      <c r="BY31" s="29">
        <f ca="1">IFERROR(OFFSET(Bdd!$AB$3,MOD(BX31+1,14),$F$26),"")</f>
        <v>0</v>
      </c>
      <c r="BZ31" s="28"/>
      <c r="CA31" s="12">
        <f t="shared" si="47"/>
        <v>46384</v>
      </c>
      <c r="CB31" s="29" t="str">
        <f ca="1">IFERROR(OFFSET(Bdd!$AB$3,MOD(CA31+1,14),$F$26),"")</f>
        <v>M</v>
      </c>
      <c r="CC31" s="13"/>
      <c r="CD31" s="30"/>
      <c r="CE31" s="37"/>
      <c r="CF31" s="31"/>
      <c r="CG31" s="30"/>
      <c r="CH31" s="37"/>
      <c r="CI31" s="31"/>
      <c r="CJ31" s="30"/>
      <c r="CK31" s="37"/>
      <c r="CL31" s="31"/>
      <c r="CM31" s="30"/>
      <c r="CN31" s="37"/>
      <c r="CO31" s="31"/>
      <c r="CP31" s="30"/>
      <c r="CQ31" s="37"/>
      <c r="CR31" s="31"/>
      <c r="CS31" s="30"/>
      <c r="CT31" s="37"/>
      <c r="CU31" s="31"/>
      <c r="CV31" s="30"/>
      <c r="CW31" s="37"/>
      <c r="CX31" s="31"/>
      <c r="CY31" s="30"/>
      <c r="CZ31" s="37"/>
      <c r="DA31" s="31"/>
      <c r="DB31" s="30"/>
      <c r="DC31" s="37"/>
      <c r="DD31" s="31"/>
      <c r="DE31" s="30"/>
      <c r="DF31" s="37"/>
      <c r="DG31" s="31"/>
      <c r="DH31" s="30"/>
      <c r="DI31" s="37"/>
      <c r="DJ31" s="31"/>
      <c r="DK31" s="30"/>
      <c r="DL31" s="37"/>
      <c r="DM31" s="31"/>
      <c r="DN31" s="30"/>
      <c r="DO31" s="37"/>
      <c r="DP31" s="31"/>
      <c r="DQ31" s="30"/>
      <c r="DR31" s="37"/>
      <c r="DS31" s="31"/>
      <c r="DT31" s="30"/>
      <c r="DU31" s="37"/>
      <c r="DV31" s="31"/>
      <c r="DW31" s="30"/>
      <c r="DX31" s="37"/>
      <c r="DY31" s="31"/>
      <c r="DZ31" s="30"/>
      <c r="EA31" s="37"/>
      <c r="EB31" s="31"/>
      <c r="EC31" s="30"/>
      <c r="ED31" s="37"/>
      <c r="EE31" s="31"/>
      <c r="EF31" s="30"/>
      <c r="EG31" s="37"/>
      <c r="EH31" s="31"/>
      <c r="EI31" s="30"/>
      <c r="EJ31" s="37"/>
      <c r="EK31" s="31"/>
      <c r="EL31" s="30"/>
      <c r="EM31" s="37"/>
      <c r="EN31" s="31"/>
      <c r="EO31" s="30"/>
      <c r="EP31" s="37"/>
      <c r="EQ31" s="31"/>
      <c r="ER31" s="30"/>
      <c r="ES31" s="37"/>
      <c r="ET31" s="31"/>
      <c r="EU31" s="30"/>
      <c r="EV31" s="37"/>
      <c r="EW31" s="31"/>
      <c r="EX31" s="30"/>
      <c r="EY31" s="37"/>
      <c r="EZ31" s="31"/>
      <c r="FA31" s="30"/>
      <c r="FB31" s="37"/>
      <c r="FC31" s="31"/>
      <c r="FD31" s="30"/>
      <c r="FE31" s="37"/>
      <c r="FF31" s="31"/>
      <c r="FG31" s="30"/>
      <c r="FH31" s="37"/>
      <c r="FI31" s="31"/>
      <c r="FJ31" s="30"/>
      <c r="FK31" s="37"/>
      <c r="FL31" s="31"/>
      <c r="FM31" s="30"/>
      <c r="FN31" s="37"/>
      <c r="FO31" s="31"/>
      <c r="FP31" s="30"/>
      <c r="FQ31" s="37"/>
      <c r="FR31" s="31"/>
      <c r="FS31" s="30"/>
      <c r="FT31" s="37"/>
      <c r="FU31" s="31"/>
      <c r="FV31" s="30"/>
      <c r="FW31" s="37"/>
      <c r="FX31" s="31"/>
      <c r="FY31" s="30"/>
      <c r="FZ31" s="37"/>
      <c r="GA31" s="31"/>
      <c r="GB31" s="30"/>
      <c r="GC31" s="37"/>
      <c r="GD31" s="31"/>
      <c r="GE31" s="30"/>
      <c r="GF31" s="37"/>
      <c r="GG31" s="31"/>
      <c r="GH31" s="30"/>
      <c r="GI31" s="37"/>
      <c r="GJ31" s="31"/>
      <c r="GK31" s="30"/>
      <c r="GL31" s="37"/>
      <c r="GM31" s="31"/>
      <c r="GN31" s="30"/>
      <c r="GO31" s="37"/>
      <c r="GP31" s="31"/>
      <c r="GQ31" s="30"/>
      <c r="GR31" s="37"/>
      <c r="GS31" s="31"/>
      <c r="GT31" s="30"/>
      <c r="GU31" s="37"/>
      <c r="GV31" s="31"/>
      <c r="GW31" s="30"/>
      <c r="GX31" s="37"/>
      <c r="GY31" s="31"/>
      <c r="GZ31" s="30"/>
      <c r="HA31" s="37"/>
      <c r="HB31" s="31"/>
      <c r="HC31" s="30"/>
      <c r="HD31" s="37"/>
      <c r="HE31" s="31"/>
      <c r="HF31" s="30"/>
      <c r="HG31" s="37"/>
      <c r="HH31" s="31"/>
      <c r="HI31" s="30"/>
      <c r="HJ31" s="37"/>
      <c r="HK31" s="31"/>
      <c r="HL31" s="30"/>
      <c r="HM31" s="37"/>
      <c r="HN31" s="31"/>
      <c r="HO31" s="30"/>
      <c r="HP31" s="37"/>
      <c r="HQ31" s="31"/>
      <c r="HR31" s="30"/>
      <c r="HS31" s="37"/>
      <c r="HT31" s="31"/>
      <c r="HU31" s="30"/>
      <c r="HV31" s="37"/>
      <c r="HW31" s="31"/>
      <c r="HX31" s="30"/>
      <c r="HY31" s="37"/>
      <c r="HZ31" s="31"/>
      <c r="IA31" s="30"/>
      <c r="IB31" s="37"/>
      <c r="IC31" s="31"/>
      <c r="ID31" s="30"/>
      <c r="IE31" s="37"/>
      <c r="IF31" s="31"/>
      <c r="IG31" s="30"/>
      <c r="IH31" s="37"/>
      <c r="II31" s="31"/>
      <c r="IJ31" s="30"/>
      <c r="IK31" s="37"/>
      <c r="IL31" s="31"/>
      <c r="IM31" s="30"/>
      <c r="IN31" s="37"/>
      <c r="IO31" s="31"/>
      <c r="IP31" s="30"/>
      <c r="IQ31" s="37"/>
      <c r="IR31" s="31"/>
      <c r="IS31" s="30"/>
      <c r="IT31" s="37"/>
      <c r="IU31" s="31"/>
      <c r="IV31" s="30"/>
      <c r="IW31" s="37"/>
      <c r="IX31" s="31"/>
      <c r="IY31" s="30"/>
      <c r="IZ31" s="37"/>
      <c r="JA31" s="31"/>
      <c r="JB31" s="30"/>
      <c r="JC31" s="37"/>
      <c r="JD31" s="31"/>
      <c r="JE31" s="30"/>
      <c r="JF31" s="37"/>
      <c r="JG31" s="31"/>
      <c r="JH31" s="30"/>
      <c r="JI31" s="37"/>
      <c r="JJ31" s="31"/>
      <c r="JK31" s="30"/>
      <c r="JL31" s="37"/>
      <c r="JM31" s="31"/>
      <c r="JN31" s="30"/>
      <c r="JO31" s="37"/>
      <c r="JP31" s="31"/>
      <c r="JQ31" s="30"/>
      <c r="JR31" s="37"/>
      <c r="JS31" s="31"/>
      <c r="JT31" s="30"/>
      <c r="JU31" s="37"/>
      <c r="JV31" s="31"/>
      <c r="JW31" s="30"/>
      <c r="JX31" s="37"/>
      <c r="JY31" s="31"/>
      <c r="JZ31" s="30"/>
      <c r="KA31" s="37"/>
      <c r="KB31" s="31"/>
      <c r="KC31" s="30"/>
      <c r="KD31" s="37"/>
      <c r="KE31" s="31"/>
      <c r="KF31" s="30"/>
      <c r="KG31" s="37"/>
      <c r="KH31" s="31"/>
      <c r="KI31" s="30"/>
      <c r="KJ31" s="37"/>
      <c r="KK31" s="31"/>
      <c r="KL31" s="30"/>
      <c r="KM31" s="37"/>
      <c r="KN31" s="31"/>
      <c r="KO31" s="30"/>
      <c r="KP31" s="37"/>
      <c r="KQ31" s="31"/>
      <c r="KR31" s="30"/>
      <c r="KS31" s="37"/>
      <c r="KT31" s="31"/>
      <c r="KU31" s="30"/>
      <c r="KV31" s="37"/>
      <c r="KW31" s="31"/>
      <c r="KX31" s="30"/>
      <c r="KY31" s="37"/>
      <c r="KZ31" s="31"/>
      <c r="LA31" s="30"/>
      <c r="LB31" s="37"/>
      <c r="LC31" s="31"/>
      <c r="LD31" s="30"/>
      <c r="LE31" s="37"/>
      <c r="LF31" s="31"/>
      <c r="LG31" s="30"/>
      <c r="LH31" s="37"/>
      <c r="LI31" s="31"/>
      <c r="LJ31" s="30"/>
      <c r="LK31" s="37"/>
      <c r="LL31" s="31"/>
      <c r="LM31" s="30"/>
      <c r="LN31" s="37"/>
      <c r="LO31" s="31"/>
      <c r="LP31" s="30"/>
      <c r="LQ31" s="37"/>
      <c r="LR31" s="31"/>
      <c r="LS31" s="30"/>
      <c r="LT31" s="37"/>
      <c r="LU31" s="31"/>
      <c r="LV31" s="30"/>
      <c r="LW31" s="37"/>
      <c r="LX31" s="31"/>
      <c r="LY31" s="30"/>
      <c r="LZ31" s="37"/>
      <c r="MA31" s="31"/>
      <c r="MB31" s="30"/>
      <c r="MC31" s="37"/>
      <c r="MD31" s="31"/>
      <c r="ME31" s="30"/>
      <c r="MF31" s="37"/>
      <c r="MG31" s="31"/>
      <c r="MH31" s="30"/>
      <c r="MI31" s="37"/>
      <c r="MJ31" s="31"/>
      <c r="MK31" s="30"/>
      <c r="ML31" s="37"/>
      <c r="MM31" s="31"/>
      <c r="MN31" s="30"/>
      <c r="MO31" s="37"/>
      <c r="MP31" s="31"/>
      <c r="MQ31" s="30"/>
      <c r="MR31" s="37"/>
      <c r="MS31" s="31"/>
      <c r="MT31" s="30"/>
      <c r="MU31" s="37"/>
      <c r="MV31" s="31"/>
      <c r="MW31" s="30"/>
      <c r="MX31" s="37"/>
      <c r="MY31" s="31"/>
      <c r="MZ31" s="30"/>
      <c r="NA31" s="37"/>
      <c r="NB31" s="31"/>
      <c r="NC31" s="30"/>
      <c r="ND31" s="37"/>
      <c r="NE31" s="31"/>
      <c r="NF31" s="30"/>
      <c r="NG31" s="37"/>
      <c r="NH31" s="31"/>
      <c r="NI31" s="30"/>
      <c r="NJ31" s="37"/>
      <c r="NK31" s="31"/>
      <c r="NL31" s="30"/>
      <c r="NM31" s="37"/>
      <c r="NN31" s="31"/>
      <c r="NO31" s="30"/>
      <c r="NP31" s="37"/>
      <c r="NQ31" s="31"/>
      <c r="NR31" s="30"/>
      <c r="NS31" s="37"/>
      <c r="NT31" s="31"/>
      <c r="NU31" s="30"/>
      <c r="NV31" s="37"/>
      <c r="NW31" s="31"/>
      <c r="NX31" s="30"/>
      <c r="NY31" s="37"/>
      <c r="NZ31" s="31"/>
      <c r="OA31" s="30"/>
      <c r="OB31" s="37"/>
      <c r="OC31" s="31"/>
      <c r="OD31" s="30"/>
      <c r="OE31" s="37"/>
      <c r="OF31" s="31"/>
      <c r="OG31" s="30"/>
      <c r="OH31" s="37"/>
      <c r="OI31" s="31"/>
      <c r="OJ31" s="30"/>
      <c r="OK31" s="37"/>
      <c r="OL31" s="31"/>
      <c r="OM31" s="30"/>
      <c r="ON31" s="37"/>
      <c r="OO31" s="31"/>
      <c r="OP31" s="30"/>
      <c r="OQ31" s="37"/>
      <c r="OR31" s="31"/>
      <c r="OS31" s="30"/>
      <c r="OT31" s="37"/>
      <c r="OU31" s="31"/>
      <c r="OV31" s="30"/>
      <c r="OW31" s="37"/>
      <c r="OX31" s="31"/>
      <c r="OY31" s="30"/>
      <c r="OZ31" s="37"/>
      <c r="PA31" s="31"/>
      <c r="PB31" s="30"/>
      <c r="PC31" s="37"/>
      <c r="PD31" s="31"/>
      <c r="PE31" s="30"/>
      <c r="PF31" s="37"/>
      <c r="PG31" s="31"/>
      <c r="PH31" s="30"/>
      <c r="PI31" s="37"/>
      <c r="PJ31" s="31"/>
      <c r="PK31" s="30"/>
      <c r="PL31" s="37"/>
      <c r="PM31" s="31"/>
      <c r="PN31" s="30"/>
      <c r="PO31" s="37"/>
      <c r="PP31" s="31"/>
      <c r="PQ31" s="30"/>
      <c r="PR31" s="37"/>
      <c r="PS31" s="31"/>
      <c r="PT31" s="30"/>
      <c r="PU31" s="37"/>
      <c r="PV31" s="31"/>
      <c r="PW31" s="30"/>
      <c r="PX31" s="37"/>
      <c r="PY31" s="31"/>
      <c r="PZ31" s="30"/>
      <c r="QA31" s="37"/>
      <c r="QB31" s="31"/>
      <c r="QC31" s="30"/>
      <c r="QD31" s="37"/>
      <c r="QE31" s="31"/>
      <c r="QF31" s="30"/>
      <c r="QG31" s="37"/>
      <c r="QH31" s="31"/>
      <c r="QI31" s="30"/>
      <c r="QJ31" s="37"/>
      <c r="QK31" s="31"/>
      <c r="QL31" s="30"/>
      <c r="QM31" s="37"/>
      <c r="QN31" s="31"/>
      <c r="QO31" s="30"/>
      <c r="QP31" s="37"/>
      <c r="QQ31" s="31"/>
      <c r="QR31" s="30"/>
      <c r="QS31" s="37"/>
      <c r="QT31" s="31"/>
      <c r="QU31" s="30"/>
      <c r="QV31" s="37"/>
      <c r="QW31" s="31"/>
      <c r="QX31" s="30"/>
      <c r="QY31" s="37"/>
      <c r="QZ31" s="31"/>
      <c r="RA31" s="30"/>
      <c r="RB31" s="37"/>
      <c r="RC31" s="31"/>
      <c r="RD31" s="30"/>
      <c r="RE31" s="37"/>
      <c r="RF31" s="31"/>
      <c r="RG31" s="30"/>
      <c r="RH31" s="37"/>
      <c r="RI31" s="31"/>
      <c r="RJ31" s="30"/>
      <c r="RK31" s="37"/>
      <c r="RL31" s="31"/>
      <c r="RM31" s="30"/>
      <c r="RN31" s="37"/>
      <c r="RO31" s="31"/>
      <c r="RP31" s="30"/>
      <c r="RQ31" s="37"/>
      <c r="RR31" s="31"/>
      <c r="RS31" s="30"/>
      <c r="RT31" s="37"/>
      <c r="RU31" s="31"/>
      <c r="RV31" s="30"/>
      <c r="RW31" s="37"/>
      <c r="RX31" s="31"/>
      <c r="RY31" s="30"/>
      <c r="RZ31" s="37"/>
      <c r="SA31" s="31"/>
      <c r="SB31" s="30"/>
      <c r="SC31" s="37"/>
      <c r="SD31" s="31"/>
      <c r="SE31" s="30"/>
      <c r="SF31" s="37"/>
      <c r="SG31" s="31"/>
      <c r="SH31" s="30"/>
      <c r="SI31" s="37"/>
      <c r="SJ31" s="31"/>
      <c r="SK31" s="30"/>
      <c r="SL31" s="37"/>
      <c r="SM31" s="31"/>
      <c r="SN31" s="30"/>
      <c r="SO31" s="37"/>
      <c r="SP31" s="31"/>
      <c r="SQ31" s="30"/>
      <c r="SR31" s="37"/>
      <c r="SS31" s="31"/>
      <c r="ST31" s="30"/>
      <c r="SU31" s="37"/>
      <c r="SV31" s="31"/>
      <c r="SW31" s="30"/>
      <c r="SX31" s="37"/>
      <c r="SY31" s="31"/>
      <c r="SZ31" s="30"/>
      <c r="TA31" s="37"/>
      <c r="TB31" s="31"/>
      <c r="TC31" s="30"/>
      <c r="TD31" s="37"/>
      <c r="TE31" s="31"/>
      <c r="TF31" s="30"/>
      <c r="TG31" s="37"/>
      <c r="TH31" s="31"/>
      <c r="TI31" s="30"/>
      <c r="TJ31" s="37"/>
      <c r="TK31" s="31"/>
      <c r="TL31" s="30"/>
      <c r="TM31" s="37"/>
      <c r="TN31" s="31"/>
      <c r="TO31" s="30"/>
      <c r="TP31" s="37"/>
      <c r="TQ31" s="31"/>
      <c r="TR31" s="30"/>
      <c r="TS31" s="37"/>
      <c r="TT31" s="31"/>
      <c r="TU31" s="30"/>
      <c r="TV31" s="37"/>
      <c r="TW31" s="31"/>
      <c r="TX31" s="30"/>
      <c r="TY31" s="37"/>
      <c r="TZ31" s="31"/>
      <c r="UA31" s="30"/>
      <c r="UB31" s="37"/>
      <c r="UC31" s="31"/>
      <c r="UD31" s="30"/>
      <c r="UE31" s="37"/>
      <c r="UF31" s="31"/>
      <c r="UG31" s="30"/>
      <c r="UH31" s="37"/>
      <c r="UI31" s="31"/>
      <c r="UJ31" s="30"/>
      <c r="UK31" s="37"/>
      <c r="UL31" s="31"/>
      <c r="UM31" s="30"/>
      <c r="UN31" s="37"/>
      <c r="UO31" s="31"/>
      <c r="UP31" s="30"/>
      <c r="UQ31" s="37"/>
      <c r="UR31" s="31"/>
      <c r="US31" s="30"/>
      <c r="UT31" s="37"/>
      <c r="UU31" s="31"/>
      <c r="UV31" s="30"/>
      <c r="UW31" s="37"/>
      <c r="UX31" s="31"/>
      <c r="UY31" s="30"/>
      <c r="UZ31" s="37"/>
      <c r="VA31" s="31"/>
      <c r="VB31" s="30"/>
      <c r="VC31" s="37"/>
      <c r="VD31" s="31"/>
      <c r="VE31" s="30"/>
      <c r="VF31" s="37"/>
      <c r="VG31" s="31"/>
      <c r="VH31" s="30"/>
      <c r="VI31" s="37"/>
      <c r="VJ31" s="31"/>
      <c r="VK31" s="30"/>
      <c r="VL31" s="37"/>
      <c r="VM31" s="31"/>
      <c r="VN31" s="30"/>
      <c r="VO31" s="37"/>
      <c r="VP31" s="31"/>
      <c r="VQ31" s="30"/>
      <c r="VR31" s="37"/>
      <c r="VS31" s="31"/>
      <c r="VT31" s="30"/>
      <c r="VU31" s="37"/>
      <c r="VV31" s="31"/>
      <c r="VW31" s="30"/>
      <c r="VX31" s="37"/>
      <c r="VY31" s="31"/>
      <c r="VZ31" s="30"/>
      <c r="WA31" s="37"/>
      <c r="WB31" s="31"/>
      <c r="WC31" s="30"/>
      <c r="WD31" s="37"/>
      <c r="WE31" s="31"/>
      <c r="WF31" s="30"/>
      <c r="WG31" s="37"/>
      <c r="WH31" s="31"/>
      <c r="WI31" s="30"/>
      <c r="WJ31" s="37"/>
      <c r="WK31" s="31"/>
      <c r="WL31" s="30"/>
      <c r="WM31" s="37"/>
      <c r="WN31" s="31"/>
      <c r="WO31" s="30"/>
      <c r="WP31" s="37"/>
      <c r="WQ31" s="31"/>
      <c r="WR31" s="30"/>
      <c r="WS31" s="37"/>
      <c r="WT31" s="31"/>
      <c r="WU31" s="30"/>
      <c r="WV31" s="37"/>
      <c r="WW31" s="31"/>
      <c r="WX31" s="30"/>
      <c r="WY31" s="37"/>
      <c r="WZ31" s="31"/>
      <c r="XA31" s="30"/>
      <c r="XB31" s="37"/>
      <c r="XC31" s="31"/>
      <c r="XD31" s="30"/>
      <c r="XE31" s="37"/>
      <c r="XF31" s="31"/>
      <c r="XG31" s="30"/>
      <c r="XH31" s="37"/>
      <c r="XI31" s="31"/>
      <c r="XJ31" s="30"/>
      <c r="XK31" s="37"/>
      <c r="XL31" s="31"/>
      <c r="XM31" s="30"/>
      <c r="XN31" s="37"/>
      <c r="XO31" s="31"/>
      <c r="XP31" s="30"/>
      <c r="XQ31" s="37"/>
      <c r="XR31" s="31"/>
      <c r="XS31" s="30"/>
      <c r="XT31" s="37"/>
      <c r="XU31" s="31"/>
      <c r="XV31" s="30"/>
      <c r="XW31" s="37"/>
      <c r="XX31" s="31"/>
      <c r="XY31" s="30"/>
      <c r="XZ31" s="37"/>
      <c r="YA31" s="31"/>
      <c r="YB31" s="30"/>
      <c r="YC31" s="37"/>
      <c r="YD31" s="31"/>
      <c r="YE31" s="30"/>
      <c r="YF31" s="37"/>
      <c r="YG31" s="31"/>
      <c r="YH31" s="30"/>
      <c r="YI31" s="37"/>
      <c r="YJ31" s="31"/>
      <c r="YK31" s="30"/>
      <c r="YL31" s="37"/>
      <c r="YM31" s="31"/>
      <c r="YN31" s="30"/>
      <c r="YO31" s="37"/>
      <c r="YP31" s="31"/>
      <c r="YQ31" s="30"/>
      <c r="YR31" s="37"/>
      <c r="YS31" s="31"/>
      <c r="YT31" s="30"/>
      <c r="YU31" s="37"/>
      <c r="YV31" s="31"/>
      <c r="YW31" s="30"/>
      <c r="YX31" s="37"/>
      <c r="YY31" s="31"/>
      <c r="YZ31" s="30"/>
      <c r="ZA31" s="37"/>
      <c r="ZB31" s="31"/>
      <c r="ZC31" s="30"/>
      <c r="ZD31" s="37"/>
      <c r="ZE31" s="31"/>
      <c r="ZF31" s="30"/>
      <c r="ZG31" s="37"/>
      <c r="ZH31" s="31"/>
      <c r="ZI31" s="30"/>
      <c r="ZJ31" s="37"/>
      <c r="ZK31" s="31"/>
      <c r="ZL31" s="30"/>
      <c r="ZM31" s="37"/>
      <c r="ZN31" s="31"/>
      <c r="ZO31" s="30"/>
      <c r="ZP31" s="37"/>
      <c r="ZQ31" s="31"/>
      <c r="ZR31" s="30"/>
      <c r="ZS31" s="37"/>
      <c r="ZT31" s="31"/>
      <c r="ZU31" s="30"/>
      <c r="ZV31" s="37"/>
      <c r="ZW31" s="31"/>
      <c r="ZX31" s="30"/>
      <c r="ZY31" s="37"/>
      <c r="ZZ31" s="31"/>
      <c r="AAA31" s="30"/>
      <c r="AAB31" s="37"/>
      <c r="AAC31" s="31"/>
      <c r="AAD31" s="30"/>
      <c r="AAE31" s="37"/>
      <c r="AAF31" s="31"/>
      <c r="AAG31" s="30"/>
      <c r="AAH31" s="37"/>
      <c r="AAI31" s="31"/>
      <c r="AAJ31" s="30"/>
      <c r="AAK31" s="37"/>
      <c r="AAL31" s="31"/>
      <c r="AAM31" s="30"/>
      <c r="AAN31" s="37"/>
      <c r="AAO31" s="31"/>
      <c r="AAP31" s="30"/>
      <c r="AAQ31" s="37"/>
      <c r="AAR31" s="31"/>
      <c r="AAS31" s="30"/>
      <c r="AAT31" s="37"/>
      <c r="AAU31" s="31"/>
      <c r="AAV31" s="30"/>
      <c r="AAW31" s="37"/>
      <c r="AAX31" s="31"/>
      <c r="AAY31" s="30"/>
      <c r="AAZ31" s="37"/>
      <c r="ABA31" s="31"/>
      <c r="ABB31" s="30"/>
      <c r="ABC31" s="37"/>
      <c r="ABD31" s="31"/>
      <c r="ABE31" s="30"/>
      <c r="ABF31" s="37"/>
      <c r="ABG31" s="31"/>
      <c r="ABH31" s="30"/>
      <c r="ABI31" s="37"/>
      <c r="ABJ31" s="31"/>
      <c r="ABK31" s="30"/>
      <c r="ABL31" s="37"/>
      <c r="ABM31" s="31"/>
      <c r="ABN31" s="30"/>
      <c r="ABO31" s="37"/>
      <c r="ABP31" s="31"/>
      <c r="ABQ31" s="30"/>
      <c r="ABR31" s="37"/>
      <c r="ABS31" s="31"/>
      <c r="ABT31" s="30"/>
      <c r="ABU31" s="37"/>
      <c r="ABV31" s="31"/>
      <c r="ABW31" s="30"/>
      <c r="ABX31" s="37"/>
      <c r="ABY31" s="31"/>
      <c r="ABZ31" s="30"/>
      <c r="ACA31" s="37"/>
      <c r="ACB31" s="31"/>
      <c r="ACC31" s="30"/>
      <c r="ACD31" s="37"/>
      <c r="ACE31" s="31"/>
      <c r="ACF31" s="30"/>
      <c r="ACG31" s="37"/>
      <c r="ACH31" s="31"/>
      <c r="ACI31" s="30"/>
      <c r="ACJ31" s="37"/>
      <c r="ACK31" s="31"/>
    </row>
    <row r="32" spans="1:765" ht="15" customHeight="1" thickBot="1" x14ac:dyDescent="0.3">
      <c r="A32" s="42"/>
      <c r="B32" s="110"/>
      <c r="C32" s="110"/>
      <c r="D32" s="110"/>
      <c r="E32" s="136"/>
      <c r="F32" s="136"/>
      <c r="G32" s="136"/>
      <c r="H32" s="5"/>
      <c r="I32" s="5"/>
      <c r="J32" s="14">
        <f t="shared" si="36"/>
        <v>45686</v>
      </c>
      <c r="K32" s="29" t="str">
        <f ca="1">IFERROR(OFFSET(Bdd!$AB$3,MOD(J32+1,14),$F$26),"")</f>
        <v>M</v>
      </c>
      <c r="L32" s="28"/>
      <c r="M32" s="15" t="str">
        <f t="shared" ref="M32" si="49">IF(MONTH(M31+1)&lt;&gt;MONTH(M31),"",M31+1)</f>
        <v/>
      </c>
      <c r="N32" s="16" t="str">
        <f ca="1">IFERROR(OFFSET(Bdd!$AB$3,MOD(M32+1,14),$F$26),"")</f>
        <v/>
      </c>
      <c r="O32" s="23"/>
      <c r="P32" s="12">
        <f t="shared" si="13"/>
        <v>45745</v>
      </c>
      <c r="Q32" s="29">
        <f ca="1">IFERROR(OFFSET(Bdd!$AB$3,MOD(P32+1,14),$F$26),"")</f>
        <v>0</v>
      </c>
      <c r="R32" s="28"/>
      <c r="S32" s="12">
        <f t="shared" si="14"/>
        <v>45776</v>
      </c>
      <c r="T32" s="29" t="str">
        <f ca="1">IFERROR(OFFSET(Bdd!$AB$3,MOD(S32+1,14),$F$26),"")</f>
        <v>AM</v>
      </c>
      <c r="U32" s="28"/>
      <c r="V32" s="12">
        <f t="shared" si="34"/>
        <v>45806</v>
      </c>
      <c r="W32" s="29" t="str">
        <f ca="1">IFERROR(OFFSET(Bdd!$AB$3,MOD(V32+1,14),$F$26),"")</f>
        <v>AM</v>
      </c>
      <c r="X32" s="28"/>
      <c r="Y32" s="12">
        <f t="shared" si="15"/>
        <v>45837</v>
      </c>
      <c r="Z32" s="29">
        <f ca="1">IFERROR(OFFSET(Bdd!$AB$3,MOD(Y32+1,14),$F$26),"")</f>
        <v>0</v>
      </c>
      <c r="AA32" s="28"/>
      <c r="AB32" s="12">
        <f t="shared" si="16"/>
        <v>45867</v>
      </c>
      <c r="AC32" s="29" t="str">
        <f ca="1">IFERROR(OFFSET(Bdd!$AB$3,MOD(AB32+1,14),$F$26),"")</f>
        <v>M</v>
      </c>
      <c r="AD32" s="28"/>
      <c r="AE32" s="12">
        <f t="shared" si="17"/>
        <v>45898</v>
      </c>
      <c r="AF32" s="29" t="str">
        <f ca="1">IFERROR(OFFSET(Bdd!$AB$3,MOD(AE32+1,14),$F$26),"")</f>
        <v>M</v>
      </c>
      <c r="AG32" s="28"/>
      <c r="AH32" s="12">
        <f t="shared" si="18"/>
        <v>45929</v>
      </c>
      <c r="AI32" s="29" t="str">
        <f ca="1">IFERROR(OFFSET(Bdd!$AB$3,MOD(AH32+1,14),$F$26),"")</f>
        <v>AM</v>
      </c>
      <c r="AJ32" s="28"/>
      <c r="AK32" s="12">
        <f t="shared" si="19"/>
        <v>45959</v>
      </c>
      <c r="AL32" s="29" t="str">
        <f ca="1">IFERROR(OFFSET(Bdd!$AB$3,MOD(AK32+1,14),$F$26),"")</f>
        <v>AM</v>
      </c>
      <c r="AM32" s="28"/>
      <c r="AN32" s="12">
        <f t="shared" si="20"/>
        <v>45990</v>
      </c>
      <c r="AO32" s="29">
        <f ca="1">IFERROR(OFFSET(Bdd!$AB$3,MOD(AN32+1,14),$F$26),"")</f>
        <v>0</v>
      </c>
      <c r="AP32" s="28"/>
      <c r="AQ32" s="12">
        <f t="shared" si="21"/>
        <v>46020</v>
      </c>
      <c r="AR32" s="29" t="str">
        <f ca="1">IFERROR(OFFSET(Bdd!$AB$3,MOD(AQ32+1,14),$F$26),"")</f>
        <v>M</v>
      </c>
      <c r="AS32" s="13"/>
      <c r="AT32" s="12">
        <f t="shared" si="37"/>
        <v>46051</v>
      </c>
      <c r="AU32" s="29" t="str">
        <f ca="1">IFERROR(OFFSET(Bdd!$AB$3,MOD(AT32+1,14),$F$26),"")</f>
        <v>M</v>
      </c>
      <c r="AV32" s="28"/>
      <c r="AW32" s="15" t="str">
        <f t="shared" ref="AW32" si="50">IF(MONTH(AW31+1)&lt;&gt;MONTH(AW31),"",AW31+1)</f>
        <v/>
      </c>
      <c r="AX32" s="16" t="str">
        <f ca="1">IFERROR(OFFSET(Bdd!$AB$3,MOD(AW32+1,14),$F$26),"")</f>
        <v/>
      </c>
      <c r="AY32" s="23"/>
      <c r="AZ32" s="12">
        <f t="shared" si="38"/>
        <v>46110</v>
      </c>
      <c r="BA32" s="29">
        <f ca="1">IFERROR(OFFSET(Bdd!$AB$3,MOD(AZ32+1,14),$F$26),"")</f>
        <v>0</v>
      </c>
      <c r="BB32" s="28"/>
      <c r="BC32" s="12">
        <f t="shared" si="39"/>
        <v>46141</v>
      </c>
      <c r="BD32" s="29" t="str">
        <f ca="1">IFERROR(OFFSET(Bdd!$AB$3,MOD(BC32+1,14),$F$26),"")</f>
        <v>AM</v>
      </c>
      <c r="BE32" s="28"/>
      <c r="BF32" s="12">
        <f t="shared" si="40"/>
        <v>46171</v>
      </c>
      <c r="BG32" s="29" t="str">
        <f ca="1">IFERROR(OFFSET(Bdd!$AB$3,MOD(BF32+1,14),$F$26),"")</f>
        <v>AM</v>
      </c>
      <c r="BH32" s="28"/>
      <c r="BI32" s="12">
        <f t="shared" si="41"/>
        <v>46202</v>
      </c>
      <c r="BJ32" s="29" t="str">
        <f ca="1">IFERROR(OFFSET(Bdd!$AB$3,MOD(BI32+1,14),$F$26),"")</f>
        <v>M</v>
      </c>
      <c r="BK32" s="28"/>
      <c r="BL32" s="12">
        <f t="shared" si="42"/>
        <v>46232</v>
      </c>
      <c r="BM32" s="29" t="str">
        <f ca="1">IFERROR(OFFSET(Bdd!$AB$3,MOD(BL32+1,14),$F$26),"")</f>
        <v>M</v>
      </c>
      <c r="BN32" s="28"/>
      <c r="BO32" s="12">
        <f t="shared" si="43"/>
        <v>46263</v>
      </c>
      <c r="BP32" s="29">
        <f ca="1">IFERROR(OFFSET(Bdd!$AB$3,MOD(BO32+1,14),$F$26),"")</f>
        <v>0</v>
      </c>
      <c r="BQ32" s="28"/>
      <c r="BR32" s="12">
        <f t="shared" si="44"/>
        <v>46294</v>
      </c>
      <c r="BS32" s="29" t="str">
        <f ca="1">IFERROR(OFFSET(Bdd!$AB$3,MOD(BR32+1,14),$F$26),"")</f>
        <v>AM</v>
      </c>
      <c r="BT32" s="28"/>
      <c r="BU32" s="12">
        <f t="shared" si="45"/>
        <v>46324</v>
      </c>
      <c r="BV32" s="29" t="str">
        <f ca="1">IFERROR(OFFSET(Bdd!$AB$3,MOD(BU32+1,14),$F$26),"")</f>
        <v>AM</v>
      </c>
      <c r="BW32" s="28"/>
      <c r="BX32" s="12">
        <f t="shared" si="46"/>
        <v>46355</v>
      </c>
      <c r="BY32" s="29">
        <f ca="1">IFERROR(OFFSET(Bdd!$AB$3,MOD(BX32+1,14),$F$26),"")</f>
        <v>0</v>
      </c>
      <c r="BZ32" s="28"/>
      <c r="CA32" s="12">
        <f t="shared" si="47"/>
        <v>46385</v>
      </c>
      <c r="CB32" s="29" t="str">
        <f ca="1">IFERROR(OFFSET(Bdd!$AB$3,MOD(CA32+1,14),$F$26),"")</f>
        <v>M</v>
      </c>
      <c r="CC32" s="13"/>
      <c r="CD32" s="30"/>
      <c r="CE32" s="37"/>
      <c r="CF32" s="31"/>
      <c r="CG32" s="30"/>
      <c r="CH32" s="37"/>
      <c r="CI32" s="31"/>
      <c r="CJ32" s="30"/>
      <c r="CK32" s="37"/>
      <c r="CL32" s="31"/>
      <c r="CM32" s="30"/>
      <c r="CN32" s="37"/>
      <c r="CO32" s="31"/>
      <c r="CP32" s="30"/>
      <c r="CQ32" s="37"/>
      <c r="CR32" s="31"/>
      <c r="CS32" s="30"/>
      <c r="CT32" s="37"/>
      <c r="CU32" s="31"/>
      <c r="CV32" s="30"/>
      <c r="CW32" s="37"/>
      <c r="CX32" s="31"/>
      <c r="CY32" s="30"/>
      <c r="CZ32" s="37"/>
      <c r="DA32" s="31"/>
      <c r="DB32" s="30"/>
      <c r="DC32" s="37"/>
      <c r="DD32" s="31"/>
      <c r="DE32" s="30"/>
      <c r="DF32" s="37"/>
      <c r="DG32" s="31"/>
      <c r="DH32" s="30"/>
      <c r="DI32" s="37"/>
      <c r="DJ32" s="31"/>
      <c r="DK32" s="30"/>
      <c r="DL32" s="37"/>
      <c r="DM32" s="31"/>
      <c r="DN32" s="30"/>
      <c r="DO32" s="37"/>
      <c r="DP32" s="31"/>
      <c r="DQ32" s="30"/>
      <c r="DR32" s="37"/>
      <c r="DS32" s="31"/>
      <c r="DT32" s="30"/>
      <c r="DU32" s="37"/>
      <c r="DV32" s="31"/>
      <c r="DW32" s="30"/>
      <c r="DX32" s="37"/>
      <c r="DY32" s="31"/>
      <c r="DZ32" s="30"/>
      <c r="EA32" s="37"/>
      <c r="EB32" s="31"/>
      <c r="EC32" s="30"/>
      <c r="ED32" s="37"/>
      <c r="EE32" s="31"/>
      <c r="EF32" s="30"/>
      <c r="EG32" s="37"/>
      <c r="EH32" s="31"/>
      <c r="EI32" s="30"/>
      <c r="EJ32" s="37"/>
      <c r="EK32" s="31"/>
      <c r="EL32" s="30"/>
      <c r="EM32" s="37"/>
      <c r="EN32" s="31"/>
      <c r="EO32" s="30"/>
      <c r="EP32" s="37"/>
      <c r="EQ32" s="31"/>
      <c r="ER32" s="30"/>
      <c r="ES32" s="37"/>
      <c r="ET32" s="31"/>
      <c r="EU32" s="30"/>
      <c r="EV32" s="37"/>
      <c r="EW32" s="31"/>
      <c r="EX32" s="30"/>
      <c r="EY32" s="37"/>
      <c r="EZ32" s="31"/>
      <c r="FA32" s="30"/>
      <c r="FB32" s="37"/>
      <c r="FC32" s="31"/>
      <c r="FD32" s="30"/>
      <c r="FE32" s="37"/>
      <c r="FF32" s="31"/>
      <c r="FG32" s="30"/>
      <c r="FH32" s="37"/>
      <c r="FI32" s="31"/>
      <c r="FJ32" s="30"/>
      <c r="FK32" s="37"/>
      <c r="FL32" s="31"/>
      <c r="FM32" s="30"/>
      <c r="FN32" s="37"/>
      <c r="FO32" s="31"/>
      <c r="FP32" s="30"/>
      <c r="FQ32" s="37"/>
      <c r="FR32" s="31"/>
      <c r="FS32" s="30"/>
      <c r="FT32" s="37"/>
      <c r="FU32" s="31"/>
      <c r="FV32" s="30"/>
      <c r="FW32" s="37"/>
      <c r="FX32" s="31"/>
      <c r="FY32" s="30"/>
      <c r="FZ32" s="37"/>
      <c r="GA32" s="31"/>
      <c r="GB32" s="30"/>
      <c r="GC32" s="37"/>
      <c r="GD32" s="31"/>
      <c r="GE32" s="30"/>
      <c r="GF32" s="37"/>
      <c r="GG32" s="31"/>
      <c r="GH32" s="30"/>
      <c r="GI32" s="37"/>
      <c r="GJ32" s="31"/>
      <c r="GK32" s="30"/>
      <c r="GL32" s="37"/>
      <c r="GM32" s="31"/>
      <c r="GN32" s="30"/>
      <c r="GO32" s="37"/>
      <c r="GP32" s="31"/>
      <c r="GQ32" s="30"/>
      <c r="GR32" s="37"/>
      <c r="GS32" s="31"/>
      <c r="GT32" s="30"/>
      <c r="GU32" s="37"/>
      <c r="GV32" s="31"/>
      <c r="GW32" s="30"/>
      <c r="GX32" s="37"/>
      <c r="GY32" s="31"/>
      <c r="GZ32" s="30"/>
      <c r="HA32" s="37"/>
      <c r="HB32" s="31"/>
      <c r="HC32" s="30"/>
      <c r="HD32" s="37"/>
      <c r="HE32" s="31"/>
      <c r="HF32" s="30"/>
      <c r="HG32" s="37"/>
      <c r="HH32" s="31"/>
      <c r="HI32" s="30"/>
      <c r="HJ32" s="37"/>
      <c r="HK32" s="31"/>
      <c r="HL32" s="30"/>
      <c r="HM32" s="37"/>
      <c r="HN32" s="31"/>
      <c r="HO32" s="30"/>
      <c r="HP32" s="37"/>
      <c r="HQ32" s="31"/>
      <c r="HR32" s="30"/>
      <c r="HS32" s="37"/>
      <c r="HT32" s="31"/>
      <c r="HU32" s="30"/>
      <c r="HV32" s="37"/>
      <c r="HW32" s="31"/>
      <c r="HX32" s="30"/>
      <c r="HY32" s="37"/>
      <c r="HZ32" s="31"/>
      <c r="IA32" s="30"/>
      <c r="IB32" s="37"/>
      <c r="IC32" s="31"/>
      <c r="ID32" s="30"/>
      <c r="IE32" s="37"/>
      <c r="IF32" s="31"/>
      <c r="IG32" s="30"/>
      <c r="IH32" s="37"/>
      <c r="II32" s="31"/>
      <c r="IJ32" s="30"/>
      <c r="IK32" s="37"/>
      <c r="IL32" s="31"/>
      <c r="IM32" s="30"/>
      <c r="IN32" s="37"/>
      <c r="IO32" s="31"/>
      <c r="IP32" s="30"/>
      <c r="IQ32" s="37"/>
      <c r="IR32" s="31"/>
      <c r="IS32" s="30"/>
      <c r="IT32" s="37"/>
      <c r="IU32" s="31"/>
      <c r="IV32" s="30"/>
      <c r="IW32" s="37"/>
      <c r="IX32" s="31"/>
      <c r="IY32" s="30"/>
      <c r="IZ32" s="37"/>
      <c r="JA32" s="31"/>
      <c r="JB32" s="30"/>
      <c r="JC32" s="37"/>
      <c r="JD32" s="31"/>
      <c r="JE32" s="30"/>
      <c r="JF32" s="37"/>
      <c r="JG32" s="31"/>
      <c r="JH32" s="30"/>
      <c r="JI32" s="37"/>
      <c r="JJ32" s="31"/>
      <c r="JK32" s="30"/>
      <c r="JL32" s="37"/>
      <c r="JM32" s="31"/>
      <c r="JN32" s="30"/>
      <c r="JO32" s="37"/>
      <c r="JP32" s="31"/>
      <c r="JQ32" s="30"/>
      <c r="JR32" s="37"/>
      <c r="JS32" s="31"/>
      <c r="JT32" s="30"/>
      <c r="JU32" s="37"/>
      <c r="JV32" s="31"/>
      <c r="JW32" s="30"/>
      <c r="JX32" s="37"/>
      <c r="JY32" s="31"/>
      <c r="JZ32" s="30"/>
      <c r="KA32" s="37"/>
      <c r="KB32" s="31"/>
      <c r="KC32" s="30"/>
      <c r="KD32" s="37"/>
      <c r="KE32" s="31"/>
      <c r="KF32" s="30"/>
      <c r="KG32" s="37"/>
      <c r="KH32" s="31"/>
      <c r="KI32" s="30"/>
      <c r="KJ32" s="37"/>
      <c r="KK32" s="31"/>
      <c r="KL32" s="30"/>
      <c r="KM32" s="37"/>
      <c r="KN32" s="31"/>
      <c r="KO32" s="30"/>
      <c r="KP32" s="37"/>
      <c r="KQ32" s="31"/>
      <c r="KR32" s="30"/>
      <c r="KS32" s="37"/>
      <c r="KT32" s="31"/>
      <c r="KU32" s="30"/>
      <c r="KV32" s="37"/>
      <c r="KW32" s="31"/>
      <c r="KX32" s="30"/>
      <c r="KY32" s="37"/>
      <c r="KZ32" s="31"/>
      <c r="LA32" s="30"/>
      <c r="LB32" s="37"/>
      <c r="LC32" s="31"/>
      <c r="LD32" s="30"/>
      <c r="LE32" s="37"/>
      <c r="LF32" s="31"/>
      <c r="LG32" s="30"/>
      <c r="LH32" s="37"/>
      <c r="LI32" s="31"/>
      <c r="LJ32" s="30"/>
      <c r="LK32" s="37"/>
      <c r="LL32" s="31"/>
      <c r="LM32" s="30"/>
      <c r="LN32" s="37"/>
      <c r="LO32" s="31"/>
      <c r="LP32" s="30"/>
      <c r="LQ32" s="37"/>
      <c r="LR32" s="31"/>
      <c r="LS32" s="30"/>
      <c r="LT32" s="37"/>
      <c r="LU32" s="31"/>
      <c r="LV32" s="30"/>
      <c r="LW32" s="37"/>
      <c r="LX32" s="31"/>
      <c r="LY32" s="30"/>
      <c r="LZ32" s="37"/>
      <c r="MA32" s="31"/>
      <c r="MB32" s="30"/>
      <c r="MC32" s="37"/>
      <c r="MD32" s="31"/>
      <c r="ME32" s="30"/>
      <c r="MF32" s="37"/>
      <c r="MG32" s="31"/>
      <c r="MH32" s="30"/>
      <c r="MI32" s="37"/>
      <c r="MJ32" s="31"/>
      <c r="MK32" s="30"/>
      <c r="ML32" s="37"/>
      <c r="MM32" s="31"/>
      <c r="MN32" s="30"/>
      <c r="MO32" s="37"/>
      <c r="MP32" s="31"/>
      <c r="MQ32" s="30"/>
      <c r="MR32" s="37"/>
      <c r="MS32" s="31"/>
      <c r="MT32" s="30"/>
      <c r="MU32" s="37"/>
      <c r="MV32" s="31"/>
      <c r="MW32" s="30"/>
      <c r="MX32" s="37"/>
      <c r="MY32" s="31"/>
      <c r="MZ32" s="30"/>
      <c r="NA32" s="37"/>
      <c r="NB32" s="31"/>
      <c r="NC32" s="30"/>
      <c r="ND32" s="37"/>
      <c r="NE32" s="31"/>
      <c r="NF32" s="30"/>
      <c r="NG32" s="37"/>
      <c r="NH32" s="31"/>
      <c r="NI32" s="30"/>
      <c r="NJ32" s="37"/>
      <c r="NK32" s="31"/>
      <c r="NL32" s="30"/>
      <c r="NM32" s="37"/>
      <c r="NN32" s="31"/>
      <c r="NO32" s="30"/>
      <c r="NP32" s="37"/>
      <c r="NQ32" s="31"/>
      <c r="NR32" s="30"/>
      <c r="NS32" s="37"/>
      <c r="NT32" s="31"/>
      <c r="NU32" s="30"/>
      <c r="NV32" s="37"/>
      <c r="NW32" s="31"/>
      <c r="NX32" s="30"/>
      <c r="NY32" s="37"/>
      <c r="NZ32" s="31"/>
      <c r="OA32" s="30"/>
      <c r="OB32" s="37"/>
      <c r="OC32" s="31"/>
      <c r="OD32" s="30"/>
      <c r="OE32" s="37"/>
      <c r="OF32" s="31"/>
      <c r="OG32" s="30"/>
      <c r="OH32" s="37"/>
      <c r="OI32" s="31"/>
      <c r="OJ32" s="30"/>
      <c r="OK32" s="37"/>
      <c r="OL32" s="31"/>
      <c r="OM32" s="30"/>
      <c r="ON32" s="37"/>
      <c r="OO32" s="31"/>
      <c r="OP32" s="30"/>
      <c r="OQ32" s="37"/>
      <c r="OR32" s="31"/>
      <c r="OS32" s="30"/>
      <c r="OT32" s="37"/>
      <c r="OU32" s="31"/>
      <c r="OV32" s="30"/>
      <c r="OW32" s="37"/>
      <c r="OX32" s="31"/>
      <c r="OY32" s="30"/>
      <c r="OZ32" s="37"/>
      <c r="PA32" s="31"/>
      <c r="PB32" s="30"/>
      <c r="PC32" s="37"/>
      <c r="PD32" s="31"/>
      <c r="PE32" s="30"/>
      <c r="PF32" s="37"/>
      <c r="PG32" s="31"/>
      <c r="PH32" s="30"/>
      <c r="PI32" s="37"/>
      <c r="PJ32" s="31"/>
      <c r="PK32" s="30"/>
      <c r="PL32" s="37"/>
      <c r="PM32" s="31"/>
      <c r="PN32" s="30"/>
      <c r="PO32" s="37"/>
      <c r="PP32" s="31"/>
      <c r="PQ32" s="30"/>
      <c r="PR32" s="37"/>
      <c r="PS32" s="31"/>
      <c r="PT32" s="30"/>
      <c r="PU32" s="37"/>
      <c r="PV32" s="31"/>
      <c r="PW32" s="30"/>
      <c r="PX32" s="37"/>
      <c r="PY32" s="31"/>
      <c r="PZ32" s="30"/>
      <c r="QA32" s="37"/>
      <c r="QB32" s="31"/>
      <c r="QC32" s="30"/>
      <c r="QD32" s="37"/>
      <c r="QE32" s="31"/>
      <c r="QF32" s="30"/>
      <c r="QG32" s="37"/>
      <c r="QH32" s="31"/>
      <c r="QI32" s="30"/>
      <c r="QJ32" s="37"/>
      <c r="QK32" s="31"/>
      <c r="QL32" s="30"/>
      <c r="QM32" s="37"/>
      <c r="QN32" s="31"/>
      <c r="QO32" s="30"/>
      <c r="QP32" s="37"/>
      <c r="QQ32" s="31"/>
      <c r="QR32" s="30"/>
      <c r="QS32" s="37"/>
      <c r="QT32" s="31"/>
      <c r="QU32" s="30"/>
      <c r="QV32" s="37"/>
      <c r="QW32" s="31"/>
      <c r="QX32" s="30"/>
      <c r="QY32" s="37"/>
      <c r="QZ32" s="31"/>
      <c r="RA32" s="30"/>
      <c r="RB32" s="37"/>
      <c r="RC32" s="31"/>
      <c r="RD32" s="30"/>
      <c r="RE32" s="37"/>
      <c r="RF32" s="31"/>
      <c r="RG32" s="30"/>
      <c r="RH32" s="37"/>
      <c r="RI32" s="31"/>
      <c r="RJ32" s="30"/>
      <c r="RK32" s="37"/>
      <c r="RL32" s="31"/>
      <c r="RM32" s="30"/>
      <c r="RN32" s="37"/>
      <c r="RO32" s="31"/>
      <c r="RP32" s="30"/>
      <c r="RQ32" s="37"/>
      <c r="RR32" s="31"/>
      <c r="RS32" s="30"/>
      <c r="RT32" s="37"/>
      <c r="RU32" s="31"/>
      <c r="RV32" s="30"/>
      <c r="RW32" s="37"/>
      <c r="RX32" s="31"/>
      <c r="RY32" s="30"/>
      <c r="RZ32" s="37"/>
      <c r="SA32" s="31"/>
      <c r="SB32" s="30"/>
      <c r="SC32" s="37"/>
      <c r="SD32" s="31"/>
      <c r="SE32" s="30"/>
      <c r="SF32" s="37"/>
      <c r="SG32" s="31"/>
      <c r="SH32" s="30"/>
      <c r="SI32" s="37"/>
      <c r="SJ32" s="31"/>
      <c r="SK32" s="30"/>
      <c r="SL32" s="37"/>
      <c r="SM32" s="31"/>
      <c r="SN32" s="30"/>
      <c r="SO32" s="37"/>
      <c r="SP32" s="31"/>
      <c r="SQ32" s="30"/>
      <c r="SR32" s="37"/>
      <c r="SS32" s="31"/>
      <c r="ST32" s="30"/>
      <c r="SU32" s="37"/>
      <c r="SV32" s="31"/>
      <c r="SW32" s="30"/>
      <c r="SX32" s="37"/>
      <c r="SY32" s="31"/>
      <c r="SZ32" s="30"/>
      <c r="TA32" s="37"/>
      <c r="TB32" s="31"/>
      <c r="TC32" s="30"/>
      <c r="TD32" s="37"/>
      <c r="TE32" s="31"/>
      <c r="TF32" s="30"/>
      <c r="TG32" s="37"/>
      <c r="TH32" s="31"/>
      <c r="TI32" s="30"/>
      <c r="TJ32" s="37"/>
      <c r="TK32" s="31"/>
      <c r="TL32" s="30"/>
      <c r="TM32" s="37"/>
      <c r="TN32" s="31"/>
      <c r="TO32" s="30"/>
      <c r="TP32" s="37"/>
      <c r="TQ32" s="31"/>
      <c r="TR32" s="30"/>
      <c r="TS32" s="37"/>
      <c r="TT32" s="31"/>
      <c r="TU32" s="30"/>
      <c r="TV32" s="37"/>
      <c r="TW32" s="31"/>
      <c r="TX32" s="30"/>
      <c r="TY32" s="37"/>
      <c r="TZ32" s="31"/>
      <c r="UA32" s="30"/>
      <c r="UB32" s="37"/>
      <c r="UC32" s="31"/>
      <c r="UD32" s="30"/>
      <c r="UE32" s="37"/>
      <c r="UF32" s="31"/>
      <c r="UG32" s="30"/>
      <c r="UH32" s="37"/>
      <c r="UI32" s="31"/>
      <c r="UJ32" s="30"/>
      <c r="UK32" s="37"/>
      <c r="UL32" s="31"/>
      <c r="UM32" s="30"/>
      <c r="UN32" s="37"/>
      <c r="UO32" s="31"/>
      <c r="UP32" s="30"/>
      <c r="UQ32" s="37"/>
      <c r="UR32" s="31"/>
      <c r="US32" s="30"/>
      <c r="UT32" s="37"/>
      <c r="UU32" s="31"/>
      <c r="UV32" s="30"/>
      <c r="UW32" s="37"/>
      <c r="UX32" s="31"/>
      <c r="UY32" s="30"/>
      <c r="UZ32" s="37"/>
      <c r="VA32" s="31"/>
      <c r="VB32" s="30"/>
      <c r="VC32" s="37"/>
      <c r="VD32" s="31"/>
      <c r="VE32" s="30"/>
      <c r="VF32" s="37"/>
      <c r="VG32" s="31"/>
      <c r="VH32" s="30"/>
      <c r="VI32" s="37"/>
      <c r="VJ32" s="31"/>
      <c r="VK32" s="30"/>
      <c r="VL32" s="37"/>
      <c r="VM32" s="31"/>
      <c r="VN32" s="30"/>
      <c r="VO32" s="37"/>
      <c r="VP32" s="31"/>
      <c r="VQ32" s="30"/>
      <c r="VR32" s="37"/>
      <c r="VS32" s="31"/>
      <c r="VT32" s="30"/>
      <c r="VU32" s="37"/>
      <c r="VV32" s="31"/>
      <c r="VW32" s="30"/>
      <c r="VX32" s="37"/>
      <c r="VY32" s="31"/>
      <c r="VZ32" s="30"/>
      <c r="WA32" s="37"/>
      <c r="WB32" s="31"/>
      <c r="WC32" s="30"/>
      <c r="WD32" s="37"/>
      <c r="WE32" s="31"/>
      <c r="WF32" s="30"/>
      <c r="WG32" s="37"/>
      <c r="WH32" s="31"/>
      <c r="WI32" s="30"/>
      <c r="WJ32" s="37"/>
      <c r="WK32" s="31"/>
      <c r="WL32" s="30"/>
      <c r="WM32" s="37"/>
      <c r="WN32" s="31"/>
      <c r="WO32" s="30"/>
      <c r="WP32" s="37"/>
      <c r="WQ32" s="31"/>
      <c r="WR32" s="30"/>
      <c r="WS32" s="37"/>
      <c r="WT32" s="31"/>
      <c r="WU32" s="30"/>
      <c r="WV32" s="37"/>
      <c r="WW32" s="31"/>
      <c r="WX32" s="30"/>
      <c r="WY32" s="37"/>
      <c r="WZ32" s="31"/>
      <c r="XA32" s="30"/>
      <c r="XB32" s="37"/>
      <c r="XC32" s="31"/>
      <c r="XD32" s="30"/>
      <c r="XE32" s="37"/>
      <c r="XF32" s="31"/>
      <c r="XG32" s="30"/>
      <c r="XH32" s="37"/>
      <c r="XI32" s="31"/>
      <c r="XJ32" s="30"/>
      <c r="XK32" s="37"/>
      <c r="XL32" s="31"/>
      <c r="XM32" s="30"/>
      <c r="XN32" s="37"/>
      <c r="XO32" s="31"/>
      <c r="XP32" s="30"/>
      <c r="XQ32" s="37"/>
      <c r="XR32" s="31"/>
      <c r="XS32" s="30"/>
      <c r="XT32" s="37"/>
      <c r="XU32" s="31"/>
      <c r="XV32" s="30"/>
      <c r="XW32" s="37"/>
      <c r="XX32" s="31"/>
      <c r="XY32" s="30"/>
      <c r="XZ32" s="37"/>
      <c r="YA32" s="31"/>
      <c r="YB32" s="30"/>
      <c r="YC32" s="37"/>
      <c r="YD32" s="31"/>
      <c r="YE32" s="30"/>
      <c r="YF32" s="37"/>
      <c r="YG32" s="31"/>
      <c r="YH32" s="30"/>
      <c r="YI32" s="37"/>
      <c r="YJ32" s="31"/>
      <c r="YK32" s="30"/>
      <c r="YL32" s="37"/>
      <c r="YM32" s="31"/>
      <c r="YN32" s="30"/>
      <c r="YO32" s="37"/>
      <c r="YP32" s="31"/>
      <c r="YQ32" s="30"/>
      <c r="YR32" s="37"/>
      <c r="YS32" s="31"/>
      <c r="YT32" s="30"/>
      <c r="YU32" s="37"/>
      <c r="YV32" s="31"/>
      <c r="YW32" s="30"/>
      <c r="YX32" s="37"/>
      <c r="YY32" s="31"/>
      <c r="YZ32" s="30"/>
      <c r="ZA32" s="37"/>
      <c r="ZB32" s="31"/>
      <c r="ZC32" s="30"/>
      <c r="ZD32" s="37"/>
      <c r="ZE32" s="31"/>
      <c r="ZF32" s="30"/>
      <c r="ZG32" s="37"/>
      <c r="ZH32" s="31"/>
      <c r="ZI32" s="30"/>
      <c r="ZJ32" s="37"/>
      <c r="ZK32" s="31"/>
      <c r="ZL32" s="30"/>
      <c r="ZM32" s="37"/>
      <c r="ZN32" s="31"/>
      <c r="ZO32" s="30"/>
      <c r="ZP32" s="37"/>
      <c r="ZQ32" s="31"/>
      <c r="ZR32" s="30"/>
      <c r="ZS32" s="37"/>
      <c r="ZT32" s="31"/>
      <c r="ZU32" s="30"/>
      <c r="ZV32" s="37"/>
      <c r="ZW32" s="31"/>
      <c r="ZX32" s="30"/>
      <c r="ZY32" s="37"/>
      <c r="ZZ32" s="31"/>
      <c r="AAA32" s="30"/>
      <c r="AAB32" s="37"/>
      <c r="AAC32" s="31"/>
      <c r="AAD32" s="30"/>
      <c r="AAE32" s="37"/>
      <c r="AAF32" s="31"/>
      <c r="AAG32" s="30"/>
      <c r="AAH32" s="37"/>
      <c r="AAI32" s="31"/>
      <c r="AAJ32" s="30"/>
      <c r="AAK32" s="37"/>
      <c r="AAL32" s="31"/>
      <c r="AAM32" s="30"/>
      <c r="AAN32" s="37"/>
      <c r="AAO32" s="31"/>
      <c r="AAP32" s="30"/>
      <c r="AAQ32" s="37"/>
      <c r="AAR32" s="31"/>
      <c r="AAS32" s="30"/>
      <c r="AAT32" s="37"/>
      <c r="AAU32" s="31"/>
      <c r="AAV32" s="30"/>
      <c r="AAW32" s="37"/>
      <c r="AAX32" s="31"/>
      <c r="AAY32" s="30"/>
      <c r="AAZ32" s="37"/>
      <c r="ABA32" s="31"/>
      <c r="ABB32" s="30"/>
      <c r="ABC32" s="37"/>
      <c r="ABD32" s="31"/>
      <c r="ABE32" s="30"/>
      <c r="ABF32" s="37"/>
      <c r="ABG32" s="31"/>
      <c r="ABH32" s="30"/>
      <c r="ABI32" s="37"/>
      <c r="ABJ32" s="31"/>
      <c r="ABK32" s="30"/>
      <c r="ABL32" s="37"/>
      <c r="ABM32" s="31"/>
      <c r="ABN32" s="30"/>
      <c r="ABO32" s="37"/>
      <c r="ABP32" s="31"/>
      <c r="ABQ32" s="30"/>
      <c r="ABR32" s="37"/>
      <c r="ABS32" s="31"/>
      <c r="ABT32" s="30"/>
      <c r="ABU32" s="37"/>
      <c r="ABV32" s="31"/>
      <c r="ABW32" s="30"/>
      <c r="ABX32" s="37"/>
      <c r="ABY32" s="31"/>
      <c r="ABZ32" s="30"/>
      <c r="ACA32" s="37"/>
      <c r="ACB32" s="31"/>
      <c r="ACC32" s="30"/>
      <c r="ACD32" s="37"/>
      <c r="ACE32" s="31"/>
      <c r="ACF32" s="30"/>
      <c r="ACG32" s="37"/>
      <c r="ACH32" s="31"/>
      <c r="ACI32" s="30"/>
      <c r="ACJ32" s="37"/>
      <c r="ACK32" s="31"/>
    </row>
    <row r="33" spans="1:765" ht="15" customHeight="1" thickBot="1" x14ac:dyDescent="0.3">
      <c r="B33" s="110"/>
      <c r="C33" s="110"/>
      <c r="D33" s="110"/>
      <c r="E33" s="114"/>
      <c r="F33" s="101"/>
      <c r="G33" s="101"/>
      <c r="H33" s="139"/>
      <c r="I33" s="139"/>
      <c r="J33" s="14">
        <f t="shared" si="36"/>
        <v>45687</v>
      </c>
      <c r="K33" s="29" t="str">
        <f ca="1">IFERROR(OFFSET(Bdd!$AB$3,MOD(J33+1,14),$F$26),"")</f>
        <v>M</v>
      </c>
      <c r="L33" s="13"/>
      <c r="M33" s="30"/>
      <c r="N33" s="30"/>
      <c r="O33" s="31"/>
      <c r="P33" s="12">
        <f t="shared" si="13"/>
        <v>45746</v>
      </c>
      <c r="Q33" s="29">
        <f ca="1">IFERROR(OFFSET(Bdd!$AB$3,MOD(P33+1,14),$F$26),"")</f>
        <v>0</v>
      </c>
      <c r="R33" s="28"/>
      <c r="S33" s="15">
        <f t="shared" si="14"/>
        <v>45777</v>
      </c>
      <c r="T33" s="16" t="str">
        <f ca="1">IFERROR(OFFSET(Bdd!$AB$3,MOD(S33+1,14),$F$26),"")</f>
        <v>AM</v>
      </c>
      <c r="U33" s="23"/>
      <c r="V33" s="12">
        <f t="shared" si="34"/>
        <v>45807</v>
      </c>
      <c r="W33" s="29" t="str">
        <f ca="1">IFERROR(OFFSET(Bdd!$AB$3,MOD(V33+1,14),$F$26),"")</f>
        <v>AM</v>
      </c>
      <c r="X33" s="28"/>
      <c r="Y33" s="15">
        <f t="shared" si="15"/>
        <v>45838</v>
      </c>
      <c r="Z33" s="16" t="str">
        <f ca="1">IFERROR(OFFSET(Bdd!$AB$3,MOD(Y33+1,14),$F$26),"")</f>
        <v>M</v>
      </c>
      <c r="AA33" s="23"/>
      <c r="AB33" s="12">
        <f t="shared" si="16"/>
        <v>45868</v>
      </c>
      <c r="AC33" s="29" t="str">
        <f ca="1">IFERROR(OFFSET(Bdd!$AB$3,MOD(AB33+1,14),$F$26),"")</f>
        <v>M</v>
      </c>
      <c r="AD33" s="28"/>
      <c r="AE33" s="12">
        <f t="shared" si="17"/>
        <v>45899</v>
      </c>
      <c r="AF33" s="29">
        <f ca="1">IFERROR(OFFSET(Bdd!$AB$3,MOD(AE33+1,14),$F$26),"")</f>
        <v>0</v>
      </c>
      <c r="AG33" s="28"/>
      <c r="AH33" s="15">
        <f t="shared" si="18"/>
        <v>45930</v>
      </c>
      <c r="AI33" s="16" t="str">
        <f ca="1">IFERROR(OFFSET(Bdd!$AB$3,MOD(AH33+1,14),$F$26),"")</f>
        <v>AM</v>
      </c>
      <c r="AJ33" s="23"/>
      <c r="AK33" s="12">
        <f t="shared" si="19"/>
        <v>45960</v>
      </c>
      <c r="AL33" s="29" t="str">
        <f ca="1">IFERROR(OFFSET(Bdd!$AB$3,MOD(AK33+1,14),$F$26),"")</f>
        <v>AM</v>
      </c>
      <c r="AM33" s="28"/>
      <c r="AN33" s="15">
        <f t="shared" si="20"/>
        <v>45991</v>
      </c>
      <c r="AO33" s="16">
        <f ca="1">IFERROR(OFFSET(Bdd!$AB$3,MOD(AN33+1,14),$F$26),"")</f>
        <v>0</v>
      </c>
      <c r="AP33" s="23"/>
      <c r="AQ33" s="12">
        <f t="shared" si="21"/>
        <v>46021</v>
      </c>
      <c r="AR33" s="29" t="str">
        <f ca="1">IFERROR(OFFSET(Bdd!$AB$3,MOD(AQ33+1,14),$F$26),"")</f>
        <v>M</v>
      </c>
      <c r="AS33" s="13"/>
      <c r="AT33" s="12">
        <f t="shared" si="37"/>
        <v>46052</v>
      </c>
      <c r="AU33" s="29" t="str">
        <f ca="1">IFERROR(OFFSET(Bdd!$AB$3,MOD(AT33+1,14),$F$26),"")</f>
        <v>M</v>
      </c>
      <c r="AV33" s="13"/>
      <c r="AW33" s="30"/>
      <c r="AX33" s="30"/>
      <c r="AY33" s="31"/>
      <c r="AZ33" s="12">
        <f t="shared" si="38"/>
        <v>46111</v>
      </c>
      <c r="BA33" s="29" t="str">
        <f ca="1">IFERROR(OFFSET(Bdd!$AB$3,MOD(AZ33+1,14),$F$26),"")</f>
        <v>AM</v>
      </c>
      <c r="BB33" s="28"/>
      <c r="BC33" s="15">
        <f t="shared" si="39"/>
        <v>46142</v>
      </c>
      <c r="BD33" s="16" t="str">
        <f ca="1">IFERROR(OFFSET(Bdd!$AB$3,MOD(BC33+1,14),$F$26),"")</f>
        <v>AM</v>
      </c>
      <c r="BE33" s="23"/>
      <c r="BF33" s="12">
        <f t="shared" si="40"/>
        <v>46172</v>
      </c>
      <c r="BG33" s="29">
        <f ca="1">IFERROR(OFFSET(Bdd!$AB$3,MOD(BF33+1,14),$F$26),"")</f>
        <v>0</v>
      </c>
      <c r="BH33" s="28"/>
      <c r="BI33" s="15">
        <f t="shared" si="41"/>
        <v>46203</v>
      </c>
      <c r="BJ33" s="16" t="str">
        <f ca="1">IFERROR(OFFSET(Bdd!$AB$3,MOD(BI33+1,14),$F$26),"")</f>
        <v>M</v>
      </c>
      <c r="BK33" s="23"/>
      <c r="BL33" s="12">
        <f t="shared" si="42"/>
        <v>46233</v>
      </c>
      <c r="BM33" s="29" t="str">
        <f ca="1">IFERROR(OFFSET(Bdd!$AB$3,MOD(BL33+1,14),$F$26),"")</f>
        <v>M</v>
      </c>
      <c r="BN33" s="28"/>
      <c r="BO33" s="12">
        <f t="shared" si="43"/>
        <v>46264</v>
      </c>
      <c r="BP33" s="29">
        <f ca="1">IFERROR(OFFSET(Bdd!$AB$3,MOD(BO33+1,14),$F$26),"")</f>
        <v>0</v>
      </c>
      <c r="BQ33" s="28"/>
      <c r="BR33" s="15">
        <f t="shared" si="44"/>
        <v>46295</v>
      </c>
      <c r="BS33" s="16" t="str">
        <f ca="1">IFERROR(OFFSET(Bdd!$AB$3,MOD(BR33+1,14),$F$26),"")</f>
        <v>AM</v>
      </c>
      <c r="BT33" s="23"/>
      <c r="BU33" s="12">
        <f t="shared" si="45"/>
        <v>46325</v>
      </c>
      <c r="BV33" s="29" t="str">
        <f ca="1">IFERROR(OFFSET(Bdd!$AB$3,MOD(BU33+1,14),$F$26),"")</f>
        <v>AM</v>
      </c>
      <c r="BW33" s="28"/>
      <c r="BX33" s="15">
        <f t="shared" si="46"/>
        <v>46356</v>
      </c>
      <c r="BY33" s="16" t="str">
        <f ca="1">IFERROR(OFFSET(Bdd!$AB$3,MOD(BX33+1,14),$F$26),"")</f>
        <v>M</v>
      </c>
      <c r="BZ33" s="23"/>
      <c r="CA33" s="12">
        <f t="shared" si="47"/>
        <v>46386</v>
      </c>
      <c r="CB33" s="29" t="str">
        <f ca="1">IFERROR(OFFSET(Bdd!$AB$3,MOD(CA33+1,14),$F$26),"")</f>
        <v>M</v>
      </c>
      <c r="CC33" s="13"/>
      <c r="CD33" s="30"/>
      <c r="CE33" s="37"/>
      <c r="CF33" s="31"/>
      <c r="CG33" s="30"/>
      <c r="CH33" s="30"/>
      <c r="CI33" s="31"/>
      <c r="CJ33" s="30"/>
      <c r="CK33" s="37"/>
      <c r="CL33" s="31"/>
      <c r="CM33" s="30"/>
      <c r="CN33" s="37"/>
      <c r="CO33" s="31"/>
      <c r="CP33" s="30"/>
      <c r="CQ33" s="37"/>
      <c r="CR33" s="31"/>
      <c r="CS33" s="30"/>
      <c r="CT33" s="37"/>
      <c r="CU33" s="31"/>
      <c r="CV33" s="30"/>
      <c r="CW33" s="37"/>
      <c r="CX33" s="31"/>
      <c r="CY33" s="30"/>
      <c r="CZ33" s="37"/>
      <c r="DA33" s="31"/>
      <c r="DB33" s="30"/>
      <c r="DC33" s="37"/>
      <c r="DD33" s="31"/>
      <c r="DE33" s="30"/>
      <c r="DF33" s="37"/>
      <c r="DG33" s="31"/>
      <c r="DH33" s="30"/>
      <c r="DI33" s="37"/>
      <c r="DJ33" s="31"/>
      <c r="DK33" s="30"/>
      <c r="DL33" s="37"/>
      <c r="DM33" s="31"/>
      <c r="DN33" s="30"/>
      <c r="DO33" s="37"/>
      <c r="DP33" s="31"/>
      <c r="DQ33" s="30"/>
      <c r="DR33" s="30"/>
      <c r="DS33" s="31"/>
      <c r="DT33" s="30"/>
      <c r="DU33" s="37"/>
      <c r="DV33" s="31"/>
      <c r="DW33" s="30"/>
      <c r="DX33" s="37"/>
      <c r="DY33" s="31"/>
      <c r="DZ33" s="30"/>
      <c r="EA33" s="37"/>
      <c r="EB33" s="31"/>
      <c r="EC33" s="30"/>
      <c r="ED33" s="37"/>
      <c r="EE33" s="31"/>
      <c r="EF33" s="30"/>
      <c r="EG33" s="37"/>
      <c r="EH33" s="31"/>
      <c r="EI33" s="30"/>
      <c r="EJ33" s="37"/>
      <c r="EK33" s="31"/>
      <c r="EL33" s="30"/>
      <c r="EM33" s="37"/>
      <c r="EN33" s="31"/>
      <c r="EO33" s="30"/>
      <c r="EP33" s="37"/>
      <c r="EQ33" s="31"/>
      <c r="ER33" s="30"/>
      <c r="ES33" s="37"/>
      <c r="ET33" s="31"/>
      <c r="EU33" s="30"/>
      <c r="EV33" s="37"/>
      <c r="EW33" s="31"/>
      <c r="EX33" s="30"/>
      <c r="EY33" s="37"/>
      <c r="EZ33" s="31"/>
      <c r="FA33" s="30"/>
      <c r="FB33" s="30"/>
      <c r="FC33" s="31"/>
      <c r="FD33" s="30"/>
      <c r="FE33" s="37"/>
      <c r="FF33" s="31"/>
      <c r="FG33" s="30"/>
      <c r="FH33" s="37"/>
      <c r="FI33" s="31"/>
      <c r="FJ33" s="30"/>
      <c r="FK33" s="37"/>
      <c r="FL33" s="31"/>
      <c r="FM33" s="30"/>
      <c r="FN33" s="37"/>
      <c r="FO33" s="31"/>
      <c r="FP33" s="30"/>
      <c r="FQ33" s="37"/>
      <c r="FR33" s="31"/>
      <c r="FS33" s="30"/>
      <c r="FT33" s="37"/>
      <c r="FU33" s="31"/>
      <c r="FV33" s="30"/>
      <c r="FW33" s="37"/>
      <c r="FX33" s="31"/>
      <c r="FY33" s="30"/>
      <c r="FZ33" s="37"/>
      <c r="GA33" s="31"/>
      <c r="GB33" s="30"/>
      <c r="GC33" s="37"/>
      <c r="GD33" s="31"/>
      <c r="GE33" s="30"/>
      <c r="GF33" s="37"/>
      <c r="GG33" s="31"/>
      <c r="GH33" s="30"/>
      <c r="GI33" s="37"/>
      <c r="GJ33" s="31"/>
      <c r="GK33" s="30"/>
      <c r="GL33" s="30"/>
      <c r="GM33" s="31"/>
      <c r="GN33" s="30"/>
      <c r="GO33" s="37"/>
      <c r="GP33" s="31"/>
      <c r="GQ33" s="30"/>
      <c r="GR33" s="37"/>
      <c r="GS33" s="31"/>
      <c r="GT33" s="30"/>
      <c r="GU33" s="37"/>
      <c r="GV33" s="31"/>
      <c r="GW33" s="30"/>
      <c r="GX33" s="37"/>
      <c r="GY33" s="31"/>
      <c r="GZ33" s="30"/>
      <c r="HA33" s="37"/>
      <c r="HB33" s="31"/>
      <c r="HC33" s="30"/>
      <c r="HD33" s="37"/>
      <c r="HE33" s="31"/>
      <c r="HF33" s="30"/>
      <c r="HG33" s="37"/>
      <c r="HH33" s="31"/>
      <c r="HI33" s="30"/>
      <c r="HJ33" s="37"/>
      <c r="HK33" s="31"/>
      <c r="HL33" s="30"/>
      <c r="HM33" s="37"/>
      <c r="HN33" s="31"/>
      <c r="HO33" s="30"/>
      <c r="HP33" s="37"/>
      <c r="HQ33" s="31"/>
      <c r="HR33" s="30"/>
      <c r="HS33" s="37"/>
      <c r="HT33" s="31"/>
      <c r="HU33" s="30"/>
      <c r="HV33" s="30"/>
      <c r="HW33" s="31"/>
      <c r="HX33" s="30"/>
      <c r="HY33" s="37"/>
      <c r="HZ33" s="31"/>
      <c r="IA33" s="30"/>
      <c r="IB33" s="37"/>
      <c r="IC33" s="31"/>
      <c r="ID33" s="30"/>
      <c r="IE33" s="37"/>
      <c r="IF33" s="31"/>
      <c r="IG33" s="30"/>
      <c r="IH33" s="37"/>
      <c r="II33" s="31"/>
      <c r="IJ33" s="30"/>
      <c r="IK33" s="37"/>
      <c r="IL33" s="31"/>
      <c r="IM33" s="30"/>
      <c r="IN33" s="37"/>
      <c r="IO33" s="31"/>
      <c r="IP33" s="30"/>
      <c r="IQ33" s="37"/>
      <c r="IR33" s="31"/>
      <c r="IS33" s="30"/>
      <c r="IT33" s="37"/>
      <c r="IU33" s="31"/>
      <c r="IV33" s="30"/>
      <c r="IW33" s="37"/>
      <c r="IX33" s="31"/>
      <c r="IY33" s="30"/>
      <c r="IZ33" s="37"/>
      <c r="JA33" s="31"/>
      <c r="JB33" s="30"/>
      <c r="JC33" s="37"/>
      <c r="JD33" s="31"/>
      <c r="JE33" s="30"/>
      <c r="JF33" s="30"/>
      <c r="JG33" s="31"/>
      <c r="JH33" s="30"/>
      <c r="JI33" s="37"/>
      <c r="JJ33" s="31"/>
      <c r="JK33" s="30"/>
      <c r="JL33" s="37"/>
      <c r="JM33" s="31"/>
      <c r="JN33" s="30"/>
      <c r="JO33" s="37"/>
      <c r="JP33" s="31"/>
      <c r="JQ33" s="30"/>
      <c r="JR33" s="37"/>
      <c r="JS33" s="31"/>
      <c r="JT33" s="30"/>
      <c r="JU33" s="37"/>
      <c r="JV33" s="31"/>
      <c r="JW33" s="30"/>
      <c r="JX33" s="37"/>
      <c r="JY33" s="31"/>
      <c r="JZ33" s="30"/>
      <c r="KA33" s="37"/>
      <c r="KB33" s="31"/>
      <c r="KC33" s="30"/>
      <c r="KD33" s="37"/>
      <c r="KE33" s="31"/>
      <c r="KF33" s="30"/>
      <c r="KG33" s="37"/>
      <c r="KH33" s="31"/>
      <c r="KI33" s="30"/>
      <c r="KJ33" s="37"/>
      <c r="KK33" s="31"/>
      <c r="KL33" s="30"/>
      <c r="KM33" s="37"/>
      <c r="KN33" s="31"/>
      <c r="KO33" s="30"/>
      <c r="KP33" s="30"/>
      <c r="KQ33" s="31"/>
      <c r="KR33" s="30"/>
      <c r="KS33" s="37"/>
      <c r="KT33" s="31"/>
      <c r="KU33" s="30"/>
      <c r="KV33" s="37"/>
      <c r="KW33" s="31"/>
      <c r="KX33" s="30"/>
      <c r="KY33" s="37"/>
      <c r="KZ33" s="31"/>
      <c r="LA33" s="30"/>
      <c r="LB33" s="37"/>
      <c r="LC33" s="31"/>
      <c r="LD33" s="30"/>
      <c r="LE33" s="37"/>
      <c r="LF33" s="31"/>
      <c r="LG33" s="30"/>
      <c r="LH33" s="37"/>
      <c r="LI33" s="31"/>
      <c r="LJ33" s="30"/>
      <c r="LK33" s="37"/>
      <c r="LL33" s="31"/>
      <c r="LM33" s="30"/>
      <c r="LN33" s="37"/>
      <c r="LO33" s="31"/>
      <c r="LP33" s="30"/>
      <c r="LQ33" s="37"/>
      <c r="LR33" s="31"/>
      <c r="LS33" s="30"/>
      <c r="LT33" s="37"/>
      <c r="LU33" s="31"/>
      <c r="LV33" s="30"/>
      <c r="LW33" s="37"/>
      <c r="LX33" s="31"/>
      <c r="LY33" s="30"/>
      <c r="LZ33" s="30"/>
      <c r="MA33" s="31"/>
      <c r="MB33" s="30"/>
      <c r="MC33" s="37"/>
      <c r="MD33" s="31"/>
      <c r="ME33" s="30"/>
      <c r="MF33" s="37"/>
      <c r="MG33" s="31"/>
      <c r="MH33" s="30"/>
      <c r="MI33" s="37"/>
      <c r="MJ33" s="31"/>
      <c r="MK33" s="30"/>
      <c r="ML33" s="37"/>
      <c r="MM33" s="31"/>
      <c r="MN33" s="30"/>
      <c r="MO33" s="37"/>
      <c r="MP33" s="31"/>
      <c r="MQ33" s="30"/>
      <c r="MR33" s="37"/>
      <c r="MS33" s="31"/>
      <c r="MT33" s="30"/>
      <c r="MU33" s="37"/>
      <c r="MV33" s="31"/>
      <c r="MW33" s="30"/>
      <c r="MX33" s="37"/>
      <c r="MY33" s="31"/>
      <c r="MZ33" s="30"/>
      <c r="NA33" s="37"/>
      <c r="NB33" s="31"/>
      <c r="NC33" s="30"/>
      <c r="ND33" s="37"/>
      <c r="NE33" s="31"/>
      <c r="NF33" s="30"/>
      <c r="NG33" s="37"/>
      <c r="NH33" s="31"/>
      <c r="NI33" s="30"/>
      <c r="NJ33" s="30"/>
      <c r="NK33" s="31"/>
      <c r="NL33" s="30"/>
      <c r="NM33" s="37"/>
      <c r="NN33" s="31"/>
      <c r="NO33" s="30"/>
      <c r="NP33" s="37"/>
      <c r="NQ33" s="31"/>
      <c r="NR33" s="30"/>
      <c r="NS33" s="37"/>
      <c r="NT33" s="31"/>
      <c r="NU33" s="30"/>
      <c r="NV33" s="37"/>
      <c r="NW33" s="31"/>
      <c r="NX33" s="30"/>
      <c r="NY33" s="37"/>
      <c r="NZ33" s="31"/>
      <c r="OA33" s="30"/>
      <c r="OB33" s="37"/>
      <c r="OC33" s="31"/>
      <c r="OD33" s="30"/>
      <c r="OE33" s="37"/>
      <c r="OF33" s="31"/>
      <c r="OG33" s="30"/>
      <c r="OH33" s="37"/>
      <c r="OI33" s="31"/>
      <c r="OJ33" s="30"/>
      <c r="OK33" s="37"/>
      <c r="OL33" s="31"/>
      <c r="OM33" s="30"/>
      <c r="ON33" s="37"/>
      <c r="OO33" s="31"/>
      <c r="OP33" s="30"/>
      <c r="OQ33" s="37"/>
      <c r="OR33" s="31"/>
      <c r="OS33" s="30"/>
      <c r="OT33" s="30"/>
      <c r="OU33" s="31"/>
      <c r="OV33" s="30"/>
      <c r="OW33" s="37"/>
      <c r="OX33" s="31"/>
      <c r="OY33" s="30"/>
      <c r="OZ33" s="37"/>
      <c r="PA33" s="31"/>
      <c r="PB33" s="30"/>
      <c r="PC33" s="37"/>
      <c r="PD33" s="31"/>
      <c r="PE33" s="30"/>
      <c r="PF33" s="37"/>
      <c r="PG33" s="31"/>
      <c r="PH33" s="30"/>
      <c r="PI33" s="37"/>
      <c r="PJ33" s="31"/>
      <c r="PK33" s="30"/>
      <c r="PL33" s="37"/>
      <c r="PM33" s="31"/>
      <c r="PN33" s="30"/>
      <c r="PO33" s="37"/>
      <c r="PP33" s="31"/>
      <c r="PQ33" s="30"/>
      <c r="PR33" s="37"/>
      <c r="PS33" s="31"/>
      <c r="PT33" s="30"/>
      <c r="PU33" s="37"/>
      <c r="PV33" s="31"/>
      <c r="PW33" s="30"/>
      <c r="PX33" s="37"/>
      <c r="PY33" s="31"/>
      <c r="PZ33" s="30"/>
      <c r="QA33" s="37"/>
      <c r="QB33" s="31"/>
      <c r="QC33" s="30"/>
      <c r="QD33" s="30"/>
      <c r="QE33" s="31"/>
      <c r="QF33" s="30"/>
      <c r="QG33" s="37"/>
      <c r="QH33" s="31"/>
      <c r="QI33" s="30"/>
      <c r="QJ33" s="37"/>
      <c r="QK33" s="31"/>
      <c r="QL33" s="30"/>
      <c r="QM33" s="37"/>
      <c r="QN33" s="31"/>
      <c r="QO33" s="30"/>
      <c r="QP33" s="37"/>
      <c r="QQ33" s="31"/>
      <c r="QR33" s="30"/>
      <c r="QS33" s="37"/>
      <c r="QT33" s="31"/>
      <c r="QU33" s="30"/>
      <c r="QV33" s="37"/>
      <c r="QW33" s="31"/>
      <c r="QX33" s="30"/>
      <c r="QY33" s="37"/>
      <c r="QZ33" s="31"/>
      <c r="RA33" s="30"/>
      <c r="RB33" s="37"/>
      <c r="RC33" s="31"/>
      <c r="RD33" s="30"/>
      <c r="RE33" s="37"/>
      <c r="RF33" s="31"/>
      <c r="RG33" s="30"/>
      <c r="RH33" s="37"/>
      <c r="RI33" s="31"/>
      <c r="RJ33" s="30"/>
      <c r="RK33" s="37"/>
      <c r="RL33" s="31"/>
      <c r="RM33" s="30"/>
      <c r="RN33" s="30"/>
      <c r="RO33" s="31"/>
      <c r="RP33" s="30"/>
      <c r="RQ33" s="37"/>
      <c r="RR33" s="31"/>
      <c r="RS33" s="30"/>
      <c r="RT33" s="37"/>
      <c r="RU33" s="31"/>
      <c r="RV33" s="30"/>
      <c r="RW33" s="37"/>
      <c r="RX33" s="31"/>
      <c r="RY33" s="30"/>
      <c r="RZ33" s="37"/>
      <c r="SA33" s="31"/>
      <c r="SB33" s="30"/>
      <c r="SC33" s="37"/>
      <c r="SD33" s="31"/>
      <c r="SE33" s="30"/>
      <c r="SF33" s="37"/>
      <c r="SG33" s="31"/>
      <c r="SH33" s="30"/>
      <c r="SI33" s="37"/>
      <c r="SJ33" s="31"/>
      <c r="SK33" s="30"/>
      <c r="SL33" s="37"/>
      <c r="SM33" s="31"/>
      <c r="SN33" s="30"/>
      <c r="SO33" s="37"/>
      <c r="SP33" s="31"/>
      <c r="SQ33" s="30"/>
      <c r="SR33" s="37"/>
      <c r="SS33" s="31"/>
      <c r="ST33" s="30"/>
      <c r="SU33" s="37"/>
      <c r="SV33" s="31"/>
      <c r="SW33" s="30"/>
      <c r="SX33" s="30"/>
      <c r="SY33" s="31"/>
      <c r="SZ33" s="30"/>
      <c r="TA33" s="37"/>
      <c r="TB33" s="31"/>
      <c r="TC33" s="30"/>
      <c r="TD33" s="37"/>
      <c r="TE33" s="31"/>
      <c r="TF33" s="30"/>
      <c r="TG33" s="37"/>
      <c r="TH33" s="31"/>
      <c r="TI33" s="30"/>
      <c r="TJ33" s="37"/>
      <c r="TK33" s="31"/>
      <c r="TL33" s="30"/>
      <c r="TM33" s="37"/>
      <c r="TN33" s="31"/>
      <c r="TO33" s="30"/>
      <c r="TP33" s="37"/>
      <c r="TQ33" s="31"/>
      <c r="TR33" s="30"/>
      <c r="TS33" s="37"/>
      <c r="TT33" s="31"/>
      <c r="TU33" s="30"/>
      <c r="TV33" s="37"/>
      <c r="TW33" s="31"/>
      <c r="TX33" s="30"/>
      <c r="TY33" s="37"/>
      <c r="TZ33" s="31"/>
      <c r="UA33" s="30"/>
      <c r="UB33" s="37"/>
      <c r="UC33" s="31"/>
      <c r="UD33" s="30"/>
      <c r="UE33" s="37"/>
      <c r="UF33" s="31"/>
      <c r="UG33" s="30"/>
      <c r="UH33" s="30"/>
      <c r="UI33" s="31"/>
      <c r="UJ33" s="30"/>
      <c r="UK33" s="37"/>
      <c r="UL33" s="31"/>
      <c r="UM33" s="30"/>
      <c r="UN33" s="37"/>
      <c r="UO33" s="31"/>
      <c r="UP33" s="30"/>
      <c r="UQ33" s="37"/>
      <c r="UR33" s="31"/>
      <c r="US33" s="30"/>
      <c r="UT33" s="37"/>
      <c r="UU33" s="31"/>
      <c r="UV33" s="30"/>
      <c r="UW33" s="37"/>
      <c r="UX33" s="31"/>
      <c r="UY33" s="30"/>
      <c r="UZ33" s="37"/>
      <c r="VA33" s="31"/>
      <c r="VB33" s="30"/>
      <c r="VC33" s="37"/>
      <c r="VD33" s="31"/>
      <c r="VE33" s="30"/>
      <c r="VF33" s="37"/>
      <c r="VG33" s="31"/>
      <c r="VH33" s="30"/>
      <c r="VI33" s="37"/>
      <c r="VJ33" s="31"/>
      <c r="VK33" s="30"/>
      <c r="VL33" s="37"/>
      <c r="VM33" s="31"/>
      <c r="VN33" s="30"/>
      <c r="VO33" s="37"/>
      <c r="VP33" s="31"/>
      <c r="VQ33" s="30"/>
      <c r="VR33" s="30"/>
      <c r="VS33" s="31"/>
      <c r="VT33" s="30"/>
      <c r="VU33" s="37"/>
      <c r="VV33" s="31"/>
      <c r="VW33" s="30"/>
      <c r="VX33" s="37"/>
      <c r="VY33" s="31"/>
      <c r="VZ33" s="30"/>
      <c r="WA33" s="37"/>
      <c r="WB33" s="31"/>
      <c r="WC33" s="30"/>
      <c r="WD33" s="37"/>
      <c r="WE33" s="31"/>
      <c r="WF33" s="30"/>
      <c r="WG33" s="37"/>
      <c r="WH33" s="31"/>
      <c r="WI33" s="30"/>
      <c r="WJ33" s="37"/>
      <c r="WK33" s="31"/>
      <c r="WL33" s="30"/>
      <c r="WM33" s="37"/>
      <c r="WN33" s="31"/>
      <c r="WO33" s="30"/>
      <c r="WP33" s="37"/>
      <c r="WQ33" s="31"/>
      <c r="WR33" s="30"/>
      <c r="WS33" s="37"/>
      <c r="WT33" s="31"/>
      <c r="WU33" s="30"/>
      <c r="WV33" s="37"/>
      <c r="WW33" s="31"/>
      <c r="WX33" s="30"/>
      <c r="WY33" s="37"/>
      <c r="WZ33" s="31"/>
      <c r="XA33" s="30"/>
      <c r="XB33" s="30"/>
      <c r="XC33" s="31"/>
      <c r="XD33" s="30"/>
      <c r="XE33" s="37"/>
      <c r="XF33" s="31"/>
      <c r="XG33" s="30"/>
      <c r="XH33" s="37"/>
      <c r="XI33" s="31"/>
      <c r="XJ33" s="30"/>
      <c r="XK33" s="37"/>
      <c r="XL33" s="31"/>
      <c r="XM33" s="30"/>
      <c r="XN33" s="37"/>
      <c r="XO33" s="31"/>
      <c r="XP33" s="30"/>
      <c r="XQ33" s="37"/>
      <c r="XR33" s="31"/>
      <c r="XS33" s="30"/>
      <c r="XT33" s="37"/>
      <c r="XU33" s="31"/>
      <c r="XV33" s="30"/>
      <c r="XW33" s="37"/>
      <c r="XX33" s="31"/>
      <c r="XY33" s="30"/>
      <c r="XZ33" s="37"/>
      <c r="YA33" s="31"/>
      <c r="YB33" s="30"/>
      <c r="YC33" s="37"/>
      <c r="YD33" s="31"/>
      <c r="YE33" s="30"/>
      <c r="YF33" s="37"/>
      <c r="YG33" s="31"/>
      <c r="YH33" s="30"/>
      <c r="YI33" s="37"/>
      <c r="YJ33" s="31"/>
      <c r="YK33" s="30"/>
      <c r="YL33" s="30"/>
      <c r="YM33" s="31"/>
      <c r="YN33" s="30"/>
      <c r="YO33" s="37"/>
      <c r="YP33" s="31"/>
      <c r="YQ33" s="30"/>
      <c r="YR33" s="37"/>
      <c r="YS33" s="31"/>
      <c r="YT33" s="30"/>
      <c r="YU33" s="37"/>
      <c r="YV33" s="31"/>
      <c r="YW33" s="30"/>
      <c r="YX33" s="37"/>
      <c r="YY33" s="31"/>
      <c r="YZ33" s="30"/>
      <c r="ZA33" s="37"/>
      <c r="ZB33" s="31"/>
      <c r="ZC33" s="30"/>
      <c r="ZD33" s="37"/>
      <c r="ZE33" s="31"/>
      <c r="ZF33" s="30"/>
      <c r="ZG33" s="37"/>
      <c r="ZH33" s="31"/>
      <c r="ZI33" s="30"/>
      <c r="ZJ33" s="37"/>
      <c r="ZK33" s="31"/>
      <c r="ZL33" s="30"/>
      <c r="ZM33" s="37"/>
      <c r="ZN33" s="31"/>
      <c r="ZO33" s="30"/>
      <c r="ZP33" s="37"/>
      <c r="ZQ33" s="31"/>
      <c r="ZR33" s="30"/>
      <c r="ZS33" s="37"/>
      <c r="ZT33" s="31"/>
      <c r="ZU33" s="30"/>
      <c r="ZV33" s="30"/>
      <c r="ZW33" s="31"/>
      <c r="ZX33" s="30"/>
      <c r="ZY33" s="37"/>
      <c r="ZZ33" s="31"/>
      <c r="AAA33" s="30"/>
      <c r="AAB33" s="37"/>
      <c r="AAC33" s="31"/>
      <c r="AAD33" s="30"/>
      <c r="AAE33" s="37"/>
      <c r="AAF33" s="31"/>
      <c r="AAG33" s="30"/>
      <c r="AAH33" s="37"/>
      <c r="AAI33" s="31"/>
      <c r="AAJ33" s="30"/>
      <c r="AAK33" s="37"/>
      <c r="AAL33" s="31"/>
      <c r="AAM33" s="30"/>
      <c r="AAN33" s="37"/>
      <c r="AAO33" s="31"/>
      <c r="AAP33" s="30"/>
      <c r="AAQ33" s="37"/>
      <c r="AAR33" s="31"/>
      <c r="AAS33" s="30"/>
      <c r="AAT33" s="37"/>
      <c r="AAU33" s="31"/>
      <c r="AAV33" s="30"/>
      <c r="AAW33" s="37"/>
      <c r="AAX33" s="31"/>
      <c r="AAY33" s="30"/>
      <c r="AAZ33" s="37"/>
      <c r="ABA33" s="31"/>
      <c r="ABB33" s="30"/>
      <c r="ABC33" s="37"/>
      <c r="ABD33" s="31"/>
      <c r="ABE33" s="30"/>
      <c r="ABF33" s="30"/>
      <c r="ABG33" s="31"/>
      <c r="ABH33" s="30"/>
      <c r="ABI33" s="37"/>
      <c r="ABJ33" s="31"/>
      <c r="ABK33" s="30"/>
      <c r="ABL33" s="37"/>
      <c r="ABM33" s="31"/>
      <c r="ABN33" s="30"/>
      <c r="ABO33" s="37"/>
      <c r="ABP33" s="31"/>
      <c r="ABQ33" s="30"/>
      <c r="ABR33" s="37"/>
      <c r="ABS33" s="31"/>
      <c r="ABT33" s="30"/>
      <c r="ABU33" s="37"/>
      <c r="ABV33" s="31"/>
      <c r="ABW33" s="30"/>
      <c r="ABX33" s="37"/>
      <c r="ABY33" s="31"/>
      <c r="ABZ33" s="30"/>
      <c r="ACA33" s="37"/>
      <c r="ACB33" s="31"/>
      <c r="ACC33" s="30"/>
      <c r="ACD33" s="37"/>
      <c r="ACE33" s="31"/>
      <c r="ACF33" s="30"/>
      <c r="ACG33" s="37"/>
      <c r="ACH33" s="31"/>
      <c r="ACI33" s="30"/>
      <c r="ACJ33" s="37"/>
      <c r="ACK33" s="31"/>
    </row>
    <row r="34" spans="1:765" ht="15" customHeight="1" thickBot="1" x14ac:dyDescent="0.3">
      <c r="B34" s="110"/>
      <c r="C34" s="110"/>
      <c r="D34" s="110"/>
      <c r="E34" s="114"/>
      <c r="F34" s="114"/>
      <c r="G34" s="114"/>
      <c r="H34" s="48"/>
      <c r="I34" s="5"/>
      <c r="J34" s="24">
        <f t="shared" si="36"/>
        <v>45688</v>
      </c>
      <c r="K34" s="16" t="str">
        <f ca="1">IFERROR(OFFSET(Bdd!$AB$3,MOD(J34+1,14),$F$26),"")</f>
        <v>M</v>
      </c>
      <c r="L34" s="17"/>
      <c r="M34" s="20"/>
      <c r="N34" s="20"/>
      <c r="O34" s="22"/>
      <c r="P34" s="15">
        <f t="shared" si="13"/>
        <v>45747</v>
      </c>
      <c r="Q34" s="16" t="str">
        <f ca="1">IFERROR(OFFSET(Bdd!$AB$3,MOD(P34+1,14),$F$26),"")</f>
        <v>AM</v>
      </c>
      <c r="R34" s="17"/>
      <c r="S34" s="20"/>
      <c r="T34" s="32"/>
      <c r="U34" s="22"/>
      <c r="V34" s="15">
        <f t="shared" si="34"/>
        <v>45808</v>
      </c>
      <c r="W34" s="16">
        <f ca="1">IFERROR(OFFSET(Bdd!$AB$3,MOD(V34+1,14),$F$26),"")</f>
        <v>0</v>
      </c>
      <c r="X34" s="17"/>
      <c r="Y34" s="20"/>
      <c r="Z34" s="32"/>
      <c r="AA34" s="22"/>
      <c r="AB34" s="15">
        <f t="shared" si="16"/>
        <v>45869</v>
      </c>
      <c r="AC34" s="16" t="str">
        <f ca="1">IFERROR(OFFSET(Bdd!$AB$3,MOD(AB34+1,14),$F$26),"")</f>
        <v>M</v>
      </c>
      <c r="AD34" s="23"/>
      <c r="AE34" s="15">
        <f t="shared" si="17"/>
        <v>45900</v>
      </c>
      <c r="AF34" s="16">
        <f ca="1">IFERROR(OFFSET(Bdd!$AB$3,MOD(AE34+1,14),$F$26),"")</f>
        <v>0</v>
      </c>
      <c r="AG34" s="17"/>
      <c r="AH34" s="20"/>
      <c r="AI34" s="32"/>
      <c r="AJ34" s="22"/>
      <c r="AK34" s="15">
        <f t="shared" si="19"/>
        <v>45961</v>
      </c>
      <c r="AL34" s="16" t="str">
        <f ca="1">IFERROR(OFFSET(Bdd!$AB$3,MOD(AK34+1,14),$F$26),"")</f>
        <v>AM</v>
      </c>
      <c r="AM34" s="17"/>
      <c r="AN34" s="20"/>
      <c r="AO34" s="32"/>
      <c r="AP34" s="22"/>
      <c r="AQ34" s="15">
        <f t="shared" si="21"/>
        <v>46022</v>
      </c>
      <c r="AR34" s="16" t="str">
        <f ca="1">IFERROR(OFFSET(Bdd!$AB$3,MOD(AQ34+1,14),$F$26),"")</f>
        <v>M</v>
      </c>
      <c r="AS34" s="17"/>
      <c r="AT34" s="15">
        <f t="shared" si="37"/>
        <v>46053</v>
      </c>
      <c r="AU34" s="16">
        <f ca="1">IFERROR(OFFSET(Bdd!$AB$3,MOD(AT34+1,14),$F$26),"")</f>
        <v>0</v>
      </c>
      <c r="AV34" s="17"/>
      <c r="AW34" s="20"/>
      <c r="AX34" s="20"/>
      <c r="AY34" s="22"/>
      <c r="AZ34" s="15">
        <f t="shared" si="38"/>
        <v>46112</v>
      </c>
      <c r="BA34" s="16" t="str">
        <f ca="1">IFERROR(OFFSET(Bdd!$AB$3,MOD(AZ34+1,14),$F$26),"")</f>
        <v>AM</v>
      </c>
      <c r="BB34" s="17"/>
      <c r="BC34" s="20"/>
      <c r="BD34" s="32"/>
      <c r="BE34" s="22"/>
      <c r="BF34" s="15">
        <f t="shared" si="40"/>
        <v>46173</v>
      </c>
      <c r="BG34" s="16">
        <f ca="1">IFERROR(OFFSET(Bdd!$AB$3,MOD(BF34+1,14),$F$26),"")</f>
        <v>0</v>
      </c>
      <c r="BH34" s="17"/>
      <c r="BI34" s="20"/>
      <c r="BJ34" s="32"/>
      <c r="BK34" s="22"/>
      <c r="BL34" s="15">
        <f t="shared" si="42"/>
        <v>46234</v>
      </c>
      <c r="BM34" s="16" t="str">
        <f ca="1">IFERROR(OFFSET(Bdd!$AB$3,MOD(BL34+1,14),$F$26),"")</f>
        <v>M</v>
      </c>
      <c r="BN34" s="23"/>
      <c r="BO34" s="15">
        <f t="shared" si="43"/>
        <v>46265</v>
      </c>
      <c r="BP34" s="16" t="str">
        <f ca="1">IFERROR(OFFSET(Bdd!$AB$3,MOD(BO34+1,14),$F$26),"")</f>
        <v>AM</v>
      </c>
      <c r="BQ34" s="17"/>
      <c r="BR34" s="20"/>
      <c r="BS34" s="32"/>
      <c r="BT34" s="22"/>
      <c r="BU34" s="15">
        <f t="shared" si="45"/>
        <v>46326</v>
      </c>
      <c r="BV34" s="16">
        <f ca="1">IFERROR(OFFSET(Bdd!$AB$3,MOD(BU34+1,14),$F$26),"")</f>
        <v>0</v>
      </c>
      <c r="BW34" s="17"/>
      <c r="BX34" s="20"/>
      <c r="BY34" s="32"/>
      <c r="BZ34" s="22"/>
      <c r="CA34" s="15">
        <f t="shared" si="47"/>
        <v>46387</v>
      </c>
      <c r="CB34" s="16" t="str">
        <f ca="1">IFERROR(OFFSET(Bdd!$AB$3,MOD(CA34+1,14),$F$26),"")</f>
        <v>M</v>
      </c>
      <c r="CC34" s="17"/>
      <c r="CD34" s="30"/>
      <c r="CE34" s="37"/>
      <c r="CF34" s="31"/>
      <c r="CG34" s="30"/>
      <c r="CH34" s="30"/>
      <c r="CI34" s="31"/>
      <c r="CJ34" s="30"/>
      <c r="CK34" s="37"/>
      <c r="CL34" s="31"/>
      <c r="CM34" s="30"/>
      <c r="CN34" s="37"/>
      <c r="CO34" s="31"/>
      <c r="CP34" s="30"/>
      <c r="CQ34" s="37"/>
      <c r="CR34" s="31"/>
      <c r="CS34" s="30"/>
      <c r="CT34" s="37"/>
      <c r="CU34" s="31"/>
      <c r="CV34" s="30"/>
      <c r="CW34" s="37"/>
      <c r="CX34" s="31"/>
      <c r="CY34" s="30"/>
      <c r="CZ34" s="37"/>
      <c r="DA34" s="31"/>
      <c r="DB34" s="30"/>
      <c r="DC34" s="37"/>
      <c r="DD34" s="31"/>
      <c r="DE34" s="30"/>
      <c r="DF34" s="37"/>
      <c r="DG34" s="31"/>
      <c r="DH34" s="30"/>
      <c r="DI34" s="37"/>
      <c r="DJ34" s="31"/>
      <c r="DK34" s="30"/>
      <c r="DL34" s="37"/>
      <c r="DM34" s="31"/>
      <c r="DN34" s="30"/>
      <c r="DO34" s="37"/>
      <c r="DP34" s="31"/>
      <c r="DQ34" s="30"/>
      <c r="DR34" s="30"/>
      <c r="DS34" s="31"/>
      <c r="DT34" s="30"/>
      <c r="DU34" s="37"/>
      <c r="DV34" s="31"/>
      <c r="DW34" s="30"/>
      <c r="DX34" s="37"/>
      <c r="DY34" s="31"/>
      <c r="DZ34" s="30"/>
      <c r="EA34" s="37"/>
      <c r="EB34" s="31"/>
      <c r="EC34" s="30"/>
      <c r="ED34" s="37"/>
      <c r="EE34" s="31"/>
      <c r="EF34" s="30"/>
      <c r="EG34" s="37"/>
      <c r="EH34" s="31"/>
      <c r="EI34" s="30"/>
      <c r="EJ34" s="37"/>
      <c r="EK34" s="31"/>
      <c r="EL34" s="30"/>
      <c r="EM34" s="37"/>
      <c r="EN34" s="31"/>
      <c r="EO34" s="30"/>
      <c r="EP34" s="37"/>
      <c r="EQ34" s="31"/>
      <c r="ER34" s="30"/>
      <c r="ES34" s="37"/>
      <c r="ET34" s="31"/>
      <c r="EU34" s="30"/>
      <c r="EV34" s="37"/>
      <c r="EW34" s="31"/>
      <c r="EX34" s="30"/>
      <c r="EY34" s="37"/>
      <c r="EZ34" s="31"/>
      <c r="FA34" s="30"/>
      <c r="FB34" s="30"/>
      <c r="FC34" s="31"/>
      <c r="FD34" s="30"/>
      <c r="FE34" s="37"/>
      <c r="FF34" s="31"/>
      <c r="FG34" s="30"/>
      <c r="FH34" s="37"/>
      <c r="FI34" s="31"/>
      <c r="FJ34" s="30"/>
      <c r="FK34" s="37"/>
      <c r="FL34" s="31"/>
      <c r="FM34" s="30"/>
      <c r="FN34" s="37"/>
      <c r="FO34" s="31"/>
      <c r="FP34" s="30"/>
      <c r="FQ34" s="37"/>
      <c r="FR34" s="31"/>
      <c r="FS34" s="30"/>
      <c r="FT34" s="37"/>
      <c r="FU34" s="31"/>
      <c r="FV34" s="30"/>
      <c r="FW34" s="37"/>
      <c r="FX34" s="31"/>
      <c r="FY34" s="30"/>
      <c r="FZ34" s="37"/>
      <c r="GA34" s="31"/>
      <c r="GB34" s="30"/>
      <c r="GC34" s="37"/>
      <c r="GD34" s="31"/>
      <c r="GE34" s="30"/>
      <c r="GF34" s="37"/>
      <c r="GG34" s="31"/>
      <c r="GH34" s="30"/>
      <c r="GI34" s="37"/>
      <c r="GJ34" s="31"/>
      <c r="GK34" s="30"/>
      <c r="GL34" s="30"/>
      <c r="GM34" s="31"/>
      <c r="GN34" s="30"/>
      <c r="GO34" s="37"/>
      <c r="GP34" s="31"/>
      <c r="GQ34" s="30"/>
      <c r="GR34" s="37"/>
      <c r="GS34" s="31"/>
      <c r="GT34" s="30"/>
      <c r="GU34" s="37"/>
      <c r="GV34" s="31"/>
      <c r="GW34" s="30"/>
      <c r="GX34" s="37"/>
      <c r="GY34" s="31"/>
      <c r="GZ34" s="30"/>
      <c r="HA34" s="37"/>
      <c r="HB34" s="31"/>
      <c r="HC34" s="30"/>
      <c r="HD34" s="37"/>
      <c r="HE34" s="31"/>
      <c r="HF34" s="30"/>
      <c r="HG34" s="37"/>
      <c r="HH34" s="31"/>
      <c r="HI34" s="30"/>
      <c r="HJ34" s="37"/>
      <c r="HK34" s="31"/>
      <c r="HL34" s="30"/>
      <c r="HM34" s="37"/>
      <c r="HN34" s="31"/>
      <c r="HO34" s="30"/>
      <c r="HP34" s="37"/>
      <c r="HQ34" s="31"/>
      <c r="HR34" s="30"/>
      <c r="HS34" s="37"/>
      <c r="HT34" s="31"/>
      <c r="HU34" s="30"/>
      <c r="HV34" s="30"/>
      <c r="HW34" s="31"/>
      <c r="HX34" s="30"/>
      <c r="HY34" s="37"/>
      <c r="HZ34" s="31"/>
      <c r="IA34" s="30"/>
      <c r="IB34" s="37"/>
      <c r="IC34" s="31"/>
      <c r="ID34" s="30"/>
      <c r="IE34" s="37"/>
      <c r="IF34" s="31"/>
      <c r="IG34" s="30"/>
      <c r="IH34" s="37"/>
      <c r="II34" s="31"/>
      <c r="IJ34" s="30"/>
      <c r="IK34" s="37"/>
      <c r="IL34" s="31"/>
      <c r="IM34" s="30"/>
      <c r="IN34" s="37"/>
      <c r="IO34" s="31"/>
      <c r="IP34" s="30"/>
      <c r="IQ34" s="37"/>
      <c r="IR34" s="31"/>
      <c r="IS34" s="30"/>
      <c r="IT34" s="37"/>
      <c r="IU34" s="31"/>
      <c r="IV34" s="30"/>
      <c r="IW34" s="37"/>
      <c r="IX34" s="31"/>
      <c r="IY34" s="30"/>
      <c r="IZ34" s="37"/>
      <c r="JA34" s="31"/>
      <c r="JB34" s="30"/>
      <c r="JC34" s="37"/>
      <c r="JD34" s="31"/>
      <c r="JE34" s="30"/>
      <c r="JF34" s="30"/>
      <c r="JG34" s="31"/>
      <c r="JH34" s="30"/>
      <c r="JI34" s="37"/>
      <c r="JJ34" s="31"/>
      <c r="JK34" s="30"/>
      <c r="JL34" s="37"/>
      <c r="JM34" s="31"/>
      <c r="JN34" s="30"/>
      <c r="JO34" s="37"/>
      <c r="JP34" s="31"/>
      <c r="JQ34" s="30"/>
      <c r="JR34" s="37"/>
      <c r="JS34" s="31"/>
      <c r="JT34" s="30"/>
      <c r="JU34" s="37"/>
      <c r="JV34" s="31"/>
      <c r="JW34" s="30"/>
      <c r="JX34" s="37"/>
      <c r="JY34" s="31"/>
      <c r="JZ34" s="30"/>
      <c r="KA34" s="37"/>
      <c r="KB34" s="31"/>
      <c r="KC34" s="30"/>
      <c r="KD34" s="37"/>
      <c r="KE34" s="31"/>
      <c r="KF34" s="30"/>
      <c r="KG34" s="37"/>
      <c r="KH34" s="31"/>
      <c r="KI34" s="30"/>
      <c r="KJ34" s="37"/>
      <c r="KK34" s="31"/>
      <c r="KL34" s="30"/>
      <c r="KM34" s="37"/>
      <c r="KN34" s="31"/>
      <c r="KO34" s="30"/>
      <c r="KP34" s="30"/>
      <c r="KQ34" s="31"/>
      <c r="KR34" s="30"/>
      <c r="KS34" s="37"/>
      <c r="KT34" s="31"/>
      <c r="KU34" s="30"/>
      <c r="KV34" s="37"/>
      <c r="KW34" s="31"/>
      <c r="KX34" s="30"/>
      <c r="KY34" s="37"/>
      <c r="KZ34" s="31"/>
      <c r="LA34" s="30"/>
      <c r="LB34" s="37"/>
      <c r="LC34" s="31"/>
      <c r="LD34" s="30"/>
      <c r="LE34" s="37"/>
      <c r="LF34" s="31"/>
      <c r="LG34" s="30"/>
      <c r="LH34" s="37"/>
      <c r="LI34" s="31"/>
      <c r="LJ34" s="30"/>
      <c r="LK34" s="37"/>
      <c r="LL34" s="31"/>
      <c r="LM34" s="30"/>
      <c r="LN34" s="37"/>
      <c r="LO34" s="31"/>
      <c r="LP34" s="30"/>
      <c r="LQ34" s="37"/>
      <c r="LR34" s="31"/>
      <c r="LS34" s="30"/>
      <c r="LT34" s="37"/>
      <c r="LU34" s="31"/>
      <c r="LV34" s="30"/>
      <c r="LW34" s="37"/>
      <c r="LX34" s="31"/>
      <c r="LY34" s="30"/>
      <c r="LZ34" s="30"/>
      <c r="MA34" s="31"/>
      <c r="MB34" s="30"/>
      <c r="MC34" s="37"/>
      <c r="MD34" s="31"/>
      <c r="ME34" s="30"/>
      <c r="MF34" s="37"/>
      <c r="MG34" s="31"/>
      <c r="MH34" s="30"/>
      <c r="MI34" s="37"/>
      <c r="MJ34" s="31"/>
      <c r="MK34" s="30"/>
      <c r="ML34" s="37"/>
      <c r="MM34" s="31"/>
      <c r="MN34" s="30"/>
      <c r="MO34" s="37"/>
      <c r="MP34" s="31"/>
      <c r="MQ34" s="30"/>
      <c r="MR34" s="37"/>
      <c r="MS34" s="31"/>
      <c r="MT34" s="30"/>
      <c r="MU34" s="37"/>
      <c r="MV34" s="31"/>
      <c r="MW34" s="30"/>
      <c r="MX34" s="37"/>
      <c r="MY34" s="31"/>
      <c r="MZ34" s="30"/>
      <c r="NA34" s="37"/>
      <c r="NB34" s="31"/>
      <c r="NC34" s="30"/>
      <c r="ND34" s="37"/>
      <c r="NE34" s="31"/>
      <c r="NF34" s="30"/>
      <c r="NG34" s="37"/>
      <c r="NH34" s="31"/>
      <c r="NI34" s="30"/>
      <c r="NJ34" s="30"/>
      <c r="NK34" s="31"/>
      <c r="NL34" s="30"/>
      <c r="NM34" s="37"/>
      <c r="NN34" s="31"/>
      <c r="NO34" s="30"/>
      <c r="NP34" s="37"/>
      <c r="NQ34" s="31"/>
      <c r="NR34" s="30"/>
      <c r="NS34" s="37"/>
      <c r="NT34" s="31"/>
      <c r="NU34" s="30"/>
      <c r="NV34" s="37"/>
      <c r="NW34" s="31"/>
      <c r="NX34" s="30"/>
      <c r="NY34" s="37"/>
      <c r="NZ34" s="31"/>
      <c r="OA34" s="30"/>
      <c r="OB34" s="37"/>
      <c r="OC34" s="31"/>
      <c r="OD34" s="30"/>
      <c r="OE34" s="37"/>
      <c r="OF34" s="31"/>
      <c r="OG34" s="30"/>
      <c r="OH34" s="37"/>
      <c r="OI34" s="31"/>
      <c r="OJ34" s="30"/>
      <c r="OK34" s="37"/>
      <c r="OL34" s="31"/>
      <c r="OM34" s="30"/>
      <c r="ON34" s="37"/>
      <c r="OO34" s="31"/>
      <c r="OP34" s="30"/>
      <c r="OQ34" s="37"/>
      <c r="OR34" s="31"/>
      <c r="OS34" s="30"/>
      <c r="OT34" s="30"/>
      <c r="OU34" s="31"/>
      <c r="OV34" s="30"/>
      <c r="OW34" s="37"/>
      <c r="OX34" s="31"/>
      <c r="OY34" s="30"/>
      <c r="OZ34" s="37"/>
      <c r="PA34" s="31"/>
      <c r="PB34" s="30"/>
      <c r="PC34" s="37"/>
      <c r="PD34" s="31"/>
      <c r="PE34" s="30"/>
      <c r="PF34" s="37"/>
      <c r="PG34" s="31"/>
      <c r="PH34" s="30"/>
      <c r="PI34" s="37"/>
      <c r="PJ34" s="31"/>
      <c r="PK34" s="30"/>
      <c r="PL34" s="37"/>
      <c r="PM34" s="31"/>
      <c r="PN34" s="30"/>
      <c r="PO34" s="37"/>
      <c r="PP34" s="31"/>
      <c r="PQ34" s="30"/>
      <c r="PR34" s="37"/>
      <c r="PS34" s="31"/>
      <c r="PT34" s="30"/>
      <c r="PU34" s="37"/>
      <c r="PV34" s="31"/>
      <c r="PW34" s="30"/>
      <c r="PX34" s="37"/>
      <c r="PY34" s="31"/>
      <c r="PZ34" s="30"/>
      <c r="QA34" s="37"/>
      <c r="QB34" s="31"/>
      <c r="QC34" s="30"/>
      <c r="QD34" s="30"/>
      <c r="QE34" s="31"/>
      <c r="QF34" s="30"/>
      <c r="QG34" s="37"/>
      <c r="QH34" s="31"/>
      <c r="QI34" s="30"/>
      <c r="QJ34" s="37"/>
      <c r="QK34" s="31"/>
      <c r="QL34" s="30"/>
      <c r="QM34" s="37"/>
      <c r="QN34" s="31"/>
      <c r="QO34" s="30"/>
      <c r="QP34" s="37"/>
      <c r="QQ34" s="31"/>
      <c r="QR34" s="30"/>
      <c r="QS34" s="37"/>
      <c r="QT34" s="31"/>
      <c r="QU34" s="30"/>
      <c r="QV34" s="37"/>
      <c r="QW34" s="31"/>
      <c r="QX34" s="30"/>
      <c r="QY34" s="37"/>
      <c r="QZ34" s="31"/>
      <c r="RA34" s="30"/>
      <c r="RB34" s="37"/>
      <c r="RC34" s="31"/>
      <c r="RD34" s="30"/>
      <c r="RE34" s="37"/>
      <c r="RF34" s="31"/>
      <c r="RG34" s="30"/>
      <c r="RH34" s="37"/>
      <c r="RI34" s="31"/>
      <c r="RJ34" s="30"/>
      <c r="RK34" s="37"/>
      <c r="RL34" s="31"/>
      <c r="RM34" s="30"/>
      <c r="RN34" s="30"/>
      <c r="RO34" s="31"/>
      <c r="RP34" s="30"/>
      <c r="RQ34" s="37"/>
      <c r="RR34" s="31"/>
      <c r="RS34" s="30"/>
      <c r="RT34" s="37"/>
      <c r="RU34" s="31"/>
      <c r="RV34" s="30"/>
      <c r="RW34" s="37"/>
      <c r="RX34" s="31"/>
      <c r="RY34" s="30"/>
      <c r="RZ34" s="37"/>
      <c r="SA34" s="31"/>
      <c r="SB34" s="30"/>
      <c r="SC34" s="37"/>
      <c r="SD34" s="31"/>
      <c r="SE34" s="30"/>
      <c r="SF34" s="37"/>
      <c r="SG34" s="31"/>
      <c r="SH34" s="30"/>
      <c r="SI34" s="37"/>
      <c r="SJ34" s="31"/>
      <c r="SK34" s="30"/>
      <c r="SL34" s="37"/>
      <c r="SM34" s="31"/>
      <c r="SN34" s="30"/>
      <c r="SO34" s="37"/>
      <c r="SP34" s="31"/>
      <c r="SQ34" s="30"/>
      <c r="SR34" s="37"/>
      <c r="SS34" s="31"/>
      <c r="ST34" s="30"/>
      <c r="SU34" s="37"/>
      <c r="SV34" s="31"/>
      <c r="SW34" s="30"/>
      <c r="SX34" s="30"/>
      <c r="SY34" s="31"/>
      <c r="SZ34" s="30"/>
      <c r="TA34" s="37"/>
      <c r="TB34" s="31"/>
      <c r="TC34" s="30"/>
      <c r="TD34" s="37"/>
      <c r="TE34" s="31"/>
      <c r="TF34" s="30"/>
      <c r="TG34" s="37"/>
      <c r="TH34" s="31"/>
      <c r="TI34" s="30"/>
      <c r="TJ34" s="37"/>
      <c r="TK34" s="31"/>
      <c r="TL34" s="30"/>
      <c r="TM34" s="37"/>
      <c r="TN34" s="31"/>
      <c r="TO34" s="30"/>
      <c r="TP34" s="37"/>
      <c r="TQ34" s="31"/>
      <c r="TR34" s="30"/>
      <c r="TS34" s="37"/>
      <c r="TT34" s="31"/>
      <c r="TU34" s="30"/>
      <c r="TV34" s="37"/>
      <c r="TW34" s="31"/>
      <c r="TX34" s="30"/>
      <c r="TY34" s="37"/>
      <c r="TZ34" s="31"/>
      <c r="UA34" s="30"/>
      <c r="UB34" s="37"/>
      <c r="UC34" s="31"/>
      <c r="UD34" s="30"/>
      <c r="UE34" s="37"/>
      <c r="UF34" s="31"/>
      <c r="UG34" s="30"/>
      <c r="UH34" s="30"/>
      <c r="UI34" s="31"/>
      <c r="UJ34" s="30"/>
      <c r="UK34" s="37"/>
      <c r="UL34" s="31"/>
      <c r="UM34" s="30"/>
      <c r="UN34" s="37"/>
      <c r="UO34" s="31"/>
      <c r="UP34" s="30"/>
      <c r="UQ34" s="37"/>
      <c r="UR34" s="31"/>
      <c r="US34" s="30"/>
      <c r="UT34" s="37"/>
      <c r="UU34" s="31"/>
      <c r="UV34" s="30"/>
      <c r="UW34" s="37"/>
      <c r="UX34" s="31"/>
      <c r="UY34" s="30"/>
      <c r="UZ34" s="37"/>
      <c r="VA34" s="31"/>
      <c r="VB34" s="30"/>
      <c r="VC34" s="37"/>
      <c r="VD34" s="31"/>
      <c r="VE34" s="30"/>
      <c r="VF34" s="37"/>
      <c r="VG34" s="31"/>
      <c r="VH34" s="30"/>
      <c r="VI34" s="37"/>
      <c r="VJ34" s="31"/>
      <c r="VK34" s="30"/>
      <c r="VL34" s="37"/>
      <c r="VM34" s="31"/>
      <c r="VN34" s="30"/>
      <c r="VO34" s="37"/>
      <c r="VP34" s="31"/>
      <c r="VQ34" s="30"/>
      <c r="VR34" s="30"/>
      <c r="VS34" s="31"/>
      <c r="VT34" s="30"/>
      <c r="VU34" s="37"/>
      <c r="VV34" s="31"/>
      <c r="VW34" s="30"/>
      <c r="VX34" s="37"/>
      <c r="VY34" s="31"/>
      <c r="VZ34" s="30"/>
      <c r="WA34" s="37"/>
      <c r="WB34" s="31"/>
      <c r="WC34" s="30"/>
      <c r="WD34" s="37"/>
      <c r="WE34" s="31"/>
      <c r="WF34" s="30"/>
      <c r="WG34" s="37"/>
      <c r="WH34" s="31"/>
      <c r="WI34" s="30"/>
      <c r="WJ34" s="37"/>
      <c r="WK34" s="31"/>
      <c r="WL34" s="30"/>
      <c r="WM34" s="37"/>
      <c r="WN34" s="31"/>
      <c r="WO34" s="30"/>
      <c r="WP34" s="37"/>
      <c r="WQ34" s="31"/>
      <c r="WR34" s="30"/>
      <c r="WS34" s="37"/>
      <c r="WT34" s="31"/>
      <c r="WU34" s="30"/>
      <c r="WV34" s="37"/>
      <c r="WW34" s="31"/>
      <c r="WX34" s="30"/>
      <c r="WY34" s="37"/>
      <c r="WZ34" s="31"/>
      <c r="XA34" s="30"/>
      <c r="XB34" s="30"/>
      <c r="XC34" s="31"/>
      <c r="XD34" s="30"/>
      <c r="XE34" s="37"/>
      <c r="XF34" s="31"/>
      <c r="XG34" s="30"/>
      <c r="XH34" s="37"/>
      <c r="XI34" s="31"/>
      <c r="XJ34" s="30"/>
      <c r="XK34" s="37"/>
      <c r="XL34" s="31"/>
      <c r="XM34" s="30"/>
      <c r="XN34" s="37"/>
      <c r="XO34" s="31"/>
      <c r="XP34" s="30"/>
      <c r="XQ34" s="37"/>
      <c r="XR34" s="31"/>
      <c r="XS34" s="30"/>
      <c r="XT34" s="37"/>
      <c r="XU34" s="31"/>
      <c r="XV34" s="30"/>
      <c r="XW34" s="37"/>
      <c r="XX34" s="31"/>
      <c r="XY34" s="30"/>
      <c r="XZ34" s="37"/>
      <c r="YA34" s="31"/>
      <c r="YB34" s="30"/>
      <c r="YC34" s="37"/>
      <c r="YD34" s="31"/>
      <c r="YE34" s="30"/>
      <c r="YF34" s="37"/>
      <c r="YG34" s="31"/>
      <c r="YH34" s="30"/>
      <c r="YI34" s="37"/>
      <c r="YJ34" s="31"/>
      <c r="YK34" s="30"/>
      <c r="YL34" s="30"/>
      <c r="YM34" s="31"/>
      <c r="YN34" s="30"/>
      <c r="YO34" s="37"/>
      <c r="YP34" s="31"/>
      <c r="YQ34" s="30"/>
      <c r="YR34" s="37"/>
      <c r="YS34" s="31"/>
      <c r="YT34" s="30"/>
      <c r="YU34" s="37"/>
      <c r="YV34" s="31"/>
      <c r="YW34" s="30"/>
      <c r="YX34" s="37"/>
      <c r="YY34" s="31"/>
      <c r="YZ34" s="30"/>
      <c r="ZA34" s="37"/>
      <c r="ZB34" s="31"/>
      <c r="ZC34" s="30"/>
      <c r="ZD34" s="37"/>
      <c r="ZE34" s="31"/>
      <c r="ZF34" s="30"/>
      <c r="ZG34" s="37"/>
      <c r="ZH34" s="31"/>
      <c r="ZI34" s="30"/>
      <c r="ZJ34" s="37"/>
      <c r="ZK34" s="31"/>
      <c r="ZL34" s="30"/>
      <c r="ZM34" s="37"/>
      <c r="ZN34" s="31"/>
      <c r="ZO34" s="30"/>
      <c r="ZP34" s="37"/>
      <c r="ZQ34" s="31"/>
      <c r="ZR34" s="30"/>
      <c r="ZS34" s="37"/>
      <c r="ZT34" s="31"/>
      <c r="ZU34" s="30"/>
      <c r="ZV34" s="30"/>
      <c r="ZW34" s="31"/>
      <c r="ZX34" s="30"/>
      <c r="ZY34" s="37"/>
      <c r="ZZ34" s="31"/>
      <c r="AAA34" s="30"/>
      <c r="AAB34" s="37"/>
      <c r="AAC34" s="31"/>
      <c r="AAD34" s="30"/>
      <c r="AAE34" s="37"/>
      <c r="AAF34" s="31"/>
      <c r="AAG34" s="30"/>
      <c r="AAH34" s="37"/>
      <c r="AAI34" s="31"/>
      <c r="AAJ34" s="30"/>
      <c r="AAK34" s="37"/>
      <c r="AAL34" s="31"/>
      <c r="AAM34" s="30"/>
      <c r="AAN34" s="37"/>
      <c r="AAO34" s="31"/>
      <c r="AAP34" s="30"/>
      <c r="AAQ34" s="37"/>
      <c r="AAR34" s="31"/>
      <c r="AAS34" s="30"/>
      <c r="AAT34" s="37"/>
      <c r="AAU34" s="31"/>
      <c r="AAV34" s="30"/>
      <c r="AAW34" s="37"/>
      <c r="AAX34" s="31"/>
      <c r="AAY34" s="30"/>
      <c r="AAZ34" s="37"/>
      <c r="ABA34" s="31"/>
      <c r="ABB34" s="30"/>
      <c r="ABC34" s="37"/>
      <c r="ABD34" s="31"/>
      <c r="ABE34" s="30"/>
      <c r="ABF34" s="30"/>
      <c r="ABG34" s="31"/>
      <c r="ABH34" s="30"/>
      <c r="ABI34" s="37"/>
      <c r="ABJ34" s="31"/>
      <c r="ABK34" s="30"/>
      <c r="ABL34" s="37"/>
      <c r="ABM34" s="31"/>
      <c r="ABN34" s="30"/>
      <c r="ABO34" s="37"/>
      <c r="ABP34" s="31"/>
      <c r="ABQ34" s="30"/>
      <c r="ABR34" s="37"/>
      <c r="ABS34" s="31"/>
      <c r="ABT34" s="30"/>
      <c r="ABU34" s="37"/>
      <c r="ABV34" s="31"/>
      <c r="ABW34" s="30"/>
      <c r="ABX34" s="37"/>
      <c r="ABY34" s="31"/>
      <c r="ABZ34" s="30"/>
      <c r="ACA34" s="37"/>
      <c r="ACB34" s="31"/>
      <c r="ACC34" s="30"/>
      <c r="ACD34" s="37"/>
      <c r="ACE34" s="31"/>
      <c r="ACF34" s="30"/>
      <c r="ACG34" s="37"/>
      <c r="ACH34" s="31"/>
      <c r="ACI34" s="30"/>
      <c r="ACJ34" s="37"/>
      <c r="ACK34" s="31"/>
    </row>
    <row r="35" spans="1:765" ht="14.25" customHeight="1" x14ac:dyDescent="0.25">
      <c r="B35" s="110"/>
      <c r="C35" s="110"/>
      <c r="D35" s="110"/>
      <c r="E35" s="114"/>
      <c r="F35" s="114"/>
      <c r="G35" s="114"/>
      <c r="H35" s="58"/>
      <c r="I35" s="59"/>
    </row>
    <row r="36" spans="1:765" ht="14.45" customHeight="1" x14ac:dyDescent="0.25">
      <c r="B36" s="138"/>
      <c r="C36" s="138"/>
      <c r="D36" s="138"/>
      <c r="E36" s="117"/>
      <c r="F36" s="117"/>
      <c r="G36" s="117"/>
      <c r="H36" s="118"/>
      <c r="I36" s="118"/>
    </row>
    <row r="37" spans="1:765" ht="14.45" customHeight="1" x14ac:dyDescent="0.25">
      <c r="B37" s="118"/>
      <c r="C37" s="118"/>
      <c r="D37" s="118"/>
      <c r="E37" s="101"/>
      <c r="F37" s="101"/>
      <c r="G37" s="101"/>
      <c r="H37" s="147"/>
      <c r="I37" s="146"/>
    </row>
    <row r="38" spans="1:765" ht="14.45" customHeight="1" x14ac:dyDescent="0.25">
      <c r="B38" s="110"/>
      <c r="C38" s="110"/>
      <c r="D38" s="110"/>
      <c r="E38" s="114"/>
      <c r="F38" s="114"/>
      <c r="G38" s="114"/>
      <c r="H38" s="147"/>
      <c r="I38" s="146"/>
      <c r="J38" s="35"/>
    </row>
    <row r="39" spans="1:765" ht="14.45" customHeight="1" x14ac:dyDescent="0.25">
      <c r="B39" s="138"/>
      <c r="C39" s="138"/>
      <c r="D39" s="138"/>
      <c r="E39" s="117"/>
      <c r="F39" s="117"/>
      <c r="G39" s="117"/>
      <c r="H39" s="61"/>
      <c r="I39" s="62"/>
      <c r="AT39" s="7"/>
      <c r="AU39" s="7"/>
      <c r="AV39" s="7"/>
      <c r="AX39" s="25"/>
      <c r="CD39" s="7"/>
      <c r="CE39" s="7"/>
      <c r="CF39" s="7"/>
      <c r="CH39" s="25"/>
      <c r="DN39" s="7"/>
      <c r="DO39" s="7"/>
      <c r="DP39" s="7"/>
      <c r="DR39" s="25"/>
      <c r="EX39" s="7"/>
      <c r="EY39" s="7"/>
      <c r="EZ39" s="7"/>
      <c r="FB39" s="25"/>
      <c r="GH39" s="7"/>
      <c r="GI39" s="7"/>
      <c r="GJ39" s="7"/>
      <c r="GL39" s="25"/>
      <c r="GO39" s="7"/>
      <c r="GP39" s="7"/>
      <c r="GR39" s="7"/>
      <c r="GS39" s="7"/>
      <c r="GU39" s="7"/>
      <c r="GV39" s="7"/>
      <c r="GX39" s="7"/>
      <c r="GY39" s="7"/>
      <c r="HA39" s="7"/>
      <c r="HB39" s="7"/>
      <c r="HD39" s="7"/>
      <c r="HE39" s="7"/>
      <c r="HG39" s="7"/>
      <c r="HH39" s="7"/>
      <c r="HJ39" s="7"/>
      <c r="HK39" s="7"/>
      <c r="HM39" s="7"/>
      <c r="HN39" s="7"/>
      <c r="HP39" s="7"/>
      <c r="HQ39" s="7"/>
      <c r="HR39" s="7"/>
      <c r="HS39" s="7"/>
      <c r="HT39" s="7"/>
      <c r="HV39" s="25"/>
      <c r="HY39" s="7"/>
      <c r="HZ39" s="7"/>
      <c r="IB39" s="7"/>
      <c r="IC39" s="7"/>
      <c r="IE39" s="7"/>
      <c r="IF39" s="7"/>
      <c r="IH39" s="7"/>
      <c r="II39" s="7"/>
      <c r="IK39" s="7"/>
      <c r="IL39" s="7"/>
      <c r="IN39" s="7"/>
      <c r="IO39" s="7"/>
      <c r="IQ39" s="7"/>
      <c r="IR39" s="7"/>
      <c r="IT39" s="7"/>
      <c r="IU39" s="7"/>
      <c r="IW39" s="7"/>
      <c r="IX39" s="7"/>
      <c r="IZ39" s="7"/>
      <c r="JA39" s="7"/>
      <c r="JB39" s="7"/>
      <c r="JC39" s="7"/>
      <c r="JD39" s="7"/>
      <c r="JF39" s="25"/>
      <c r="JI39" s="7"/>
      <c r="JJ39" s="7"/>
      <c r="JL39" s="7"/>
      <c r="JM39" s="7"/>
      <c r="JO39" s="7"/>
      <c r="JP39" s="7"/>
      <c r="JR39" s="7"/>
      <c r="JS39" s="7"/>
      <c r="JU39" s="7"/>
      <c r="JV39" s="7"/>
      <c r="JX39" s="7"/>
      <c r="JY39" s="7"/>
      <c r="KA39" s="7"/>
      <c r="KB39" s="7"/>
      <c r="KD39" s="7"/>
      <c r="KE39" s="7"/>
      <c r="KG39" s="7"/>
      <c r="KH39" s="7"/>
      <c r="KJ39" s="7"/>
      <c r="KK39" s="7"/>
      <c r="KL39" s="7"/>
      <c r="KM39" s="7"/>
      <c r="KN39" s="7"/>
      <c r="KP39" s="7"/>
      <c r="KQ39" s="7"/>
      <c r="KS39" s="7"/>
      <c r="KT39" s="7"/>
      <c r="KV39" s="7"/>
      <c r="KW39" s="7"/>
      <c r="KY39" s="7"/>
      <c r="KZ39" s="7"/>
      <c r="LB39" s="7"/>
      <c r="LC39" s="7"/>
      <c r="LE39" s="7"/>
      <c r="LF39" s="7"/>
      <c r="LH39" s="7"/>
      <c r="LI39" s="7"/>
      <c r="LK39" s="7"/>
      <c r="LL39" s="7"/>
      <c r="LN39" s="7"/>
      <c r="LO39" s="7"/>
      <c r="LQ39" s="7"/>
      <c r="LR39" s="7"/>
      <c r="LT39" s="7"/>
      <c r="LU39" s="7"/>
      <c r="LV39" s="7"/>
      <c r="LW39" s="7"/>
      <c r="LX39" s="7"/>
      <c r="LZ39" s="25"/>
      <c r="MC39" s="7"/>
      <c r="MD39" s="7"/>
      <c r="MF39" s="7"/>
      <c r="MG39" s="7"/>
      <c r="MI39" s="7"/>
      <c r="MJ39" s="7"/>
      <c r="ML39" s="7"/>
      <c r="MM39" s="7"/>
      <c r="MO39" s="7"/>
      <c r="MP39" s="7"/>
      <c r="MR39" s="7"/>
      <c r="MS39" s="7"/>
      <c r="MU39" s="7"/>
      <c r="MV39" s="7"/>
      <c r="MX39" s="7"/>
      <c r="MY39" s="7"/>
      <c r="NA39" s="7"/>
      <c r="NB39" s="7"/>
      <c r="ND39" s="7"/>
      <c r="NE39" s="7"/>
      <c r="NM39" s="7"/>
      <c r="NN39" s="7"/>
      <c r="NP39" s="7"/>
      <c r="NQ39" s="7"/>
      <c r="NS39" s="7"/>
      <c r="NT39" s="7"/>
      <c r="NV39" s="7"/>
      <c r="NW39" s="7"/>
      <c r="NY39" s="7"/>
      <c r="NZ39" s="7"/>
      <c r="OB39" s="7"/>
      <c r="OC39" s="7"/>
      <c r="OE39" s="7"/>
      <c r="OF39" s="7"/>
      <c r="OH39" s="7"/>
      <c r="OI39" s="7"/>
      <c r="OK39" s="7"/>
      <c r="OL39" s="7"/>
      <c r="ON39" s="7"/>
      <c r="OO39" s="7"/>
      <c r="OW39" s="7"/>
      <c r="OX39" s="7"/>
      <c r="OZ39" s="7"/>
      <c r="PA39" s="7"/>
      <c r="PC39" s="7"/>
      <c r="PD39" s="7"/>
      <c r="PF39" s="7"/>
      <c r="PG39" s="7"/>
      <c r="PI39" s="7"/>
      <c r="PJ39" s="7"/>
      <c r="PL39" s="7"/>
      <c r="PM39" s="7"/>
      <c r="PO39" s="7"/>
      <c r="PP39" s="7"/>
      <c r="PR39" s="7"/>
      <c r="PS39" s="7"/>
      <c r="PU39" s="7"/>
      <c r="PV39" s="7"/>
      <c r="PX39" s="7"/>
      <c r="PY39" s="7"/>
    </row>
    <row r="40" spans="1:765" ht="14.45" customHeight="1" x14ac:dyDescent="0.25">
      <c r="B40" s="118"/>
      <c r="C40" s="118"/>
      <c r="D40" s="118"/>
      <c r="E40" s="101"/>
      <c r="F40" s="101"/>
      <c r="G40" s="101"/>
      <c r="H40" s="110"/>
      <c r="I40" s="110"/>
      <c r="AX40" s="26"/>
      <c r="CH40" s="26"/>
      <c r="DR40" s="26"/>
      <c r="FB40" s="26"/>
      <c r="GL40" s="26"/>
      <c r="GO40" s="7"/>
      <c r="GP40" s="7"/>
      <c r="GR40" s="7"/>
      <c r="GS40" s="7"/>
      <c r="GU40" s="7"/>
      <c r="GV40" s="7"/>
      <c r="GX40" s="7"/>
      <c r="GY40" s="7"/>
      <c r="HA40" s="7"/>
      <c r="HB40" s="7"/>
      <c r="HD40" s="7"/>
      <c r="HE40" s="7"/>
      <c r="HG40" s="7"/>
      <c r="HH40" s="7"/>
      <c r="HJ40" s="7"/>
      <c r="HK40" s="7"/>
      <c r="HM40" s="7"/>
      <c r="HN40" s="7"/>
      <c r="HP40" s="7"/>
      <c r="HQ40" s="7"/>
      <c r="HV40" s="26"/>
      <c r="HY40" s="7"/>
      <c r="HZ40" s="7"/>
      <c r="IB40" s="7"/>
      <c r="IC40" s="7"/>
      <c r="IE40" s="7"/>
      <c r="IF40" s="7"/>
      <c r="IH40" s="7"/>
      <c r="II40" s="7"/>
      <c r="IK40" s="7"/>
      <c r="IL40" s="7"/>
      <c r="IN40" s="7"/>
      <c r="IO40" s="7"/>
      <c r="IQ40" s="7"/>
      <c r="IR40" s="7"/>
      <c r="IT40" s="7"/>
      <c r="IU40" s="7"/>
      <c r="IW40" s="7"/>
      <c r="IX40" s="7"/>
      <c r="IZ40" s="7"/>
      <c r="JA40" s="7"/>
      <c r="JF40" s="26"/>
      <c r="JI40" s="7"/>
      <c r="JJ40" s="7"/>
      <c r="JL40" s="7"/>
      <c r="JM40" s="7"/>
      <c r="JO40" s="7"/>
      <c r="JP40" s="7"/>
      <c r="JR40" s="7"/>
      <c r="JS40" s="7"/>
      <c r="JU40" s="7"/>
      <c r="JV40" s="7"/>
      <c r="JX40" s="7"/>
      <c r="JY40" s="7"/>
      <c r="KA40" s="7"/>
      <c r="KB40" s="7"/>
      <c r="KD40" s="7"/>
      <c r="KE40" s="7"/>
      <c r="KG40" s="7"/>
      <c r="KH40" s="7"/>
      <c r="KJ40" s="7"/>
      <c r="KK40" s="7"/>
      <c r="KP40" s="7"/>
      <c r="KQ40" s="7"/>
      <c r="KS40" s="7"/>
      <c r="KT40" s="7"/>
      <c r="KV40" s="7"/>
      <c r="KW40" s="7"/>
      <c r="KY40" s="7"/>
      <c r="KZ40" s="7"/>
      <c r="LB40" s="7"/>
      <c r="LC40" s="7"/>
      <c r="LE40" s="7"/>
      <c r="LF40" s="7"/>
      <c r="LH40" s="7"/>
      <c r="LI40" s="7"/>
      <c r="LK40" s="7"/>
      <c r="LL40" s="7"/>
      <c r="LN40" s="7"/>
      <c r="LO40" s="7"/>
      <c r="LQ40" s="7"/>
      <c r="LR40" s="7"/>
      <c r="LT40" s="7"/>
      <c r="LU40" s="7"/>
      <c r="LZ40" s="26"/>
      <c r="MC40" s="7"/>
      <c r="MD40" s="7"/>
      <c r="MF40" s="7"/>
      <c r="MG40" s="7"/>
      <c r="MI40" s="7"/>
      <c r="MJ40" s="7"/>
      <c r="ML40" s="7"/>
      <c r="MM40" s="7"/>
      <c r="MO40" s="7"/>
      <c r="MP40" s="7"/>
      <c r="MR40" s="7"/>
      <c r="MS40" s="7"/>
      <c r="MU40" s="7"/>
      <c r="MV40" s="7"/>
      <c r="MX40" s="7"/>
      <c r="MY40" s="7"/>
      <c r="NA40" s="7"/>
      <c r="NB40" s="7"/>
      <c r="ND40" s="7"/>
      <c r="NE40" s="7"/>
      <c r="NM40" s="7"/>
      <c r="NN40" s="7"/>
      <c r="NP40" s="7"/>
      <c r="NQ40" s="7"/>
      <c r="NS40" s="7"/>
      <c r="NT40" s="7"/>
      <c r="NV40" s="7"/>
      <c r="NW40" s="7"/>
      <c r="NY40" s="7"/>
      <c r="NZ40" s="7"/>
      <c r="OB40" s="7"/>
      <c r="OC40" s="7"/>
      <c r="OE40" s="7"/>
      <c r="OF40" s="7"/>
      <c r="OH40" s="7"/>
      <c r="OI40" s="7"/>
      <c r="OK40" s="7"/>
      <c r="OL40" s="7"/>
      <c r="ON40" s="7"/>
      <c r="OO40" s="7"/>
      <c r="OW40" s="7"/>
      <c r="OX40" s="7"/>
      <c r="OZ40" s="7"/>
      <c r="PA40" s="7"/>
      <c r="PC40" s="7"/>
      <c r="PD40" s="7"/>
      <c r="PF40" s="7"/>
      <c r="PG40" s="7"/>
      <c r="PI40" s="7"/>
      <c r="PJ40" s="7"/>
      <c r="PL40" s="7"/>
      <c r="PM40" s="7"/>
      <c r="PO40" s="7"/>
      <c r="PP40" s="7"/>
      <c r="PR40" s="7"/>
      <c r="PS40" s="7"/>
      <c r="PU40" s="7"/>
      <c r="PV40" s="7"/>
      <c r="PX40" s="7"/>
      <c r="PY40" s="7"/>
    </row>
    <row r="41" spans="1:765" ht="14.45" customHeight="1" x14ac:dyDescent="0.25">
      <c r="B41" s="110"/>
      <c r="C41" s="110"/>
      <c r="D41" s="110"/>
      <c r="E41" s="114"/>
      <c r="F41" s="114"/>
      <c r="G41" s="114"/>
      <c r="H41" s="166"/>
      <c r="I41" s="48"/>
      <c r="AX41" s="26"/>
      <c r="CH41" s="26"/>
      <c r="DR41" s="26"/>
      <c r="FB41" s="26"/>
      <c r="GL41" s="26"/>
      <c r="GO41" s="7"/>
      <c r="GP41" s="7"/>
      <c r="GR41" s="7"/>
      <c r="GS41" s="7"/>
      <c r="GU41" s="7"/>
      <c r="GV41" s="7"/>
      <c r="GX41" s="7"/>
      <c r="GY41" s="7"/>
      <c r="HA41" s="7"/>
      <c r="HB41" s="7"/>
      <c r="HD41" s="7"/>
      <c r="HE41" s="7"/>
      <c r="HG41" s="7"/>
      <c r="HH41" s="7"/>
      <c r="HJ41" s="7"/>
      <c r="HK41" s="7"/>
      <c r="HM41" s="7"/>
      <c r="HN41" s="7"/>
      <c r="HP41" s="7"/>
      <c r="HQ41" s="7"/>
      <c r="HV41" s="26"/>
      <c r="HY41" s="7"/>
      <c r="HZ41" s="7"/>
      <c r="IB41" s="7"/>
      <c r="IC41" s="7"/>
      <c r="IE41" s="7"/>
      <c r="IF41" s="7"/>
      <c r="IH41" s="7"/>
      <c r="II41" s="7"/>
      <c r="IK41" s="7"/>
      <c r="IL41" s="7"/>
      <c r="IN41" s="7"/>
      <c r="IO41" s="7"/>
      <c r="IQ41" s="7"/>
      <c r="IR41" s="7"/>
      <c r="IT41" s="7"/>
      <c r="IU41" s="7"/>
      <c r="IW41" s="7"/>
      <c r="IX41" s="7"/>
      <c r="IZ41" s="7"/>
      <c r="JA41" s="7"/>
      <c r="JF41" s="26"/>
      <c r="JI41" s="7"/>
      <c r="JJ41" s="7"/>
      <c r="JL41" s="7"/>
      <c r="JM41" s="7"/>
      <c r="JO41" s="7"/>
      <c r="JP41" s="7"/>
      <c r="JR41" s="7"/>
      <c r="JS41" s="7"/>
      <c r="JU41" s="7"/>
      <c r="JV41" s="7"/>
      <c r="JX41" s="7"/>
      <c r="JY41" s="7"/>
      <c r="KA41" s="7"/>
      <c r="KB41" s="7"/>
      <c r="KD41" s="7"/>
      <c r="KE41" s="7"/>
      <c r="KG41" s="7"/>
      <c r="KH41" s="7"/>
      <c r="KJ41" s="7"/>
      <c r="KK41" s="7"/>
      <c r="KP41" s="7"/>
      <c r="KQ41" s="7"/>
      <c r="KS41" s="7"/>
      <c r="KT41" s="7"/>
      <c r="KV41" s="7"/>
      <c r="KW41" s="7"/>
      <c r="KY41" s="7"/>
      <c r="KZ41" s="7"/>
      <c r="LB41" s="7"/>
      <c r="LC41" s="7"/>
      <c r="LE41" s="7"/>
      <c r="LF41" s="7"/>
      <c r="LH41" s="7"/>
      <c r="LI41" s="7"/>
      <c r="LK41" s="7"/>
      <c r="LL41" s="7"/>
      <c r="LN41" s="7"/>
      <c r="LO41" s="7"/>
      <c r="LQ41" s="7"/>
      <c r="LR41" s="7"/>
      <c r="LT41" s="7"/>
      <c r="LU41" s="7"/>
      <c r="LZ41" s="26"/>
      <c r="MC41" s="7"/>
      <c r="MD41" s="7"/>
      <c r="MF41" s="7"/>
      <c r="MG41" s="7"/>
      <c r="MI41" s="7"/>
      <c r="MJ41" s="7"/>
      <c r="ML41" s="7"/>
      <c r="MM41" s="7"/>
      <c r="MO41" s="7"/>
      <c r="MP41" s="7"/>
      <c r="MR41" s="7"/>
      <c r="MS41" s="7"/>
      <c r="MU41" s="7"/>
      <c r="MV41" s="7"/>
      <c r="MX41" s="7"/>
      <c r="MY41" s="7"/>
      <c r="NA41" s="7"/>
      <c r="NB41" s="7"/>
      <c r="ND41" s="7"/>
      <c r="NE41" s="7"/>
      <c r="NM41" s="7"/>
      <c r="NN41" s="7"/>
      <c r="NP41" s="7"/>
      <c r="NQ41" s="7"/>
      <c r="NS41" s="7"/>
      <c r="NT41" s="7"/>
      <c r="NV41" s="7"/>
      <c r="NW41" s="7"/>
      <c r="NY41" s="7"/>
      <c r="NZ41" s="7"/>
      <c r="OB41" s="7"/>
      <c r="OC41" s="7"/>
      <c r="OE41" s="7"/>
      <c r="OF41" s="7"/>
      <c r="OH41" s="7"/>
      <c r="OI41" s="7"/>
      <c r="OK41" s="7"/>
      <c r="OL41" s="7"/>
      <c r="ON41" s="7"/>
      <c r="OO41" s="7"/>
      <c r="OW41" s="7"/>
      <c r="OX41" s="7"/>
      <c r="OZ41" s="7"/>
      <c r="PA41" s="7"/>
      <c r="PC41" s="7"/>
      <c r="PD41" s="7"/>
      <c r="PF41" s="7"/>
      <c r="PG41" s="7"/>
      <c r="PI41" s="7"/>
      <c r="PJ41" s="7"/>
      <c r="PL41" s="7"/>
      <c r="PM41" s="7"/>
      <c r="PO41" s="7"/>
      <c r="PP41" s="7"/>
      <c r="PR41" s="7"/>
      <c r="PS41" s="7"/>
      <c r="PU41" s="7"/>
      <c r="PV41" s="7"/>
      <c r="PX41" s="7"/>
      <c r="PY41" s="7"/>
    </row>
    <row r="42" spans="1:765" ht="14.45" customHeight="1" x14ac:dyDescent="0.25">
      <c r="A42" s="42"/>
      <c r="B42" s="138"/>
      <c r="C42" s="138"/>
      <c r="D42" s="138"/>
      <c r="E42" s="117"/>
      <c r="F42" s="117"/>
      <c r="G42" s="117"/>
      <c r="H42" s="166"/>
      <c r="I42" s="48"/>
      <c r="AX42" s="26"/>
      <c r="CH42" s="26"/>
      <c r="DR42" s="26"/>
      <c r="FB42" s="26"/>
      <c r="GL42" s="26"/>
      <c r="GO42" s="7"/>
      <c r="GP42" s="7"/>
      <c r="GR42" s="7"/>
      <c r="GS42" s="7"/>
      <c r="GU42" s="7"/>
      <c r="GV42" s="7"/>
      <c r="GX42" s="7"/>
      <c r="GY42" s="7"/>
      <c r="HA42" s="7"/>
      <c r="HB42" s="7"/>
      <c r="HD42" s="7"/>
      <c r="HE42" s="7"/>
      <c r="HG42" s="7"/>
      <c r="HH42" s="7"/>
      <c r="HJ42" s="7"/>
      <c r="HK42" s="7"/>
      <c r="HM42" s="7"/>
      <c r="HN42" s="7"/>
      <c r="HP42" s="7"/>
      <c r="HQ42" s="7"/>
      <c r="HV42" s="26"/>
      <c r="HY42" s="7"/>
      <c r="HZ42" s="7"/>
      <c r="IB42" s="7"/>
      <c r="IC42" s="7"/>
      <c r="IE42" s="7"/>
      <c r="IF42" s="7"/>
      <c r="IH42" s="7"/>
      <c r="II42" s="7"/>
      <c r="IK42" s="7"/>
      <c r="IL42" s="7"/>
      <c r="IN42" s="7"/>
      <c r="IO42" s="7"/>
      <c r="IQ42" s="7"/>
      <c r="IR42" s="7"/>
      <c r="IT42" s="7"/>
      <c r="IU42" s="7"/>
      <c r="IW42" s="7"/>
      <c r="IX42" s="7"/>
      <c r="IZ42" s="7"/>
      <c r="JA42" s="7"/>
      <c r="JF42" s="26"/>
      <c r="JI42" s="7"/>
      <c r="JJ42" s="7"/>
      <c r="JL42" s="7"/>
      <c r="JM42" s="7"/>
      <c r="JO42" s="7"/>
      <c r="JP42" s="7"/>
      <c r="JR42" s="7"/>
      <c r="JS42" s="7"/>
      <c r="JU42" s="7"/>
      <c r="JV42" s="7"/>
      <c r="JX42" s="7"/>
      <c r="JY42" s="7"/>
      <c r="KA42" s="7"/>
      <c r="KB42" s="7"/>
      <c r="KD42" s="7"/>
      <c r="KE42" s="7"/>
      <c r="KG42" s="7"/>
      <c r="KH42" s="7"/>
      <c r="KJ42" s="7"/>
      <c r="KK42" s="7"/>
      <c r="KP42" s="7"/>
      <c r="KQ42" s="7"/>
      <c r="KS42" s="7"/>
      <c r="KT42" s="7"/>
      <c r="KV42" s="7"/>
      <c r="KW42" s="7"/>
      <c r="KY42" s="7"/>
      <c r="KZ42" s="7"/>
      <c r="LB42" s="7"/>
      <c r="LC42" s="7"/>
      <c r="LE42" s="7"/>
      <c r="LF42" s="7"/>
      <c r="LH42" s="7"/>
      <c r="LI42" s="7"/>
      <c r="LK42" s="7"/>
      <c r="LL42" s="7"/>
      <c r="LN42" s="7"/>
      <c r="LO42" s="7"/>
      <c r="LQ42" s="7"/>
      <c r="LR42" s="7"/>
      <c r="LT42" s="7"/>
      <c r="LU42" s="7"/>
      <c r="LZ42" s="26"/>
      <c r="MC42" s="7"/>
      <c r="MD42" s="7"/>
      <c r="MF42" s="7"/>
      <c r="MG42" s="7"/>
      <c r="MI42" s="7"/>
      <c r="MJ42" s="7"/>
      <c r="ML42" s="7"/>
      <c r="MM42" s="7"/>
      <c r="MO42" s="7"/>
      <c r="MP42" s="7"/>
      <c r="MR42" s="7"/>
      <c r="MS42" s="7"/>
      <c r="MU42" s="7"/>
      <c r="MV42" s="7"/>
      <c r="MX42" s="7"/>
      <c r="MY42" s="7"/>
      <c r="NA42" s="7"/>
      <c r="NB42" s="7"/>
      <c r="ND42" s="7"/>
      <c r="NE42" s="7"/>
      <c r="NM42" s="7"/>
      <c r="NN42" s="7"/>
      <c r="NP42" s="7"/>
      <c r="NQ42" s="7"/>
      <c r="NS42" s="7"/>
      <c r="NT42" s="7"/>
      <c r="NV42" s="7"/>
      <c r="NW42" s="7"/>
      <c r="NY42" s="7"/>
      <c r="NZ42" s="7"/>
      <c r="OB42" s="7"/>
      <c r="OC42" s="7"/>
      <c r="OE42" s="7"/>
      <c r="OF42" s="7"/>
      <c r="OH42" s="7"/>
      <c r="OI42" s="7"/>
      <c r="OK42" s="7"/>
      <c r="OL42" s="7"/>
      <c r="ON42" s="7"/>
      <c r="OO42" s="7"/>
      <c r="OW42" s="7"/>
      <c r="OX42" s="7"/>
      <c r="OZ42" s="7"/>
      <c r="PA42" s="7"/>
      <c r="PC42" s="7"/>
      <c r="PD42" s="7"/>
      <c r="PF42" s="7"/>
      <c r="PG42" s="7"/>
      <c r="PI42" s="7"/>
      <c r="PJ42" s="7"/>
      <c r="PL42" s="7"/>
      <c r="PM42" s="7"/>
      <c r="PO42" s="7"/>
      <c r="PP42" s="7"/>
      <c r="PR42" s="7"/>
      <c r="PS42" s="7"/>
      <c r="PU42" s="7"/>
      <c r="PV42" s="7"/>
      <c r="PX42" s="7"/>
      <c r="PY42" s="7"/>
    </row>
    <row r="43" spans="1:765" ht="14.45" customHeight="1" x14ac:dyDescent="0.25">
      <c r="A43" s="42"/>
      <c r="B43" s="110"/>
      <c r="C43" s="110"/>
      <c r="D43" s="110"/>
      <c r="E43" s="114"/>
      <c r="F43" s="114"/>
      <c r="G43" s="114"/>
      <c r="H43" s="166"/>
      <c r="I43" s="48"/>
      <c r="AX43" s="26"/>
      <c r="CH43" s="26"/>
      <c r="DR43" s="26"/>
      <c r="FB43" s="26"/>
      <c r="GL43" s="26"/>
      <c r="GO43" s="7"/>
      <c r="GP43" s="7"/>
      <c r="GR43" s="7"/>
      <c r="GS43" s="7"/>
      <c r="GU43" s="7"/>
      <c r="GV43" s="7"/>
      <c r="GX43" s="7"/>
      <c r="GY43" s="7"/>
      <c r="HA43" s="7"/>
      <c r="HB43" s="7"/>
      <c r="HD43" s="7"/>
      <c r="HE43" s="7"/>
      <c r="HG43" s="7"/>
      <c r="HH43" s="7"/>
      <c r="HJ43" s="7"/>
      <c r="HK43" s="7"/>
      <c r="HM43" s="7"/>
      <c r="HN43" s="7"/>
      <c r="HP43" s="7"/>
      <c r="HQ43" s="7"/>
      <c r="HV43" s="26"/>
      <c r="HY43" s="7"/>
      <c r="HZ43" s="7"/>
      <c r="IB43" s="7"/>
      <c r="IC43" s="7"/>
      <c r="IE43" s="7"/>
      <c r="IF43" s="7"/>
      <c r="IH43" s="7"/>
      <c r="II43" s="7"/>
      <c r="IK43" s="7"/>
      <c r="IL43" s="7"/>
      <c r="IN43" s="7"/>
      <c r="IO43" s="7"/>
      <c r="IQ43" s="7"/>
      <c r="IR43" s="7"/>
      <c r="IT43" s="7"/>
      <c r="IU43" s="7"/>
      <c r="IW43" s="7"/>
      <c r="IX43" s="7"/>
      <c r="IZ43" s="7"/>
      <c r="JA43" s="7"/>
      <c r="JF43" s="26"/>
      <c r="JI43" s="7"/>
      <c r="JJ43" s="7"/>
      <c r="JL43" s="7"/>
      <c r="JM43" s="7"/>
      <c r="JO43" s="7"/>
      <c r="JP43" s="7"/>
      <c r="JR43" s="7"/>
      <c r="JS43" s="7"/>
      <c r="JU43" s="7"/>
      <c r="JV43" s="7"/>
      <c r="JX43" s="7"/>
      <c r="JY43" s="7"/>
      <c r="KA43" s="7"/>
      <c r="KB43" s="7"/>
      <c r="KD43" s="7"/>
      <c r="KE43" s="7"/>
      <c r="KG43" s="7"/>
      <c r="KH43" s="7"/>
      <c r="KJ43" s="7"/>
      <c r="KK43" s="7"/>
      <c r="KP43" s="7"/>
      <c r="KQ43" s="7"/>
      <c r="KS43" s="7"/>
      <c r="KT43" s="7"/>
      <c r="KV43" s="7"/>
      <c r="KW43" s="7"/>
      <c r="KY43" s="7"/>
      <c r="KZ43" s="7"/>
      <c r="LB43" s="7"/>
      <c r="LC43" s="7"/>
      <c r="LE43" s="7"/>
      <c r="LF43" s="7"/>
      <c r="LH43" s="7"/>
      <c r="LI43" s="7"/>
      <c r="LK43" s="7"/>
      <c r="LL43" s="7"/>
      <c r="LN43" s="7"/>
      <c r="LO43" s="7"/>
      <c r="LQ43" s="7"/>
      <c r="LR43" s="7"/>
      <c r="LT43" s="7"/>
      <c r="LU43" s="7"/>
      <c r="LZ43" s="26"/>
      <c r="MC43" s="7"/>
      <c r="MD43" s="7"/>
      <c r="MF43" s="7"/>
      <c r="MG43" s="7"/>
      <c r="MI43" s="7"/>
      <c r="MJ43" s="7"/>
      <c r="ML43" s="7"/>
      <c r="MM43" s="7"/>
      <c r="MO43" s="7"/>
      <c r="MP43" s="7"/>
      <c r="MR43" s="7"/>
      <c r="MS43" s="7"/>
      <c r="MU43" s="7"/>
      <c r="MV43" s="7"/>
      <c r="MX43" s="7"/>
      <c r="MY43" s="7"/>
      <c r="NA43" s="7"/>
      <c r="NB43" s="7"/>
      <c r="ND43" s="7"/>
      <c r="NE43" s="7"/>
      <c r="NM43" s="7"/>
      <c r="NN43" s="7"/>
      <c r="NP43" s="7"/>
      <c r="NQ43" s="7"/>
      <c r="NS43" s="7"/>
      <c r="NT43" s="7"/>
      <c r="NV43" s="7"/>
      <c r="NW43" s="7"/>
      <c r="NY43" s="7"/>
      <c r="NZ43" s="7"/>
      <c r="OB43" s="7"/>
      <c r="OC43" s="7"/>
      <c r="OE43" s="7"/>
      <c r="OF43" s="7"/>
      <c r="OH43" s="7"/>
      <c r="OI43" s="7"/>
      <c r="OK43" s="7"/>
      <c r="OL43" s="7"/>
      <c r="ON43" s="7"/>
      <c r="OO43" s="7"/>
      <c r="OW43" s="7"/>
      <c r="OX43" s="7"/>
      <c r="OZ43" s="7"/>
      <c r="PA43" s="7"/>
      <c r="PC43" s="7"/>
      <c r="PD43" s="7"/>
      <c r="PF43" s="7"/>
      <c r="PG43" s="7"/>
      <c r="PI43" s="7"/>
      <c r="PJ43" s="7"/>
      <c r="PL43" s="7"/>
      <c r="PM43" s="7"/>
      <c r="PO43" s="7"/>
      <c r="PP43" s="7"/>
      <c r="PR43" s="7"/>
      <c r="PS43" s="7"/>
      <c r="PU43" s="7"/>
      <c r="PV43" s="7"/>
      <c r="PX43" s="7"/>
      <c r="PY43" s="7"/>
    </row>
    <row r="44" spans="1:765" ht="14.45" customHeight="1" x14ac:dyDescent="0.25">
      <c r="A44" s="56"/>
      <c r="B44" s="110"/>
      <c r="C44" s="110"/>
      <c r="D44" s="110"/>
      <c r="E44" s="114"/>
      <c r="F44" s="114"/>
      <c r="G44" s="114"/>
      <c r="H44" s="58"/>
      <c r="I44" s="48"/>
      <c r="AX44" s="26"/>
      <c r="CH44" s="26"/>
      <c r="DR44" s="26"/>
      <c r="FB44" s="26"/>
      <c r="GL44" s="26"/>
      <c r="GO44" s="7"/>
      <c r="GP44" s="7"/>
      <c r="GR44" s="7"/>
      <c r="GS44" s="7"/>
      <c r="GU44" s="7"/>
      <c r="GV44" s="7"/>
      <c r="GX44" s="7"/>
      <c r="GY44" s="7"/>
      <c r="HA44" s="7"/>
      <c r="HB44" s="7"/>
      <c r="HD44" s="7"/>
      <c r="HE44" s="7"/>
      <c r="HG44" s="7"/>
      <c r="HH44" s="7"/>
      <c r="HJ44" s="7"/>
      <c r="HK44" s="7"/>
      <c r="HM44" s="7"/>
      <c r="HN44" s="7"/>
      <c r="HP44" s="7"/>
      <c r="HQ44" s="7"/>
      <c r="HV44" s="26"/>
      <c r="HY44" s="7"/>
      <c r="HZ44" s="7"/>
      <c r="IB44" s="7"/>
      <c r="IC44" s="7"/>
      <c r="IE44" s="7"/>
      <c r="IF44" s="7"/>
      <c r="IH44" s="7"/>
      <c r="II44" s="7"/>
      <c r="IK44" s="7"/>
      <c r="IL44" s="7"/>
      <c r="IN44" s="7"/>
      <c r="IO44" s="7"/>
      <c r="IQ44" s="7"/>
      <c r="IR44" s="7"/>
      <c r="IT44" s="7"/>
      <c r="IU44" s="7"/>
      <c r="IW44" s="7"/>
      <c r="IX44" s="7"/>
      <c r="IZ44" s="7"/>
      <c r="JA44" s="7"/>
      <c r="JF44" s="26"/>
      <c r="JI44" s="7"/>
      <c r="JJ44" s="7"/>
      <c r="JL44" s="7"/>
      <c r="JM44" s="7"/>
      <c r="JO44" s="7"/>
      <c r="JP44" s="7"/>
      <c r="JR44" s="7"/>
      <c r="JS44" s="7"/>
      <c r="JU44" s="7"/>
      <c r="JV44" s="7"/>
      <c r="JX44" s="7"/>
      <c r="JY44" s="7"/>
      <c r="KA44" s="7"/>
      <c r="KB44" s="7"/>
      <c r="KD44" s="7"/>
      <c r="KE44" s="7"/>
      <c r="KG44" s="7"/>
      <c r="KH44" s="7"/>
      <c r="KJ44" s="7"/>
      <c r="KK44" s="7"/>
      <c r="KP44" s="7"/>
      <c r="KQ44" s="7"/>
      <c r="KS44" s="7"/>
      <c r="KT44" s="7"/>
      <c r="KV44" s="7"/>
      <c r="KW44" s="7"/>
      <c r="KY44" s="7"/>
      <c r="KZ44" s="7"/>
      <c r="LB44" s="7"/>
      <c r="LC44" s="7"/>
      <c r="LE44" s="7"/>
      <c r="LF44" s="7"/>
      <c r="LH44" s="7"/>
      <c r="LI44" s="7"/>
      <c r="LK44" s="7"/>
      <c r="LL44" s="7"/>
      <c r="LN44" s="7"/>
      <c r="LO44" s="7"/>
      <c r="LQ44" s="7"/>
      <c r="LR44" s="7"/>
      <c r="LT44" s="7"/>
      <c r="LU44" s="7"/>
      <c r="LZ44" s="26"/>
      <c r="MC44" s="7"/>
      <c r="MD44" s="7"/>
      <c r="MF44" s="7"/>
      <c r="MG44" s="7"/>
      <c r="MI44" s="7"/>
      <c r="MJ44" s="7"/>
      <c r="ML44" s="7"/>
      <c r="MM44" s="7"/>
      <c r="MO44" s="7"/>
      <c r="MP44" s="7"/>
      <c r="MR44" s="7"/>
      <c r="MS44" s="7"/>
      <c r="MU44" s="7"/>
      <c r="MV44" s="7"/>
      <c r="MX44" s="7"/>
      <c r="MY44" s="7"/>
      <c r="NA44" s="7"/>
      <c r="NB44" s="7"/>
      <c r="ND44" s="7"/>
      <c r="NE44" s="7"/>
      <c r="NM44" s="7"/>
      <c r="NN44" s="7"/>
      <c r="NP44" s="7"/>
      <c r="NQ44" s="7"/>
      <c r="NS44" s="7"/>
      <c r="NT44" s="7"/>
      <c r="NV44" s="7"/>
      <c r="NW44" s="7"/>
      <c r="NY44" s="7"/>
      <c r="NZ44" s="7"/>
      <c r="OB44" s="7"/>
      <c r="OC44" s="7"/>
      <c r="OE44" s="7"/>
      <c r="OF44" s="7"/>
      <c r="OH44" s="7"/>
      <c r="OI44" s="7"/>
      <c r="OK44" s="7"/>
      <c r="OL44" s="7"/>
      <c r="ON44" s="7"/>
      <c r="OO44" s="7"/>
      <c r="OW44" s="7"/>
      <c r="OX44" s="7"/>
      <c r="OZ44" s="7"/>
      <c r="PA44" s="7"/>
      <c r="PC44" s="7"/>
      <c r="PD44" s="7"/>
      <c r="PF44" s="7"/>
      <c r="PG44" s="7"/>
      <c r="PI44" s="7"/>
      <c r="PJ44" s="7"/>
      <c r="PL44" s="7"/>
      <c r="PM44" s="7"/>
      <c r="PO44" s="7"/>
      <c r="PP44" s="7"/>
      <c r="PR44" s="7"/>
      <c r="PS44" s="7"/>
      <c r="PU44" s="7"/>
      <c r="PV44" s="7"/>
      <c r="PX44" s="7"/>
      <c r="PY44" s="7"/>
    </row>
    <row r="45" spans="1:765" ht="14.45" customHeight="1" x14ac:dyDescent="0.25">
      <c r="A45" s="56"/>
      <c r="B45" s="110"/>
      <c r="C45" s="110"/>
      <c r="D45" s="110"/>
      <c r="E45" s="117"/>
      <c r="F45" s="117"/>
      <c r="G45" s="117"/>
      <c r="H45" s="5"/>
      <c r="I45" s="63"/>
      <c r="AX45" s="26"/>
      <c r="CH45" s="26"/>
      <c r="DR45" s="26"/>
      <c r="FB45" s="26"/>
      <c r="GL45" s="26"/>
      <c r="HV45" s="26"/>
      <c r="JF45" s="26"/>
      <c r="LZ45" s="26"/>
    </row>
    <row r="46" spans="1:765" ht="14.45" customHeight="1" x14ac:dyDescent="0.25">
      <c r="A46" s="42"/>
      <c r="AX46" s="26"/>
      <c r="CH46" s="26"/>
      <c r="DR46" s="26"/>
      <c r="FB46" s="26"/>
      <c r="GL46" s="26"/>
      <c r="HV46" s="26"/>
      <c r="JF46" s="26"/>
      <c r="LZ46" s="26"/>
    </row>
    <row r="47" spans="1:765" ht="14.45" customHeight="1" x14ac:dyDescent="0.25">
      <c r="A47" s="42"/>
      <c r="AX47" s="26"/>
      <c r="CH47" s="26"/>
      <c r="DR47" s="26"/>
      <c r="FB47" s="26"/>
      <c r="GL47" s="26"/>
      <c r="HV47" s="26"/>
      <c r="JF47" s="26"/>
      <c r="LZ47" s="26"/>
    </row>
    <row r="48" spans="1:765" ht="14.45" customHeight="1" x14ac:dyDescent="0.25">
      <c r="B48" s="166"/>
      <c r="C48" s="166"/>
      <c r="D48" s="166"/>
      <c r="E48" s="166"/>
      <c r="F48" s="166"/>
      <c r="G48" s="166"/>
      <c r="H48" s="166"/>
      <c r="I48" s="7"/>
      <c r="AX48" s="26"/>
      <c r="CH48" s="26"/>
      <c r="DR48" s="26"/>
      <c r="FB48" s="26"/>
      <c r="GL48" s="26"/>
      <c r="HV48" s="26"/>
      <c r="JF48" s="26"/>
      <c r="LZ48" s="26"/>
    </row>
    <row r="49" spans="3:338" ht="14.45" customHeight="1" x14ac:dyDescent="0.25">
      <c r="AX49" s="26"/>
      <c r="CH49" s="26"/>
      <c r="DR49" s="26"/>
      <c r="FB49" s="26"/>
      <c r="GL49" s="26"/>
      <c r="HV49" s="26"/>
      <c r="JF49" s="26"/>
      <c r="LZ49" s="26"/>
    </row>
    <row r="50" spans="3:338" ht="16.5" customHeight="1" x14ac:dyDescent="0.25">
      <c r="C50" s="101"/>
      <c r="D50" s="101"/>
      <c r="E50" s="101"/>
      <c r="F50" s="101"/>
      <c r="G50" s="101"/>
      <c r="H50" s="101"/>
      <c r="N50" s="26"/>
      <c r="AX50" s="26"/>
      <c r="CH50" s="26"/>
      <c r="DR50" s="26"/>
      <c r="FB50" s="26"/>
      <c r="GL50" s="26"/>
      <c r="HV50" s="26"/>
      <c r="JF50" s="26"/>
      <c r="LZ50" s="26"/>
    </row>
    <row r="51" spans="3:338" ht="16.5" customHeight="1" x14ac:dyDescent="0.25">
      <c r="C51" s="101"/>
      <c r="D51" s="101"/>
      <c r="E51" s="101"/>
      <c r="F51" s="101"/>
      <c r="G51" s="101"/>
      <c r="H51" s="64"/>
      <c r="N51" s="26"/>
      <c r="AX51" s="26"/>
      <c r="CH51" s="26"/>
      <c r="DR51" s="26"/>
      <c r="FB51" s="26"/>
      <c r="GL51" s="26"/>
      <c r="HV51" s="26"/>
      <c r="JF51" s="26"/>
      <c r="LZ51" s="26"/>
    </row>
    <row r="52" spans="3:338" ht="16.5" customHeight="1" x14ac:dyDescent="0.25">
      <c r="C52" s="101"/>
      <c r="D52" s="101"/>
      <c r="E52" s="101"/>
      <c r="F52" s="101"/>
      <c r="G52" s="101"/>
      <c r="H52" s="64"/>
      <c r="N52" s="26"/>
      <c r="AX52" s="26"/>
      <c r="CH52" s="26"/>
      <c r="DR52" s="26"/>
      <c r="FB52" s="26"/>
      <c r="GL52" s="26"/>
      <c r="HV52" s="26"/>
      <c r="JF52" s="26"/>
      <c r="LZ52" s="26"/>
    </row>
    <row r="53" spans="3:338" ht="16.5" customHeight="1" x14ac:dyDescent="0.25">
      <c r="C53" s="101"/>
      <c r="D53" s="101"/>
      <c r="E53" s="101"/>
      <c r="F53" s="101"/>
      <c r="G53" s="101"/>
      <c r="H53" s="64"/>
    </row>
    <row r="54" spans="3:338" ht="16.5" customHeight="1" x14ac:dyDescent="0.25">
      <c r="C54" s="101"/>
      <c r="D54" s="101"/>
      <c r="E54" s="101"/>
      <c r="F54" s="101"/>
      <c r="G54" s="101"/>
      <c r="H54" s="64"/>
    </row>
    <row r="55" spans="3:338" ht="16.5" customHeight="1" x14ac:dyDescent="0.25">
      <c r="C55" s="101"/>
      <c r="D55" s="101"/>
      <c r="E55" s="101"/>
      <c r="F55" s="101"/>
      <c r="G55" s="101"/>
      <c r="H55" s="64"/>
    </row>
    <row r="56" spans="3:338" ht="16.5" customHeight="1" x14ac:dyDescent="0.25">
      <c r="C56" s="101"/>
      <c r="D56" s="101"/>
      <c r="E56" s="101"/>
      <c r="F56" s="101"/>
      <c r="G56" s="101"/>
      <c r="H56" s="64"/>
    </row>
    <row r="57" spans="3:338" ht="16.5" customHeight="1" x14ac:dyDescent="0.25">
      <c r="C57" s="101"/>
      <c r="D57" s="101"/>
      <c r="E57" s="101"/>
      <c r="F57" s="101"/>
      <c r="G57" s="101"/>
      <c r="H57" s="64"/>
    </row>
    <row r="58" spans="3:338" ht="16.5" customHeight="1" x14ac:dyDescent="0.25">
      <c r="C58" s="101"/>
      <c r="D58" s="101"/>
      <c r="E58" s="101"/>
      <c r="F58" s="101"/>
      <c r="G58" s="101"/>
      <c r="H58" s="64"/>
    </row>
    <row r="59" spans="3:338" ht="16.5" customHeight="1" x14ac:dyDescent="0.25">
      <c r="C59" s="101"/>
      <c r="D59" s="101"/>
      <c r="E59" s="101"/>
      <c r="F59" s="101"/>
      <c r="G59" s="101"/>
      <c r="H59" s="64"/>
    </row>
    <row r="60" spans="3:338" ht="16.5" customHeight="1" x14ac:dyDescent="0.25">
      <c r="C60" s="101"/>
      <c r="D60" s="101"/>
      <c r="E60" s="101"/>
      <c r="F60" s="101"/>
      <c r="G60" s="101"/>
      <c r="H60" s="64"/>
    </row>
    <row r="61" spans="3:338" ht="16.5" customHeight="1" x14ac:dyDescent="0.25">
      <c r="C61" s="101"/>
      <c r="D61" s="101"/>
      <c r="E61" s="101"/>
      <c r="F61" s="101"/>
      <c r="G61" s="101"/>
      <c r="H61" s="64"/>
    </row>
    <row r="62" spans="3:338" ht="16.5" customHeight="1" x14ac:dyDescent="0.25">
      <c r="C62" s="101"/>
      <c r="D62" s="101"/>
      <c r="E62" s="101"/>
      <c r="F62" s="101"/>
      <c r="G62" s="101"/>
      <c r="H62" s="65"/>
    </row>
    <row r="64" spans="3:338" x14ac:dyDescent="0.25">
      <c r="I64" s="5"/>
      <c r="J64" s="6"/>
      <c r="K64" s="2"/>
      <c r="AT64" s="6"/>
      <c r="AU64" s="2"/>
      <c r="CD64" s="6"/>
      <c r="CE64" s="2"/>
      <c r="DN64" s="6"/>
      <c r="DO64" s="2"/>
      <c r="EX64" s="6"/>
      <c r="EY64" s="2"/>
      <c r="GH64" s="6"/>
      <c r="GI64" s="2"/>
      <c r="HR64" s="6"/>
      <c r="HS64" s="2"/>
      <c r="JB64" s="6"/>
      <c r="JC64" s="2"/>
      <c r="KL64" s="6"/>
      <c r="KM64" s="2"/>
      <c r="LV64" s="6"/>
      <c r="LW64" s="2"/>
    </row>
    <row r="65" spans="2:335" x14ac:dyDescent="0.25">
      <c r="I65" s="5"/>
      <c r="J65" s="6"/>
      <c r="K65" s="2"/>
      <c r="AT65" s="6"/>
      <c r="AU65" s="2"/>
      <c r="CD65" s="6"/>
      <c r="CE65" s="2"/>
      <c r="DN65" s="6"/>
      <c r="DO65" s="2"/>
      <c r="EX65" s="6"/>
      <c r="EY65" s="2"/>
      <c r="GH65" s="6"/>
      <c r="GI65" s="2"/>
      <c r="HR65" s="6"/>
      <c r="HS65" s="2"/>
      <c r="JB65" s="6"/>
      <c r="JC65" s="2"/>
      <c r="KL65" s="6"/>
      <c r="KM65" s="2"/>
      <c r="LV65" s="6"/>
      <c r="LW65" s="2"/>
    </row>
    <row r="66" spans="2:335" x14ac:dyDescent="0.25">
      <c r="I66" s="5"/>
      <c r="J66" s="6"/>
      <c r="K66" s="2"/>
      <c r="AT66" s="6"/>
      <c r="AU66" s="2"/>
      <c r="CD66" s="6"/>
      <c r="CE66" s="2"/>
      <c r="DN66" s="6"/>
      <c r="DO66" s="2"/>
      <c r="EX66" s="6"/>
      <c r="EY66" s="2"/>
      <c r="GH66" s="6"/>
      <c r="GI66" s="2"/>
      <c r="HR66" s="6"/>
      <c r="HS66" s="2"/>
      <c r="JB66" s="6"/>
      <c r="JC66" s="2"/>
      <c r="KL66" s="6"/>
      <c r="KM66" s="2"/>
      <c r="LV66" s="6"/>
      <c r="LW66" s="2"/>
    </row>
    <row r="67" spans="2:335" x14ac:dyDescent="0.25">
      <c r="I67" s="5"/>
      <c r="J67" s="6"/>
      <c r="K67" s="2"/>
      <c r="AT67" s="6"/>
      <c r="AU67" s="2"/>
      <c r="CD67" s="6"/>
      <c r="CE67" s="2"/>
      <c r="DN67" s="6"/>
      <c r="DO67" s="2"/>
      <c r="EX67" s="6"/>
      <c r="EY67" s="2"/>
      <c r="GH67" s="6"/>
      <c r="GI67" s="2"/>
      <c r="HR67" s="6"/>
      <c r="HS67" s="2"/>
      <c r="JB67" s="6"/>
      <c r="JC67" s="2"/>
      <c r="KL67" s="6"/>
      <c r="KM67" s="2"/>
      <c r="LV67" s="6"/>
      <c r="LW67" s="2"/>
    </row>
    <row r="68" spans="2:335" x14ac:dyDescent="0.25">
      <c r="I68" s="5"/>
      <c r="J68" s="6"/>
      <c r="K68" s="2"/>
      <c r="AT68" s="6"/>
      <c r="AU68" s="2"/>
      <c r="CD68" s="6"/>
      <c r="CE68" s="2"/>
      <c r="DN68" s="6"/>
      <c r="DO68" s="2"/>
      <c r="EX68" s="6"/>
      <c r="EY68" s="2"/>
      <c r="GH68" s="6"/>
      <c r="GI68" s="2"/>
      <c r="HR68" s="6"/>
      <c r="HS68" s="2"/>
      <c r="JB68" s="6"/>
      <c r="JC68" s="2"/>
      <c r="KL68" s="6"/>
      <c r="KM68" s="2"/>
      <c r="LV68" s="6"/>
      <c r="LW68" s="2"/>
    </row>
    <row r="69" spans="2:335" x14ac:dyDescent="0.25">
      <c r="I69" s="5"/>
      <c r="J69" s="6"/>
      <c r="K69" s="2"/>
      <c r="AT69" s="6"/>
      <c r="AU69" s="2"/>
      <c r="CD69" s="6"/>
      <c r="CE69" s="2"/>
      <c r="DN69" s="6"/>
      <c r="DO69" s="2"/>
      <c r="EX69" s="6"/>
      <c r="EY69" s="2"/>
      <c r="GH69" s="6"/>
      <c r="GI69" s="2"/>
      <c r="HR69" s="6"/>
      <c r="HS69" s="2"/>
      <c r="JB69" s="6"/>
      <c r="JC69" s="2"/>
      <c r="KL69" s="6"/>
      <c r="KM69" s="2"/>
      <c r="LV69" s="6"/>
      <c r="LW69" s="2"/>
    </row>
    <row r="70" spans="2:335" x14ac:dyDescent="0.25">
      <c r="I70" s="5"/>
      <c r="J70" s="6"/>
      <c r="K70" s="2"/>
      <c r="AT70" s="6"/>
      <c r="AU70" s="2"/>
      <c r="CD70" s="6"/>
      <c r="CE70" s="2"/>
      <c r="DN70" s="6"/>
      <c r="DO70" s="2"/>
      <c r="EX70" s="6"/>
      <c r="EY70" s="2"/>
      <c r="GH70" s="6"/>
      <c r="GI70" s="2"/>
      <c r="HR70" s="6"/>
      <c r="HS70" s="2"/>
      <c r="JB70" s="6"/>
      <c r="JC70" s="2"/>
      <c r="KL70" s="6"/>
      <c r="KM70" s="2"/>
      <c r="LV70" s="6"/>
      <c r="LW70" s="2"/>
    </row>
    <row r="71" spans="2:335" x14ac:dyDescent="0.25">
      <c r="I71" s="5"/>
      <c r="J71" s="6"/>
      <c r="K71" s="2"/>
      <c r="AT71" s="6"/>
      <c r="AU71" s="2"/>
      <c r="CD71" s="6"/>
      <c r="CE71" s="2"/>
      <c r="DN71" s="6"/>
      <c r="DO71" s="2"/>
      <c r="EX71" s="6"/>
      <c r="EY71" s="2"/>
      <c r="GH71" s="6"/>
      <c r="GI71" s="2"/>
      <c r="HR71" s="6"/>
      <c r="HS71" s="2"/>
      <c r="JB71" s="6"/>
      <c r="JC71" s="2"/>
      <c r="KL71" s="6"/>
      <c r="KM71" s="2"/>
      <c r="LV71" s="6"/>
      <c r="LW71" s="2"/>
    </row>
    <row r="72" spans="2:335" x14ac:dyDescent="0.25">
      <c r="I72" s="5"/>
      <c r="J72" s="6"/>
      <c r="K72" s="2"/>
      <c r="AT72" s="6"/>
      <c r="AU72" s="2"/>
      <c r="CD72" s="6"/>
      <c r="CE72" s="2"/>
      <c r="DN72" s="6"/>
      <c r="DO72" s="2"/>
      <c r="EX72" s="6"/>
      <c r="EY72" s="2"/>
      <c r="GH72" s="6"/>
      <c r="GI72" s="2"/>
      <c r="HR72" s="6"/>
      <c r="HS72" s="2"/>
      <c r="JB72" s="6"/>
      <c r="JC72" s="2"/>
      <c r="KL72" s="6"/>
      <c r="KM72" s="2"/>
      <c r="LV72" s="6"/>
      <c r="LW72" s="2"/>
    </row>
    <row r="73" spans="2:335" x14ac:dyDescent="0.25">
      <c r="I73" s="5"/>
      <c r="J73" s="6"/>
      <c r="K73" s="2"/>
      <c r="AT73" s="6"/>
      <c r="AU73" s="2"/>
      <c r="CD73" s="6"/>
      <c r="CE73" s="2"/>
      <c r="DN73" s="6"/>
      <c r="DO73" s="2"/>
      <c r="EX73" s="6"/>
      <c r="EY73" s="2"/>
      <c r="GH73" s="6"/>
      <c r="GI73" s="2"/>
      <c r="HR73" s="6"/>
      <c r="HS73" s="2"/>
      <c r="JB73" s="6"/>
      <c r="JC73" s="2"/>
      <c r="KL73" s="6"/>
      <c r="KM73" s="2"/>
      <c r="LV73" s="6"/>
      <c r="LW73" s="2"/>
    </row>
    <row r="74" spans="2:335" x14ac:dyDescent="0.25">
      <c r="I74" s="5"/>
      <c r="J74" s="6"/>
      <c r="K74" s="2"/>
      <c r="AT74" s="6"/>
      <c r="AU74" s="2"/>
      <c r="CD74" s="6"/>
      <c r="CE74" s="2"/>
      <c r="DN74" s="6"/>
      <c r="DO74" s="2"/>
      <c r="EX74" s="6"/>
      <c r="EY74" s="2"/>
      <c r="GH74" s="6"/>
      <c r="GI74" s="2"/>
      <c r="HR74" s="6"/>
      <c r="HS74" s="2"/>
      <c r="JB74" s="6"/>
      <c r="JC74" s="2"/>
      <c r="KL74" s="6"/>
      <c r="KM74" s="2"/>
      <c r="LV74" s="6"/>
      <c r="LW74" s="2"/>
    </row>
    <row r="75" spans="2:335" x14ac:dyDescent="0.25">
      <c r="I75" s="5"/>
      <c r="J75" s="6"/>
      <c r="K75" s="2"/>
      <c r="AT75" s="6"/>
      <c r="AU75" s="2"/>
      <c r="CD75" s="6"/>
      <c r="CE75" s="2"/>
      <c r="DN75" s="6"/>
      <c r="DO75" s="2"/>
      <c r="EX75" s="6"/>
      <c r="EY75" s="2"/>
      <c r="GH75" s="6"/>
      <c r="GI75" s="2"/>
      <c r="HR75" s="6"/>
      <c r="HS75" s="2"/>
      <c r="JB75" s="6"/>
      <c r="JC75" s="2"/>
      <c r="KL75" s="6"/>
      <c r="KM75" s="2"/>
      <c r="LV75" s="6"/>
      <c r="LW75" s="2"/>
    </row>
    <row r="76" spans="2:335" x14ac:dyDescent="0.25">
      <c r="I76" s="5"/>
      <c r="J76" s="6"/>
      <c r="K76" s="2"/>
      <c r="AT76" s="6"/>
      <c r="AU76" s="2"/>
      <c r="CD76" s="6"/>
      <c r="CE76" s="2"/>
      <c r="DN76" s="6"/>
      <c r="DO76" s="2"/>
      <c r="EX76" s="6"/>
      <c r="EY76" s="2"/>
      <c r="GH76" s="6"/>
      <c r="GI76" s="2"/>
      <c r="HR76" s="6"/>
      <c r="HS76" s="2"/>
      <c r="JB76" s="6"/>
      <c r="JC76" s="2"/>
      <c r="KL76" s="6"/>
      <c r="KM76" s="2"/>
      <c r="LV76" s="6"/>
      <c r="LW76" s="2"/>
    </row>
    <row r="77" spans="2:335" x14ac:dyDescent="0.25">
      <c r="B77" s="57"/>
      <c r="I77" s="5"/>
      <c r="J77" s="6"/>
      <c r="K77" s="2"/>
      <c r="AT77" s="6"/>
      <c r="AU77" s="2"/>
      <c r="CD77" s="6"/>
      <c r="CE77" s="2"/>
      <c r="DN77" s="6"/>
      <c r="DO77" s="2"/>
      <c r="EX77" s="6"/>
      <c r="EY77" s="2"/>
      <c r="GH77" s="6"/>
      <c r="GI77" s="2"/>
      <c r="HR77" s="6"/>
      <c r="HS77" s="2"/>
      <c r="JB77" s="6"/>
      <c r="JC77" s="2"/>
      <c r="KL77" s="6"/>
      <c r="KM77" s="2"/>
      <c r="LV77" s="6"/>
      <c r="LW77" s="2"/>
    </row>
    <row r="78" spans="2:335" x14ac:dyDescent="0.25">
      <c r="B78" s="57"/>
      <c r="I78" s="5"/>
      <c r="J78" s="6"/>
      <c r="K78" s="2"/>
      <c r="AT78" s="6"/>
      <c r="AU78" s="2"/>
      <c r="CD78" s="6"/>
      <c r="CE78" s="2"/>
      <c r="DN78" s="6"/>
      <c r="DO78" s="2"/>
      <c r="EX78" s="6"/>
      <c r="EY78" s="2"/>
      <c r="GH78" s="6"/>
      <c r="GI78" s="2"/>
      <c r="HR78" s="6"/>
      <c r="HS78" s="2"/>
      <c r="JB78" s="6"/>
      <c r="JC78" s="2"/>
      <c r="KL78" s="6"/>
      <c r="KM78" s="2"/>
      <c r="LV78" s="6"/>
      <c r="LW78" s="2"/>
    </row>
    <row r="79" spans="2:335" x14ac:dyDescent="0.25">
      <c r="B79" s="57"/>
      <c r="I79" s="5"/>
      <c r="J79" s="6"/>
      <c r="K79" s="2"/>
      <c r="AT79" s="6"/>
      <c r="AU79" s="2"/>
      <c r="CD79" s="6"/>
      <c r="CE79" s="2"/>
      <c r="DN79" s="6"/>
      <c r="DO79" s="2"/>
      <c r="EX79" s="6"/>
      <c r="EY79" s="2"/>
      <c r="GH79" s="6"/>
      <c r="GI79" s="2"/>
      <c r="HR79" s="6"/>
      <c r="HS79" s="2"/>
      <c r="JB79" s="6"/>
      <c r="JC79" s="2"/>
      <c r="KL79" s="6"/>
      <c r="KM79" s="2"/>
      <c r="LV79" s="6"/>
      <c r="LW79" s="2"/>
    </row>
    <row r="80" spans="2:335" x14ac:dyDescent="0.25">
      <c r="B80" s="57"/>
      <c r="I80" s="5"/>
      <c r="J80" s="6"/>
      <c r="K80" s="2"/>
      <c r="AT80" s="6"/>
      <c r="AU80" s="2"/>
      <c r="CD80" s="6"/>
      <c r="CE80" s="2"/>
      <c r="DN80" s="6"/>
      <c r="DO80" s="2"/>
      <c r="EX80" s="6"/>
      <c r="EY80" s="2"/>
      <c r="GH80" s="6"/>
      <c r="GI80" s="2"/>
      <c r="HR80" s="6"/>
      <c r="HS80" s="2"/>
      <c r="JB80" s="6"/>
      <c r="JC80" s="2"/>
      <c r="KL80" s="6"/>
      <c r="KM80" s="2"/>
      <c r="LV80" s="6"/>
      <c r="LW80" s="2"/>
    </row>
    <row r="81" spans="2:335" x14ac:dyDescent="0.25">
      <c r="B81" s="57"/>
      <c r="I81" s="5"/>
      <c r="J81" s="6"/>
      <c r="K81" s="2"/>
      <c r="AT81" s="6"/>
      <c r="AU81" s="2"/>
      <c r="CD81" s="6"/>
      <c r="CE81" s="2"/>
      <c r="DN81" s="6"/>
      <c r="DO81" s="2"/>
      <c r="EX81" s="6"/>
      <c r="EY81" s="2"/>
      <c r="GH81" s="6"/>
      <c r="GI81" s="2"/>
      <c r="HR81" s="6"/>
      <c r="HS81" s="2"/>
      <c r="JB81" s="6"/>
      <c r="JC81" s="2"/>
      <c r="KL81" s="6"/>
      <c r="KM81" s="2"/>
      <c r="LV81" s="6"/>
      <c r="LW81" s="2"/>
    </row>
    <row r="82" spans="2:335" x14ac:dyDescent="0.25">
      <c r="B82" s="57"/>
      <c r="I82" s="5"/>
      <c r="J82" s="6"/>
      <c r="K82" s="2"/>
      <c r="AT82" s="6"/>
      <c r="AU82" s="2"/>
      <c r="CD82" s="6"/>
      <c r="CE82" s="2"/>
      <c r="DN82" s="6"/>
      <c r="DO82" s="2"/>
      <c r="EX82" s="6"/>
      <c r="EY82" s="2"/>
      <c r="GH82" s="6"/>
      <c r="GI82" s="2"/>
      <c r="HR82" s="6"/>
      <c r="HS82" s="2"/>
      <c r="JB82" s="6"/>
      <c r="JC82" s="2"/>
      <c r="KL82" s="6"/>
      <c r="KM82" s="2"/>
      <c r="LV82" s="6"/>
      <c r="LW82" s="2"/>
    </row>
    <row r="83" spans="2:335" x14ac:dyDescent="0.25">
      <c r="B83" s="57"/>
      <c r="I83" s="5"/>
      <c r="J83" s="6"/>
      <c r="K83" s="2"/>
      <c r="AT83" s="6"/>
      <c r="AU83" s="2"/>
      <c r="CD83" s="6"/>
      <c r="CE83" s="2"/>
      <c r="DN83" s="6"/>
      <c r="DO83" s="2"/>
      <c r="EX83" s="6"/>
      <c r="EY83" s="2"/>
      <c r="GH83" s="6"/>
      <c r="GI83" s="2"/>
      <c r="HR83" s="6"/>
      <c r="HS83" s="2"/>
      <c r="JB83" s="6"/>
      <c r="JC83" s="2"/>
      <c r="KL83" s="6"/>
      <c r="KM83" s="2"/>
      <c r="LV83" s="6"/>
      <c r="LW83" s="2"/>
    </row>
    <row r="84" spans="2:335" x14ac:dyDescent="0.25">
      <c r="B84" s="57"/>
      <c r="I84" s="5"/>
      <c r="J84" s="6"/>
      <c r="K84" s="2"/>
      <c r="AT84" s="6"/>
      <c r="AU84" s="2"/>
      <c r="CD84" s="6"/>
      <c r="CE84" s="2"/>
      <c r="DN84" s="6"/>
      <c r="DO84" s="2"/>
      <c r="EX84" s="6"/>
      <c r="EY84" s="2"/>
      <c r="GH84" s="6"/>
      <c r="GI84" s="2"/>
      <c r="HR84" s="6"/>
      <c r="HS84" s="2"/>
      <c r="JB84" s="6"/>
      <c r="JC84" s="2"/>
      <c r="KL84" s="6"/>
      <c r="KM84" s="2"/>
      <c r="LV84" s="6"/>
      <c r="LW84" s="2"/>
    </row>
    <row r="85" spans="2:335" x14ac:dyDescent="0.25">
      <c r="B85" s="57"/>
      <c r="I85" s="5"/>
      <c r="J85" s="6"/>
      <c r="K85" s="2"/>
      <c r="AT85" s="6"/>
      <c r="AU85" s="2"/>
      <c r="CD85" s="6"/>
      <c r="CE85" s="2"/>
      <c r="DN85" s="6"/>
      <c r="DO85" s="2"/>
      <c r="EX85" s="6"/>
      <c r="EY85" s="2"/>
      <c r="GH85" s="6"/>
      <c r="GI85" s="2"/>
      <c r="HR85" s="6"/>
      <c r="HS85" s="2"/>
      <c r="JB85" s="6"/>
      <c r="JC85" s="2"/>
      <c r="KL85" s="6"/>
      <c r="KM85" s="2"/>
      <c r="LV85" s="6"/>
      <c r="LW85" s="2"/>
    </row>
    <row r="86" spans="2:335" x14ac:dyDescent="0.25">
      <c r="B86" s="57"/>
      <c r="I86" s="5"/>
      <c r="J86" s="6"/>
      <c r="K86" s="2"/>
      <c r="AT86" s="6"/>
      <c r="AU86" s="2"/>
      <c r="CD86" s="6"/>
      <c r="CE86" s="2"/>
      <c r="DN86" s="6"/>
      <c r="DO86" s="2"/>
      <c r="EX86" s="6"/>
      <c r="EY86" s="2"/>
      <c r="GH86" s="6"/>
      <c r="GI86" s="2"/>
      <c r="HR86" s="6"/>
      <c r="HS86" s="2"/>
      <c r="JB86" s="6"/>
      <c r="JC86" s="2"/>
      <c r="KL86" s="6"/>
      <c r="KM86" s="2"/>
      <c r="LV86" s="6"/>
      <c r="LW86" s="2"/>
    </row>
    <row r="87" spans="2:335" x14ac:dyDescent="0.25">
      <c r="B87" s="57"/>
      <c r="I87" s="5"/>
      <c r="J87" s="6"/>
      <c r="K87" s="2"/>
      <c r="AT87" s="6"/>
      <c r="AU87" s="2"/>
      <c r="CD87" s="6"/>
      <c r="CE87" s="2"/>
      <c r="DN87" s="6"/>
      <c r="DO87" s="2"/>
      <c r="EX87" s="6"/>
      <c r="EY87" s="2"/>
      <c r="GH87" s="6"/>
      <c r="GI87" s="2"/>
      <c r="HR87" s="6"/>
      <c r="HS87" s="2"/>
      <c r="JB87" s="6"/>
      <c r="JC87" s="2"/>
      <c r="KL87" s="6"/>
      <c r="KM87" s="2"/>
      <c r="LV87" s="6"/>
      <c r="LW87" s="2"/>
    </row>
    <row r="88" spans="2:335" x14ac:dyDescent="0.25">
      <c r="B88" s="57"/>
      <c r="I88" s="5"/>
      <c r="J88" s="6"/>
      <c r="K88" s="2"/>
      <c r="AT88" s="6"/>
      <c r="AU88" s="2"/>
      <c r="CD88" s="6"/>
      <c r="CE88" s="2"/>
      <c r="DN88" s="6"/>
      <c r="DO88" s="2"/>
      <c r="EX88" s="6"/>
      <c r="EY88" s="2"/>
      <c r="GH88" s="6"/>
      <c r="GI88" s="2"/>
      <c r="HR88" s="6"/>
      <c r="HS88" s="2"/>
      <c r="JB88" s="6"/>
      <c r="JC88" s="2"/>
      <c r="KL88" s="6"/>
      <c r="KM88" s="2"/>
      <c r="LV88" s="6"/>
      <c r="LW88" s="2"/>
    </row>
    <row r="89" spans="2:335" x14ac:dyDescent="0.25">
      <c r="B89" s="57"/>
      <c r="I89" s="5"/>
      <c r="J89" s="6"/>
      <c r="K89" s="2"/>
      <c r="AT89" s="6"/>
      <c r="AU89" s="2"/>
      <c r="CD89" s="6"/>
      <c r="CE89" s="2"/>
      <c r="DN89" s="6"/>
      <c r="DO89" s="2"/>
      <c r="EX89" s="6"/>
      <c r="EY89" s="2"/>
      <c r="GH89" s="6"/>
      <c r="GI89" s="2"/>
      <c r="HR89" s="6"/>
      <c r="HS89" s="2"/>
      <c r="JB89" s="6"/>
      <c r="JC89" s="2"/>
      <c r="KL89" s="6"/>
      <c r="KM89" s="2"/>
      <c r="LV89" s="6"/>
      <c r="LW89" s="2"/>
    </row>
    <row r="90" spans="2:335" x14ac:dyDescent="0.25">
      <c r="B90" s="57"/>
      <c r="I90" s="5"/>
      <c r="J90" s="6"/>
      <c r="K90" s="2"/>
      <c r="AT90" s="6"/>
      <c r="AU90" s="2"/>
      <c r="CD90" s="6"/>
      <c r="CE90" s="2"/>
      <c r="DN90" s="6"/>
      <c r="DO90" s="2"/>
      <c r="EX90" s="6"/>
      <c r="EY90" s="2"/>
      <c r="GH90" s="6"/>
      <c r="GI90" s="2"/>
      <c r="HR90" s="6"/>
      <c r="HS90" s="2"/>
      <c r="JB90" s="6"/>
      <c r="JC90" s="2"/>
      <c r="KL90" s="6"/>
      <c r="KM90" s="2"/>
      <c r="LV90" s="6"/>
      <c r="LW90" s="2"/>
    </row>
    <row r="91" spans="2:335" x14ac:dyDescent="0.25">
      <c r="B91" s="57"/>
      <c r="I91" s="5"/>
      <c r="J91" s="6"/>
      <c r="K91" s="2"/>
      <c r="AT91" s="6"/>
      <c r="AU91" s="2"/>
      <c r="CD91" s="6"/>
      <c r="CE91" s="2"/>
      <c r="DN91" s="6"/>
      <c r="DO91" s="2"/>
      <c r="EX91" s="6"/>
      <c r="EY91" s="2"/>
      <c r="GH91" s="6"/>
      <c r="GI91" s="2"/>
      <c r="HR91" s="6"/>
      <c r="HS91" s="2"/>
      <c r="JB91" s="6"/>
      <c r="JC91" s="2"/>
      <c r="KL91" s="6"/>
      <c r="KM91" s="2"/>
      <c r="LV91" s="6"/>
      <c r="LW91" s="2"/>
    </row>
    <row r="92" spans="2:335" x14ac:dyDescent="0.25">
      <c r="B92" s="57"/>
      <c r="I92" s="5"/>
      <c r="J92" s="6"/>
      <c r="K92" s="2"/>
      <c r="AT92" s="6"/>
      <c r="AU92" s="2"/>
      <c r="CD92" s="6"/>
      <c r="CE92" s="2"/>
      <c r="DN92" s="6"/>
      <c r="DO92" s="2"/>
      <c r="EX92" s="6"/>
      <c r="EY92" s="2"/>
      <c r="GH92" s="6"/>
      <c r="GI92" s="2"/>
      <c r="HR92" s="6"/>
      <c r="HS92" s="2"/>
      <c r="JB92" s="6"/>
      <c r="JC92" s="2"/>
      <c r="KL92" s="6"/>
      <c r="KM92" s="2"/>
      <c r="LV92" s="6"/>
      <c r="LW92" s="2"/>
    </row>
    <row r="93" spans="2:335" x14ac:dyDescent="0.25">
      <c r="B93" s="57"/>
      <c r="I93" s="5"/>
      <c r="J93" s="6"/>
      <c r="K93" s="2"/>
      <c r="AT93" s="6"/>
      <c r="AU93" s="2"/>
      <c r="CD93" s="6"/>
      <c r="CE93" s="2"/>
      <c r="DN93" s="6"/>
      <c r="DO93" s="2"/>
      <c r="EX93" s="6"/>
      <c r="EY93" s="2"/>
      <c r="GH93" s="6"/>
      <c r="GI93" s="2"/>
      <c r="HR93" s="6"/>
      <c r="HS93" s="2"/>
      <c r="JB93" s="6"/>
      <c r="JC93" s="2"/>
      <c r="KL93" s="6"/>
      <c r="KM93" s="2"/>
      <c r="LV93" s="6"/>
      <c r="LW93" s="2"/>
    </row>
    <row r="94" spans="2:335" x14ac:dyDescent="0.25">
      <c r="B94" s="57"/>
      <c r="I94" s="5"/>
      <c r="J94" s="6"/>
      <c r="K94" s="2"/>
      <c r="AT94" s="6"/>
      <c r="AU94" s="2"/>
      <c r="CD94" s="6"/>
      <c r="CE94" s="2"/>
      <c r="DN94" s="6"/>
      <c r="DO94" s="2"/>
      <c r="EX94" s="6"/>
      <c r="EY94" s="2"/>
      <c r="GH94" s="6"/>
      <c r="GI94" s="2"/>
      <c r="HR94" s="6"/>
      <c r="HS94" s="2"/>
      <c r="JB94" s="6"/>
      <c r="JC94" s="2"/>
      <c r="KL94" s="6"/>
      <c r="KM94" s="2"/>
      <c r="LV94" s="6"/>
      <c r="LW94" s="2"/>
    </row>
    <row r="95" spans="2:335" x14ac:dyDescent="0.25">
      <c r="B95" s="57"/>
      <c r="I95" s="5"/>
      <c r="J95" s="6"/>
      <c r="K95" s="2"/>
      <c r="AT95" s="6"/>
      <c r="AU95" s="2"/>
      <c r="CD95" s="6"/>
      <c r="CE95" s="2"/>
      <c r="DN95" s="6"/>
      <c r="DO95" s="2"/>
      <c r="EX95" s="6"/>
      <c r="EY95" s="2"/>
      <c r="GH95" s="6"/>
      <c r="GI95" s="2"/>
      <c r="HR95" s="6"/>
      <c r="HS95" s="2"/>
      <c r="JB95" s="6"/>
      <c r="JC95" s="2"/>
      <c r="KL95" s="6"/>
      <c r="KM95" s="2"/>
      <c r="LV95" s="6"/>
      <c r="LW95" s="2"/>
    </row>
    <row r="96" spans="2:335" x14ac:dyDescent="0.25">
      <c r="B96" s="57"/>
      <c r="I96" s="5"/>
      <c r="J96" s="6"/>
      <c r="K96" s="2"/>
      <c r="AT96" s="6"/>
      <c r="AU96" s="2"/>
      <c r="CD96" s="6"/>
      <c r="CE96" s="2"/>
      <c r="DN96" s="6"/>
      <c r="DO96" s="2"/>
      <c r="EX96" s="6"/>
      <c r="EY96" s="2"/>
      <c r="GH96" s="6"/>
      <c r="GI96" s="2"/>
      <c r="HR96" s="6"/>
      <c r="HS96" s="2"/>
      <c r="JB96" s="6"/>
      <c r="JC96" s="2"/>
      <c r="KL96" s="6"/>
      <c r="KM96" s="2"/>
      <c r="LV96" s="6"/>
      <c r="LW96" s="2"/>
    </row>
    <row r="97" spans="2:335" x14ac:dyDescent="0.25">
      <c r="B97" s="57"/>
      <c r="I97" s="5"/>
      <c r="J97" s="6"/>
      <c r="K97" s="2"/>
      <c r="AT97" s="6"/>
      <c r="AU97" s="2"/>
      <c r="CD97" s="6"/>
      <c r="CE97" s="2"/>
      <c r="DN97" s="6"/>
      <c r="DO97" s="2"/>
      <c r="EX97" s="6"/>
      <c r="EY97" s="2"/>
      <c r="GH97" s="6"/>
      <c r="GI97" s="2"/>
      <c r="HR97" s="6"/>
      <c r="HS97" s="2"/>
      <c r="JB97" s="6"/>
      <c r="JC97" s="2"/>
      <c r="KL97" s="6"/>
      <c r="KM97" s="2"/>
      <c r="LV97" s="6"/>
      <c r="LW97" s="2"/>
    </row>
    <row r="98" spans="2:335" x14ac:dyDescent="0.25">
      <c r="B98" s="57"/>
      <c r="I98" s="5"/>
      <c r="J98" s="6"/>
      <c r="K98" s="2"/>
      <c r="AT98" s="6"/>
      <c r="AU98" s="2"/>
      <c r="CD98" s="6"/>
      <c r="CE98" s="2"/>
      <c r="DN98" s="6"/>
      <c r="DO98" s="2"/>
      <c r="EX98" s="6"/>
      <c r="EY98" s="2"/>
      <c r="GH98" s="6"/>
      <c r="GI98" s="2"/>
      <c r="HR98" s="6"/>
      <c r="HS98" s="2"/>
      <c r="JB98" s="6"/>
      <c r="JC98" s="2"/>
      <c r="KL98" s="6"/>
      <c r="KM98" s="2"/>
      <c r="LV98" s="6"/>
      <c r="LW98" s="2"/>
    </row>
    <row r="99" spans="2:335" x14ac:dyDescent="0.25">
      <c r="B99" s="57"/>
      <c r="I99" s="5"/>
      <c r="J99" s="6"/>
      <c r="K99" s="2"/>
      <c r="AT99" s="6"/>
      <c r="AU99" s="2"/>
      <c r="CD99" s="6"/>
      <c r="CE99" s="2"/>
      <c r="DN99" s="6"/>
      <c r="DO99" s="2"/>
      <c r="EX99" s="6"/>
      <c r="EY99" s="2"/>
      <c r="GH99" s="6"/>
      <c r="GI99" s="2"/>
      <c r="HR99" s="6"/>
      <c r="HS99" s="2"/>
      <c r="JB99" s="6"/>
      <c r="JC99" s="2"/>
      <c r="KL99" s="6"/>
      <c r="KM99" s="2"/>
      <c r="LV99" s="6"/>
      <c r="LW99" s="2"/>
    </row>
    <row r="100" spans="2:335" x14ac:dyDescent="0.25">
      <c r="B100" s="57"/>
      <c r="I100" s="5"/>
      <c r="J100" s="6"/>
      <c r="K100" s="2"/>
      <c r="AT100" s="6"/>
      <c r="AU100" s="2"/>
      <c r="CD100" s="6"/>
      <c r="CE100" s="2"/>
      <c r="DN100" s="6"/>
      <c r="DO100" s="2"/>
      <c r="EX100" s="6"/>
      <c r="EY100" s="2"/>
      <c r="GH100" s="6"/>
      <c r="GI100" s="2"/>
      <c r="HR100" s="6"/>
      <c r="HS100" s="2"/>
      <c r="JB100" s="6"/>
      <c r="JC100" s="2"/>
      <c r="KL100" s="6"/>
      <c r="KM100" s="2"/>
      <c r="LV100" s="6"/>
      <c r="LW100" s="2"/>
    </row>
    <row r="101" spans="2:335" x14ac:dyDescent="0.25">
      <c r="B101" s="57"/>
      <c r="I101" s="5"/>
      <c r="J101" s="6"/>
      <c r="K101" s="2"/>
      <c r="AT101" s="6"/>
      <c r="AU101" s="2"/>
      <c r="CD101" s="6"/>
      <c r="CE101" s="2"/>
      <c r="DN101" s="6"/>
      <c r="DO101" s="2"/>
      <c r="EX101" s="6"/>
      <c r="EY101" s="2"/>
      <c r="GH101" s="6"/>
      <c r="GI101" s="2"/>
      <c r="HR101" s="6"/>
      <c r="HS101" s="2"/>
      <c r="JB101" s="6"/>
      <c r="JC101" s="2"/>
      <c r="KL101" s="6"/>
      <c r="KM101" s="2"/>
      <c r="LV101" s="6"/>
      <c r="LW101" s="2"/>
    </row>
    <row r="102" spans="2:335" x14ac:dyDescent="0.25">
      <c r="B102" s="57"/>
      <c r="I102" s="5"/>
      <c r="J102" s="6"/>
      <c r="K102" s="2"/>
      <c r="AT102" s="6"/>
      <c r="AU102" s="2"/>
      <c r="CD102" s="6"/>
      <c r="CE102" s="2"/>
      <c r="DN102" s="6"/>
      <c r="DO102" s="2"/>
      <c r="EX102" s="6"/>
      <c r="EY102" s="2"/>
      <c r="GH102" s="6"/>
      <c r="GI102" s="2"/>
      <c r="HR102" s="6"/>
      <c r="HS102" s="2"/>
      <c r="JB102" s="6"/>
      <c r="JC102" s="2"/>
      <c r="KL102" s="6"/>
      <c r="KM102" s="2"/>
      <c r="LV102" s="6"/>
      <c r="LW102" s="2"/>
    </row>
    <row r="103" spans="2:335" x14ac:dyDescent="0.25">
      <c r="B103" s="57"/>
      <c r="I103" s="5"/>
      <c r="J103" s="6"/>
      <c r="K103" s="2"/>
      <c r="AT103" s="6"/>
      <c r="AU103" s="2"/>
      <c r="CD103" s="6"/>
      <c r="CE103" s="2"/>
      <c r="DN103" s="6"/>
      <c r="DO103" s="2"/>
      <c r="EX103" s="6"/>
      <c r="EY103" s="2"/>
      <c r="GH103" s="6"/>
      <c r="GI103" s="2"/>
      <c r="HR103" s="6"/>
      <c r="HS103" s="2"/>
      <c r="JB103" s="6"/>
      <c r="JC103" s="2"/>
      <c r="KL103" s="6"/>
      <c r="KM103" s="2"/>
      <c r="LV103" s="6"/>
      <c r="LW103" s="2"/>
    </row>
    <row r="104" spans="2:335" x14ac:dyDescent="0.25">
      <c r="B104" s="57"/>
      <c r="I104" s="5"/>
      <c r="J104" s="6"/>
      <c r="K104" s="2"/>
      <c r="AT104" s="6"/>
      <c r="AU104" s="2"/>
      <c r="CD104" s="6"/>
      <c r="CE104" s="2"/>
      <c r="DN104" s="6"/>
      <c r="DO104" s="2"/>
      <c r="EX104" s="6"/>
      <c r="EY104" s="2"/>
      <c r="GH104" s="6"/>
      <c r="GI104" s="2"/>
      <c r="HR104" s="6"/>
      <c r="HS104" s="2"/>
      <c r="JB104" s="6"/>
      <c r="JC104" s="2"/>
      <c r="KL104" s="6"/>
      <c r="KM104" s="2"/>
      <c r="LV104" s="6"/>
      <c r="LW104" s="2"/>
    </row>
    <row r="105" spans="2:335" x14ac:dyDescent="0.25">
      <c r="B105" s="57"/>
      <c r="I105" s="5"/>
      <c r="J105" s="6"/>
      <c r="K105" s="2"/>
      <c r="AT105" s="6"/>
      <c r="AU105" s="2"/>
      <c r="CD105" s="6"/>
      <c r="CE105" s="2"/>
      <c r="DN105" s="6"/>
      <c r="DO105" s="2"/>
      <c r="EX105" s="6"/>
      <c r="EY105" s="2"/>
      <c r="GH105" s="6"/>
      <c r="GI105" s="2"/>
      <c r="HR105" s="6"/>
      <c r="HS105" s="2"/>
      <c r="JB105" s="6"/>
      <c r="JC105" s="2"/>
      <c r="KL105" s="6"/>
      <c r="KM105" s="2"/>
      <c r="LV105" s="6"/>
      <c r="LW105" s="2"/>
    </row>
    <row r="106" spans="2:335" x14ac:dyDescent="0.25">
      <c r="B106" s="57"/>
      <c r="I106" s="5"/>
      <c r="J106" s="6"/>
      <c r="K106" s="2"/>
      <c r="AT106" s="6"/>
      <c r="AU106" s="2"/>
      <c r="CD106" s="6"/>
      <c r="CE106" s="2"/>
      <c r="DN106" s="6"/>
      <c r="DO106" s="2"/>
      <c r="EX106" s="6"/>
      <c r="EY106" s="2"/>
      <c r="GH106" s="6"/>
      <c r="GI106" s="2"/>
      <c r="HR106" s="6"/>
      <c r="HS106" s="2"/>
      <c r="JB106" s="6"/>
      <c r="JC106" s="2"/>
      <c r="KL106" s="6"/>
      <c r="KM106" s="2"/>
      <c r="LV106" s="6"/>
      <c r="LW106" s="2"/>
    </row>
    <row r="107" spans="2:335" x14ac:dyDescent="0.25">
      <c r="B107" s="57"/>
      <c r="I107" s="5"/>
      <c r="J107" s="6"/>
      <c r="K107" s="2"/>
      <c r="AT107" s="6"/>
      <c r="AU107" s="2"/>
      <c r="CD107" s="6"/>
      <c r="CE107" s="2"/>
      <c r="DN107" s="6"/>
      <c r="DO107" s="2"/>
      <c r="EX107" s="6"/>
      <c r="EY107" s="2"/>
      <c r="GH107" s="6"/>
      <c r="GI107" s="2"/>
      <c r="HR107" s="6"/>
      <c r="HS107" s="2"/>
      <c r="JB107" s="6"/>
      <c r="JC107" s="2"/>
      <c r="KL107" s="6"/>
      <c r="KM107" s="2"/>
      <c r="LV107" s="6"/>
      <c r="LW107" s="2"/>
    </row>
    <row r="108" spans="2:335" x14ac:dyDescent="0.25">
      <c r="B108" s="57"/>
      <c r="I108" s="5"/>
      <c r="J108" s="6"/>
      <c r="K108" s="2"/>
      <c r="AT108" s="6"/>
      <c r="AU108" s="2"/>
      <c r="CD108" s="6"/>
      <c r="CE108" s="2"/>
      <c r="DN108" s="6"/>
      <c r="DO108" s="2"/>
      <c r="EX108" s="6"/>
      <c r="EY108" s="2"/>
      <c r="GH108" s="6"/>
      <c r="GI108" s="2"/>
      <c r="HR108" s="6"/>
      <c r="HS108" s="2"/>
      <c r="JB108" s="6"/>
      <c r="JC108" s="2"/>
      <c r="KL108" s="6"/>
      <c r="KM108" s="2"/>
      <c r="LV108" s="6"/>
      <c r="LW108" s="2"/>
    </row>
    <row r="109" spans="2:335" x14ac:dyDescent="0.25">
      <c r="B109" s="57"/>
      <c r="I109" s="5"/>
      <c r="J109" s="6"/>
      <c r="K109" s="2"/>
      <c r="AT109" s="6"/>
      <c r="AU109" s="2"/>
      <c r="CD109" s="6"/>
      <c r="CE109" s="2"/>
      <c r="DN109" s="6"/>
      <c r="DO109" s="2"/>
      <c r="EX109" s="6"/>
      <c r="EY109" s="2"/>
      <c r="GH109" s="6"/>
      <c r="GI109" s="2"/>
      <c r="HR109" s="6"/>
      <c r="HS109" s="2"/>
      <c r="JB109" s="6"/>
      <c r="JC109" s="2"/>
      <c r="KL109" s="6"/>
      <c r="KM109" s="2"/>
      <c r="LV109" s="6"/>
      <c r="LW109" s="2"/>
    </row>
    <row r="110" spans="2:335" x14ac:dyDescent="0.25">
      <c r="B110" s="57"/>
      <c r="I110" s="5"/>
      <c r="J110" s="6"/>
      <c r="K110" s="2"/>
      <c r="AT110" s="6"/>
      <c r="AU110" s="2"/>
      <c r="CD110" s="6"/>
      <c r="CE110" s="2"/>
      <c r="DN110" s="6"/>
      <c r="DO110" s="2"/>
      <c r="EX110" s="6"/>
      <c r="EY110" s="2"/>
      <c r="GH110" s="6"/>
      <c r="GI110" s="2"/>
      <c r="HR110" s="6"/>
      <c r="HS110" s="2"/>
      <c r="JB110" s="6"/>
      <c r="JC110" s="2"/>
      <c r="KL110" s="6"/>
      <c r="KM110" s="2"/>
      <c r="LV110" s="6"/>
      <c r="LW110" s="2"/>
    </row>
    <row r="111" spans="2:335" x14ac:dyDescent="0.25">
      <c r="B111" s="57"/>
      <c r="I111" s="5"/>
      <c r="J111" s="6"/>
      <c r="K111" s="2"/>
      <c r="AT111" s="6"/>
      <c r="AU111" s="2"/>
      <c r="CD111" s="6"/>
      <c r="CE111" s="2"/>
      <c r="DN111" s="6"/>
      <c r="DO111" s="2"/>
      <c r="EX111" s="6"/>
      <c r="EY111" s="2"/>
      <c r="GH111" s="6"/>
      <c r="GI111" s="2"/>
      <c r="HR111" s="6"/>
      <c r="HS111" s="2"/>
      <c r="JB111" s="6"/>
      <c r="JC111" s="2"/>
      <c r="KL111" s="6"/>
      <c r="KM111" s="2"/>
      <c r="LV111" s="6"/>
      <c r="LW111" s="2"/>
    </row>
    <row r="112" spans="2:335" x14ac:dyDescent="0.25">
      <c r="B112" s="57"/>
      <c r="I112" s="5"/>
      <c r="J112" s="6"/>
      <c r="K112" s="2"/>
      <c r="AT112" s="6"/>
      <c r="AU112" s="2"/>
      <c r="CD112" s="6"/>
      <c r="CE112" s="2"/>
      <c r="DN112" s="6"/>
      <c r="DO112" s="2"/>
      <c r="EX112" s="6"/>
      <c r="EY112" s="2"/>
      <c r="GH112" s="6"/>
      <c r="GI112" s="2"/>
      <c r="HR112" s="6"/>
      <c r="HS112" s="2"/>
      <c r="JB112" s="6"/>
      <c r="JC112" s="2"/>
      <c r="KL112" s="6"/>
      <c r="KM112" s="2"/>
      <c r="LV112" s="6"/>
      <c r="LW112" s="2"/>
    </row>
    <row r="113" spans="2:335" x14ac:dyDescent="0.25">
      <c r="B113" s="57"/>
      <c r="I113" s="5"/>
      <c r="J113" s="6"/>
      <c r="K113" s="2"/>
      <c r="AT113" s="6"/>
      <c r="AU113" s="2"/>
      <c r="CD113" s="6"/>
      <c r="CE113" s="2"/>
      <c r="DN113" s="6"/>
      <c r="DO113" s="2"/>
      <c r="EX113" s="6"/>
      <c r="EY113" s="2"/>
      <c r="GH113" s="6"/>
      <c r="GI113" s="2"/>
      <c r="HR113" s="6"/>
      <c r="HS113" s="2"/>
      <c r="JB113" s="6"/>
      <c r="JC113" s="2"/>
      <c r="KL113" s="6"/>
      <c r="KM113" s="2"/>
      <c r="LV113" s="6"/>
      <c r="LW113" s="2"/>
    </row>
    <row r="114" spans="2:335" x14ac:dyDescent="0.25">
      <c r="B114" s="57"/>
      <c r="I114" s="5"/>
      <c r="J114" s="6"/>
      <c r="K114" s="2"/>
      <c r="AT114" s="6"/>
      <c r="AU114" s="2"/>
      <c r="CD114" s="6"/>
      <c r="CE114" s="2"/>
      <c r="DN114" s="6"/>
      <c r="DO114" s="2"/>
      <c r="EX114" s="6"/>
      <c r="EY114" s="2"/>
      <c r="GH114" s="6"/>
      <c r="GI114" s="2"/>
      <c r="HR114" s="6"/>
      <c r="HS114" s="2"/>
      <c r="JB114" s="6"/>
      <c r="JC114" s="2"/>
      <c r="KL114" s="6"/>
      <c r="KM114" s="2"/>
      <c r="LV114" s="6"/>
      <c r="LW114" s="2"/>
    </row>
    <row r="115" spans="2:335" x14ac:dyDescent="0.25">
      <c r="B115" s="57"/>
      <c r="I115" s="5"/>
      <c r="J115" s="6"/>
      <c r="K115" s="2"/>
      <c r="AT115" s="6"/>
      <c r="AU115" s="2"/>
      <c r="CD115" s="6"/>
      <c r="CE115" s="2"/>
      <c r="DN115" s="6"/>
      <c r="DO115" s="2"/>
      <c r="EX115" s="6"/>
      <c r="EY115" s="2"/>
      <c r="GH115" s="6"/>
      <c r="GI115" s="2"/>
      <c r="HR115" s="6"/>
      <c r="HS115" s="2"/>
      <c r="JB115" s="6"/>
      <c r="JC115" s="2"/>
      <c r="KL115" s="6"/>
      <c r="KM115" s="2"/>
      <c r="LV115" s="6"/>
      <c r="LW115" s="2"/>
    </row>
    <row r="116" spans="2:335" x14ac:dyDescent="0.25">
      <c r="B116" s="57"/>
      <c r="I116" s="5"/>
      <c r="J116" s="6"/>
      <c r="K116" s="2"/>
      <c r="AT116" s="6"/>
      <c r="AU116" s="2"/>
      <c r="CD116" s="6"/>
      <c r="CE116" s="2"/>
      <c r="DN116" s="6"/>
      <c r="DO116" s="2"/>
      <c r="EX116" s="6"/>
      <c r="EY116" s="2"/>
      <c r="GH116" s="6"/>
      <c r="GI116" s="2"/>
      <c r="HR116" s="6"/>
      <c r="HS116" s="2"/>
      <c r="JB116" s="6"/>
      <c r="JC116" s="2"/>
      <c r="KL116" s="6"/>
      <c r="KM116" s="2"/>
      <c r="LV116" s="6"/>
      <c r="LW116" s="2"/>
    </row>
    <row r="117" spans="2:335" x14ac:dyDescent="0.25">
      <c r="B117" s="57"/>
      <c r="I117" s="5"/>
      <c r="J117" s="6"/>
      <c r="K117" s="2"/>
      <c r="AT117" s="6"/>
      <c r="AU117" s="2"/>
      <c r="CD117" s="6"/>
      <c r="CE117" s="2"/>
      <c r="DN117" s="6"/>
      <c r="DO117" s="2"/>
      <c r="EX117" s="6"/>
      <c r="EY117" s="2"/>
      <c r="GH117" s="6"/>
      <c r="GI117" s="2"/>
      <c r="HR117" s="6"/>
      <c r="HS117" s="2"/>
      <c r="JB117" s="6"/>
      <c r="JC117" s="2"/>
      <c r="KL117" s="6"/>
      <c r="KM117" s="2"/>
      <c r="LV117" s="6"/>
      <c r="LW117" s="2"/>
    </row>
    <row r="118" spans="2:335" x14ac:dyDescent="0.25">
      <c r="B118" s="57"/>
      <c r="I118" s="5"/>
      <c r="J118" s="6"/>
      <c r="K118" s="2"/>
      <c r="AT118" s="6"/>
      <c r="AU118" s="2"/>
      <c r="CD118" s="6"/>
      <c r="CE118" s="2"/>
      <c r="DN118" s="6"/>
      <c r="DO118" s="2"/>
      <c r="EX118" s="6"/>
      <c r="EY118" s="2"/>
      <c r="GH118" s="6"/>
      <c r="GI118" s="2"/>
      <c r="HR118" s="6"/>
      <c r="HS118" s="2"/>
      <c r="JB118" s="6"/>
      <c r="JC118" s="2"/>
      <c r="KL118" s="6"/>
      <c r="KM118" s="2"/>
      <c r="LV118" s="6"/>
      <c r="LW118" s="2"/>
    </row>
    <row r="119" spans="2:335" x14ac:dyDescent="0.25">
      <c r="B119" s="57"/>
      <c r="I119" s="5"/>
      <c r="J119" s="6"/>
      <c r="K119" s="2"/>
      <c r="AT119" s="6"/>
      <c r="AU119" s="2"/>
      <c r="CD119" s="6"/>
      <c r="CE119" s="2"/>
      <c r="DN119" s="6"/>
      <c r="DO119" s="2"/>
      <c r="EX119" s="6"/>
      <c r="EY119" s="2"/>
      <c r="GH119" s="6"/>
      <c r="GI119" s="2"/>
      <c r="HR119" s="6"/>
      <c r="HS119" s="2"/>
      <c r="JB119" s="6"/>
      <c r="JC119" s="2"/>
      <c r="KL119" s="6"/>
      <c r="KM119" s="2"/>
      <c r="LV119" s="6"/>
      <c r="LW119" s="2"/>
    </row>
    <row r="120" spans="2:335" x14ac:dyDescent="0.25">
      <c r="B120" s="57"/>
      <c r="I120" s="5"/>
      <c r="J120" s="6"/>
      <c r="K120" s="2"/>
      <c r="AT120" s="6"/>
      <c r="AU120" s="2"/>
      <c r="CD120" s="6"/>
      <c r="CE120" s="2"/>
      <c r="DN120" s="6"/>
      <c r="DO120" s="2"/>
      <c r="EX120" s="6"/>
      <c r="EY120" s="2"/>
      <c r="GH120" s="6"/>
      <c r="GI120" s="2"/>
      <c r="HR120" s="6"/>
      <c r="HS120" s="2"/>
      <c r="JB120" s="6"/>
      <c r="JC120" s="2"/>
      <c r="KL120" s="6"/>
      <c r="KM120" s="2"/>
      <c r="LV120" s="6"/>
      <c r="LW120" s="2"/>
    </row>
    <row r="121" spans="2:335" x14ac:dyDescent="0.25">
      <c r="B121" s="57"/>
      <c r="I121" s="5"/>
      <c r="J121" s="6"/>
      <c r="K121" s="2"/>
      <c r="AT121" s="6"/>
      <c r="AU121" s="2"/>
      <c r="CD121" s="6"/>
      <c r="CE121" s="2"/>
      <c r="DN121" s="6"/>
      <c r="DO121" s="2"/>
      <c r="EX121" s="6"/>
      <c r="EY121" s="2"/>
      <c r="GH121" s="6"/>
      <c r="GI121" s="2"/>
      <c r="HR121" s="6"/>
      <c r="HS121" s="2"/>
      <c r="JB121" s="6"/>
      <c r="JC121" s="2"/>
      <c r="KL121" s="6"/>
      <c r="KM121" s="2"/>
      <c r="LV121" s="6"/>
      <c r="LW121" s="2"/>
    </row>
    <row r="122" spans="2:335" x14ac:dyDescent="0.25">
      <c r="B122" s="57"/>
      <c r="I122" s="5"/>
      <c r="J122" s="6"/>
      <c r="K122" s="2"/>
      <c r="AT122" s="6"/>
      <c r="AU122" s="2"/>
      <c r="CD122" s="6"/>
      <c r="CE122" s="2"/>
      <c r="DN122" s="6"/>
      <c r="DO122" s="2"/>
      <c r="EX122" s="6"/>
      <c r="EY122" s="2"/>
      <c r="GH122" s="6"/>
      <c r="GI122" s="2"/>
      <c r="HR122" s="6"/>
      <c r="HS122" s="2"/>
      <c r="JB122" s="6"/>
      <c r="JC122" s="2"/>
      <c r="KL122" s="6"/>
      <c r="KM122" s="2"/>
      <c r="LV122" s="6"/>
      <c r="LW122" s="2"/>
    </row>
    <row r="123" spans="2:335" x14ac:dyDescent="0.25">
      <c r="B123" s="57"/>
      <c r="I123" s="5"/>
      <c r="J123" s="6"/>
      <c r="K123" s="2"/>
      <c r="AT123" s="6"/>
      <c r="AU123" s="2"/>
      <c r="CD123" s="6"/>
      <c r="CE123" s="2"/>
      <c r="DN123" s="6"/>
      <c r="DO123" s="2"/>
      <c r="EX123" s="6"/>
      <c r="EY123" s="2"/>
      <c r="GH123" s="6"/>
      <c r="GI123" s="2"/>
      <c r="HR123" s="6"/>
      <c r="HS123" s="2"/>
      <c r="JB123" s="6"/>
      <c r="JC123" s="2"/>
      <c r="KL123" s="6"/>
      <c r="KM123" s="2"/>
      <c r="LV123" s="6"/>
      <c r="LW123" s="2"/>
    </row>
    <row r="124" spans="2:335" x14ac:dyDescent="0.25">
      <c r="B124" s="57"/>
      <c r="I124" s="5"/>
      <c r="J124" s="6"/>
      <c r="K124" s="2"/>
      <c r="AT124" s="6"/>
      <c r="AU124" s="2"/>
      <c r="CD124" s="6"/>
      <c r="CE124" s="2"/>
      <c r="DN124" s="6"/>
      <c r="DO124" s="2"/>
      <c r="EX124" s="6"/>
      <c r="EY124" s="2"/>
      <c r="GH124" s="6"/>
      <c r="GI124" s="2"/>
      <c r="HR124" s="6"/>
      <c r="HS124" s="2"/>
      <c r="JB124" s="6"/>
      <c r="JC124" s="2"/>
      <c r="KL124" s="6"/>
      <c r="KM124" s="2"/>
      <c r="LV124" s="6"/>
      <c r="LW124" s="2"/>
    </row>
    <row r="125" spans="2:335" x14ac:dyDescent="0.25">
      <c r="B125" s="57"/>
      <c r="I125" s="5"/>
      <c r="J125" s="6"/>
      <c r="K125" s="2"/>
      <c r="AT125" s="6"/>
      <c r="AU125" s="2"/>
      <c r="CD125" s="6"/>
      <c r="CE125" s="2"/>
      <c r="DN125" s="6"/>
      <c r="DO125" s="2"/>
      <c r="EX125" s="6"/>
      <c r="EY125" s="2"/>
      <c r="GH125" s="6"/>
      <c r="GI125" s="2"/>
      <c r="HR125" s="6"/>
      <c r="HS125" s="2"/>
      <c r="JB125" s="6"/>
      <c r="JC125" s="2"/>
      <c r="KL125" s="6"/>
      <c r="KM125" s="2"/>
      <c r="LV125" s="6"/>
      <c r="LW125" s="2"/>
    </row>
    <row r="126" spans="2:335" x14ac:dyDescent="0.25">
      <c r="B126" s="57"/>
      <c r="I126" s="5"/>
      <c r="J126" s="6"/>
      <c r="K126" s="2"/>
      <c r="AT126" s="6"/>
      <c r="AU126" s="2"/>
      <c r="CD126" s="6"/>
      <c r="CE126" s="2"/>
      <c r="DN126" s="6"/>
      <c r="DO126" s="2"/>
      <c r="EX126" s="6"/>
      <c r="EY126" s="2"/>
      <c r="GH126" s="6"/>
      <c r="GI126" s="2"/>
      <c r="HR126" s="6"/>
      <c r="HS126" s="2"/>
      <c r="JB126" s="6"/>
      <c r="JC126" s="2"/>
      <c r="KL126" s="6"/>
      <c r="KM126" s="2"/>
      <c r="LV126" s="6"/>
      <c r="LW126" s="2"/>
    </row>
    <row r="127" spans="2:335" x14ac:dyDescent="0.25">
      <c r="B127" s="57"/>
      <c r="I127" s="5"/>
      <c r="J127" s="6"/>
      <c r="K127" s="2"/>
      <c r="AT127" s="6"/>
      <c r="AU127" s="2"/>
      <c r="CD127" s="6"/>
      <c r="CE127" s="2"/>
      <c r="DN127" s="6"/>
      <c r="DO127" s="2"/>
      <c r="EX127" s="6"/>
      <c r="EY127" s="2"/>
      <c r="GH127" s="6"/>
      <c r="GI127" s="2"/>
      <c r="HR127" s="6"/>
      <c r="HS127" s="2"/>
      <c r="JB127" s="6"/>
      <c r="JC127" s="2"/>
      <c r="KL127" s="6"/>
      <c r="KM127" s="2"/>
      <c r="LV127" s="6"/>
      <c r="LW127" s="2"/>
    </row>
    <row r="128" spans="2:335" x14ac:dyDescent="0.25">
      <c r="B128" s="57"/>
      <c r="I128" s="5"/>
      <c r="J128" s="6"/>
      <c r="K128" s="2"/>
      <c r="AT128" s="6"/>
      <c r="AU128" s="2"/>
      <c r="CD128" s="6"/>
      <c r="CE128" s="2"/>
      <c r="DN128" s="6"/>
      <c r="DO128" s="2"/>
      <c r="EX128" s="6"/>
      <c r="EY128" s="2"/>
      <c r="GH128" s="6"/>
      <c r="GI128" s="2"/>
      <c r="HR128" s="6"/>
      <c r="HS128" s="2"/>
      <c r="JB128" s="6"/>
      <c r="JC128" s="2"/>
      <c r="KL128" s="6"/>
      <c r="KM128" s="2"/>
      <c r="LV128" s="6"/>
      <c r="LW128" s="2"/>
    </row>
    <row r="129" spans="2:335" x14ac:dyDescent="0.25">
      <c r="B129" s="57"/>
      <c r="I129" s="5"/>
      <c r="J129" s="6"/>
      <c r="K129" s="2"/>
      <c r="AT129" s="6"/>
      <c r="AU129" s="2"/>
      <c r="CD129" s="6"/>
      <c r="CE129" s="2"/>
      <c r="DN129" s="6"/>
      <c r="DO129" s="2"/>
      <c r="EX129" s="6"/>
      <c r="EY129" s="2"/>
      <c r="GH129" s="6"/>
      <c r="GI129" s="2"/>
      <c r="HR129" s="6"/>
      <c r="HS129" s="2"/>
      <c r="JB129" s="6"/>
      <c r="JC129" s="2"/>
      <c r="KL129" s="6"/>
      <c r="KM129" s="2"/>
      <c r="LV129" s="6"/>
      <c r="LW129" s="2"/>
    </row>
    <row r="130" spans="2:335" x14ac:dyDescent="0.25">
      <c r="B130" s="57"/>
      <c r="I130" s="5"/>
      <c r="J130" s="6"/>
      <c r="K130" s="2"/>
      <c r="AT130" s="6"/>
      <c r="AU130" s="2"/>
      <c r="CD130" s="6"/>
      <c r="CE130" s="2"/>
      <c r="DN130" s="6"/>
      <c r="DO130" s="2"/>
      <c r="EX130" s="6"/>
      <c r="EY130" s="2"/>
      <c r="GH130" s="6"/>
      <c r="GI130" s="2"/>
      <c r="HR130" s="6"/>
      <c r="HS130" s="2"/>
      <c r="JB130" s="6"/>
      <c r="JC130" s="2"/>
      <c r="KL130" s="6"/>
      <c r="KM130" s="2"/>
      <c r="LV130" s="6"/>
      <c r="LW130" s="2"/>
    </row>
    <row r="131" spans="2:335" x14ac:dyDescent="0.25">
      <c r="B131" s="57"/>
      <c r="I131" s="5"/>
      <c r="J131" s="6"/>
      <c r="K131" s="2"/>
      <c r="AT131" s="6"/>
      <c r="AU131" s="2"/>
      <c r="CD131" s="6"/>
      <c r="CE131" s="2"/>
      <c r="DN131" s="6"/>
      <c r="DO131" s="2"/>
      <c r="EX131" s="6"/>
      <c r="EY131" s="2"/>
      <c r="GH131" s="6"/>
      <c r="GI131" s="2"/>
      <c r="HR131" s="6"/>
      <c r="HS131" s="2"/>
      <c r="JB131" s="6"/>
      <c r="JC131" s="2"/>
      <c r="KL131" s="6"/>
      <c r="KM131" s="2"/>
      <c r="LV131" s="6"/>
      <c r="LW131" s="2"/>
    </row>
    <row r="132" spans="2:335" x14ac:dyDescent="0.25">
      <c r="B132" s="57"/>
      <c r="I132" s="5"/>
      <c r="J132" s="6"/>
      <c r="K132" s="2"/>
      <c r="AT132" s="6"/>
      <c r="AU132" s="2"/>
      <c r="CD132" s="6"/>
      <c r="CE132" s="2"/>
      <c r="DN132" s="6"/>
      <c r="DO132" s="2"/>
      <c r="EX132" s="6"/>
      <c r="EY132" s="2"/>
      <c r="GH132" s="6"/>
      <c r="GI132" s="2"/>
      <c r="HR132" s="6"/>
      <c r="HS132" s="2"/>
      <c r="JB132" s="6"/>
      <c r="JC132" s="2"/>
      <c r="KL132" s="6"/>
      <c r="KM132" s="2"/>
      <c r="LV132" s="6"/>
      <c r="LW132" s="2"/>
    </row>
    <row r="133" spans="2:335" x14ac:dyDescent="0.25">
      <c r="B133" s="57"/>
      <c r="I133" s="5"/>
      <c r="J133" s="6"/>
      <c r="K133" s="2"/>
      <c r="AT133" s="6"/>
      <c r="AU133" s="2"/>
      <c r="CD133" s="6"/>
      <c r="CE133" s="2"/>
      <c r="DN133" s="6"/>
      <c r="DO133" s="2"/>
      <c r="EX133" s="6"/>
      <c r="EY133" s="2"/>
      <c r="GH133" s="6"/>
      <c r="GI133" s="2"/>
      <c r="HR133" s="6"/>
      <c r="HS133" s="2"/>
      <c r="JB133" s="6"/>
      <c r="JC133" s="2"/>
      <c r="KL133" s="6"/>
      <c r="KM133" s="2"/>
      <c r="LV133" s="6"/>
      <c r="LW133" s="2"/>
    </row>
    <row r="134" spans="2:335" x14ac:dyDescent="0.25">
      <c r="B134" s="57"/>
      <c r="I134" s="5"/>
      <c r="J134" s="6"/>
      <c r="K134" s="2"/>
      <c r="AT134" s="6"/>
      <c r="AU134" s="2"/>
      <c r="CD134" s="6"/>
      <c r="CE134" s="2"/>
      <c r="DN134" s="6"/>
      <c r="DO134" s="2"/>
      <c r="EX134" s="6"/>
      <c r="EY134" s="2"/>
      <c r="GH134" s="6"/>
      <c r="GI134" s="2"/>
      <c r="HR134" s="6"/>
      <c r="HS134" s="2"/>
      <c r="JB134" s="6"/>
      <c r="JC134" s="2"/>
      <c r="KL134" s="6"/>
      <c r="KM134" s="2"/>
      <c r="LV134" s="6"/>
      <c r="LW134" s="2"/>
    </row>
    <row r="135" spans="2:335" x14ac:dyDescent="0.25">
      <c r="B135" s="57"/>
      <c r="I135" s="5"/>
      <c r="J135" s="6"/>
      <c r="K135" s="2"/>
      <c r="AT135" s="6"/>
      <c r="AU135" s="2"/>
      <c r="CD135" s="6"/>
      <c r="CE135" s="2"/>
      <c r="DN135" s="6"/>
      <c r="DO135" s="2"/>
      <c r="EX135" s="6"/>
      <c r="EY135" s="2"/>
      <c r="GH135" s="6"/>
      <c r="GI135" s="2"/>
      <c r="HR135" s="6"/>
      <c r="HS135" s="2"/>
      <c r="JB135" s="6"/>
      <c r="JC135" s="2"/>
      <c r="KL135" s="6"/>
      <c r="KM135" s="2"/>
      <c r="LV135" s="6"/>
      <c r="LW135" s="2"/>
    </row>
    <row r="136" spans="2:335" x14ac:dyDescent="0.25">
      <c r="B136" s="57"/>
      <c r="I136" s="5"/>
      <c r="J136" s="6"/>
      <c r="K136" s="2"/>
      <c r="AT136" s="6"/>
      <c r="AU136" s="2"/>
      <c r="CD136" s="6"/>
      <c r="CE136" s="2"/>
      <c r="DN136" s="6"/>
      <c r="DO136" s="2"/>
      <c r="EX136" s="6"/>
      <c r="EY136" s="2"/>
      <c r="GH136" s="6"/>
      <c r="GI136" s="2"/>
      <c r="HR136" s="6"/>
      <c r="HS136" s="2"/>
      <c r="JB136" s="6"/>
      <c r="JC136" s="2"/>
      <c r="KL136" s="6"/>
      <c r="KM136" s="2"/>
      <c r="LV136" s="6"/>
      <c r="LW136" s="2"/>
    </row>
    <row r="137" spans="2:335" x14ac:dyDescent="0.25">
      <c r="B137" s="57"/>
      <c r="I137" s="5"/>
      <c r="J137" s="6"/>
      <c r="K137" s="2"/>
      <c r="AT137" s="6"/>
      <c r="AU137" s="2"/>
      <c r="CD137" s="6"/>
      <c r="CE137" s="2"/>
      <c r="DN137" s="6"/>
      <c r="DO137" s="2"/>
      <c r="EX137" s="6"/>
      <c r="EY137" s="2"/>
      <c r="GH137" s="6"/>
      <c r="GI137" s="2"/>
      <c r="HR137" s="6"/>
      <c r="HS137" s="2"/>
      <c r="JB137" s="6"/>
      <c r="JC137" s="2"/>
      <c r="KL137" s="6"/>
      <c r="KM137" s="2"/>
      <c r="LV137" s="6"/>
      <c r="LW137" s="2"/>
    </row>
    <row r="138" spans="2:335" x14ac:dyDescent="0.25">
      <c r="B138" s="57"/>
      <c r="I138" s="5"/>
      <c r="J138" s="6"/>
      <c r="K138" s="2"/>
      <c r="AT138" s="6"/>
      <c r="AU138" s="2"/>
      <c r="CD138" s="6"/>
      <c r="CE138" s="2"/>
      <c r="DN138" s="6"/>
      <c r="DO138" s="2"/>
      <c r="EX138" s="6"/>
      <c r="EY138" s="2"/>
      <c r="GH138" s="6"/>
      <c r="GI138" s="2"/>
      <c r="HR138" s="6"/>
      <c r="HS138" s="2"/>
      <c r="JB138" s="6"/>
      <c r="JC138" s="2"/>
      <c r="KL138" s="6"/>
      <c r="KM138" s="2"/>
      <c r="LV138" s="6"/>
      <c r="LW138" s="2"/>
    </row>
    <row r="139" spans="2:335" x14ac:dyDescent="0.25">
      <c r="B139" s="57"/>
      <c r="I139" s="5"/>
      <c r="J139" s="6"/>
      <c r="K139" s="2"/>
      <c r="AT139" s="6"/>
      <c r="AU139" s="2"/>
      <c r="CD139" s="6"/>
      <c r="CE139" s="2"/>
      <c r="DN139" s="6"/>
      <c r="DO139" s="2"/>
      <c r="EX139" s="6"/>
      <c r="EY139" s="2"/>
      <c r="GH139" s="6"/>
      <c r="GI139" s="2"/>
      <c r="HR139" s="6"/>
      <c r="HS139" s="2"/>
      <c r="JB139" s="6"/>
      <c r="JC139" s="2"/>
      <c r="KL139" s="6"/>
      <c r="KM139" s="2"/>
      <c r="LV139" s="6"/>
      <c r="LW139" s="2"/>
    </row>
    <row r="140" spans="2:335" x14ac:dyDescent="0.25">
      <c r="B140" s="57"/>
      <c r="I140" s="5"/>
      <c r="J140" s="6"/>
      <c r="K140" s="2"/>
      <c r="AT140" s="6"/>
      <c r="AU140" s="2"/>
      <c r="CD140" s="6"/>
      <c r="CE140" s="2"/>
      <c r="DN140" s="6"/>
      <c r="DO140" s="2"/>
      <c r="EX140" s="6"/>
      <c r="EY140" s="2"/>
      <c r="GH140" s="6"/>
      <c r="GI140" s="2"/>
      <c r="HR140" s="6"/>
      <c r="HS140" s="2"/>
      <c r="JB140" s="6"/>
      <c r="JC140" s="2"/>
      <c r="KL140" s="6"/>
      <c r="KM140" s="2"/>
      <c r="LV140" s="6"/>
      <c r="LW140" s="2"/>
    </row>
    <row r="141" spans="2:335" x14ac:dyDescent="0.25">
      <c r="B141" s="57"/>
      <c r="I141" s="5"/>
      <c r="J141" s="6"/>
      <c r="K141" s="2"/>
      <c r="AT141" s="6"/>
      <c r="AU141" s="2"/>
      <c r="CD141" s="6"/>
      <c r="CE141" s="2"/>
      <c r="DN141" s="6"/>
      <c r="DO141" s="2"/>
      <c r="EX141" s="6"/>
      <c r="EY141" s="2"/>
      <c r="GH141" s="6"/>
      <c r="GI141" s="2"/>
      <c r="HR141" s="6"/>
      <c r="HS141" s="2"/>
      <c r="JB141" s="6"/>
      <c r="JC141" s="2"/>
      <c r="KL141" s="6"/>
      <c r="KM141" s="2"/>
      <c r="LV141" s="6"/>
      <c r="LW141" s="2"/>
    </row>
    <row r="142" spans="2:335" x14ac:dyDescent="0.25">
      <c r="B142" s="57"/>
      <c r="I142" s="5"/>
      <c r="J142" s="6"/>
      <c r="K142" s="2"/>
      <c r="AT142" s="6"/>
      <c r="AU142" s="2"/>
      <c r="CD142" s="6"/>
      <c r="CE142" s="2"/>
      <c r="DN142" s="6"/>
      <c r="DO142" s="2"/>
      <c r="EX142" s="6"/>
      <c r="EY142" s="2"/>
      <c r="GH142" s="6"/>
      <c r="GI142" s="2"/>
      <c r="HR142" s="6"/>
      <c r="HS142" s="2"/>
      <c r="JB142" s="6"/>
      <c r="JC142" s="2"/>
      <c r="KL142" s="6"/>
      <c r="KM142" s="2"/>
      <c r="LV142" s="6"/>
      <c r="LW142" s="2"/>
    </row>
    <row r="143" spans="2:335" x14ac:dyDescent="0.25">
      <c r="B143" s="57"/>
      <c r="I143" s="5"/>
      <c r="J143" s="6"/>
      <c r="K143" s="2"/>
      <c r="AT143" s="6"/>
      <c r="AU143" s="2"/>
      <c r="CD143" s="6"/>
      <c r="CE143" s="2"/>
      <c r="DN143" s="6"/>
      <c r="DO143" s="2"/>
      <c r="EX143" s="6"/>
      <c r="EY143" s="2"/>
      <c r="GH143" s="6"/>
      <c r="GI143" s="2"/>
      <c r="HR143" s="6"/>
      <c r="HS143" s="2"/>
      <c r="JB143" s="6"/>
      <c r="JC143" s="2"/>
      <c r="KL143" s="6"/>
      <c r="KM143" s="2"/>
      <c r="LV143" s="6"/>
      <c r="LW143" s="2"/>
    </row>
    <row r="144" spans="2:335" x14ac:dyDescent="0.25">
      <c r="B144" s="57"/>
      <c r="I144" s="5"/>
      <c r="J144" s="6"/>
      <c r="K144" s="2"/>
      <c r="AT144" s="6"/>
      <c r="AU144" s="2"/>
      <c r="CD144" s="6"/>
      <c r="CE144" s="2"/>
      <c r="DN144" s="6"/>
      <c r="DO144" s="2"/>
      <c r="EX144" s="6"/>
      <c r="EY144" s="2"/>
      <c r="GH144" s="6"/>
      <c r="GI144" s="2"/>
      <c r="HR144" s="6"/>
      <c r="HS144" s="2"/>
      <c r="JB144" s="6"/>
      <c r="JC144" s="2"/>
      <c r="KL144" s="6"/>
      <c r="KM144" s="2"/>
      <c r="LV144" s="6"/>
      <c r="LW144" s="2"/>
    </row>
    <row r="145" spans="2:335" x14ac:dyDescent="0.25">
      <c r="B145" s="57"/>
      <c r="I145" s="5"/>
      <c r="J145" s="6"/>
      <c r="K145" s="2"/>
      <c r="AT145" s="6"/>
      <c r="AU145" s="2"/>
      <c r="CD145" s="6"/>
      <c r="CE145" s="2"/>
      <c r="DN145" s="6"/>
      <c r="DO145" s="2"/>
      <c r="EX145" s="6"/>
      <c r="EY145" s="2"/>
      <c r="GH145" s="6"/>
      <c r="GI145" s="2"/>
      <c r="HR145" s="6"/>
      <c r="HS145" s="2"/>
      <c r="JB145" s="6"/>
      <c r="JC145" s="2"/>
      <c r="KL145" s="6"/>
      <c r="KM145" s="2"/>
      <c r="LV145" s="6"/>
      <c r="LW145" s="2"/>
    </row>
    <row r="146" spans="2:335" x14ac:dyDescent="0.25">
      <c r="B146" s="57"/>
      <c r="I146" s="5"/>
      <c r="J146" s="6"/>
      <c r="K146" s="2"/>
      <c r="AT146" s="6"/>
      <c r="AU146" s="2"/>
      <c r="CD146" s="6"/>
      <c r="CE146" s="2"/>
      <c r="DN146" s="6"/>
      <c r="DO146" s="2"/>
      <c r="EX146" s="6"/>
      <c r="EY146" s="2"/>
      <c r="GH146" s="6"/>
      <c r="GI146" s="2"/>
      <c r="HR146" s="6"/>
      <c r="HS146" s="2"/>
      <c r="JB146" s="6"/>
      <c r="JC146" s="2"/>
      <c r="KL146" s="6"/>
      <c r="KM146" s="2"/>
      <c r="LV146" s="6"/>
      <c r="LW146" s="2"/>
    </row>
    <row r="147" spans="2:335" x14ac:dyDescent="0.25">
      <c r="B147" s="57"/>
      <c r="I147" s="5"/>
      <c r="J147" s="6"/>
      <c r="K147" s="2"/>
      <c r="AT147" s="6"/>
      <c r="AU147" s="2"/>
      <c r="CD147" s="6"/>
      <c r="CE147" s="2"/>
      <c r="DN147" s="6"/>
      <c r="DO147" s="2"/>
      <c r="EX147" s="6"/>
      <c r="EY147" s="2"/>
      <c r="GH147" s="6"/>
      <c r="GI147" s="2"/>
      <c r="HR147" s="6"/>
      <c r="HS147" s="2"/>
      <c r="JB147" s="6"/>
      <c r="JC147" s="2"/>
      <c r="KL147" s="6"/>
      <c r="KM147" s="2"/>
      <c r="LV147" s="6"/>
      <c r="LW147" s="2"/>
    </row>
    <row r="148" spans="2:335" x14ac:dyDescent="0.25">
      <c r="B148" s="57"/>
      <c r="I148" s="5"/>
      <c r="J148" s="6"/>
      <c r="K148" s="2"/>
      <c r="AT148" s="6"/>
      <c r="AU148" s="2"/>
      <c r="CD148" s="6"/>
      <c r="CE148" s="2"/>
      <c r="DN148" s="6"/>
      <c r="DO148" s="2"/>
      <c r="EX148" s="6"/>
      <c r="EY148" s="2"/>
      <c r="GH148" s="6"/>
      <c r="GI148" s="2"/>
      <c r="HR148" s="6"/>
      <c r="HS148" s="2"/>
      <c r="JB148" s="6"/>
      <c r="JC148" s="2"/>
      <c r="KL148" s="6"/>
      <c r="KM148" s="2"/>
      <c r="LV148" s="6"/>
      <c r="LW148" s="2"/>
    </row>
    <row r="149" spans="2:335" x14ac:dyDescent="0.25">
      <c r="B149" s="57"/>
      <c r="I149" s="5"/>
      <c r="J149" s="6"/>
      <c r="K149" s="2"/>
      <c r="AT149" s="6"/>
      <c r="AU149" s="2"/>
      <c r="CD149" s="6"/>
      <c r="CE149" s="2"/>
      <c r="DN149" s="6"/>
      <c r="DO149" s="2"/>
      <c r="EX149" s="6"/>
      <c r="EY149" s="2"/>
      <c r="GH149" s="6"/>
      <c r="GI149" s="2"/>
      <c r="HR149" s="6"/>
      <c r="HS149" s="2"/>
      <c r="JB149" s="6"/>
      <c r="JC149" s="2"/>
      <c r="KL149" s="6"/>
      <c r="KM149" s="2"/>
      <c r="LV149" s="6"/>
      <c r="LW149" s="2"/>
    </row>
    <row r="150" spans="2:335" x14ac:dyDescent="0.25">
      <c r="B150" s="57"/>
      <c r="I150" s="5"/>
      <c r="J150" s="6"/>
      <c r="K150" s="2"/>
      <c r="AT150" s="6"/>
      <c r="AU150" s="2"/>
      <c r="CD150" s="6"/>
      <c r="CE150" s="2"/>
      <c r="DN150" s="6"/>
      <c r="DO150" s="2"/>
      <c r="EX150" s="6"/>
      <c r="EY150" s="2"/>
      <c r="GH150" s="6"/>
      <c r="GI150" s="2"/>
      <c r="HR150" s="6"/>
      <c r="HS150" s="2"/>
      <c r="JB150" s="6"/>
      <c r="JC150" s="2"/>
      <c r="KL150" s="6"/>
      <c r="KM150" s="2"/>
      <c r="LV150" s="6"/>
      <c r="LW150" s="2"/>
    </row>
    <row r="151" spans="2:335" x14ac:dyDescent="0.25">
      <c r="B151" s="57"/>
      <c r="I151" s="5"/>
      <c r="J151" s="6"/>
      <c r="K151" s="2"/>
      <c r="AT151" s="6"/>
      <c r="AU151" s="2"/>
      <c r="CD151" s="6"/>
      <c r="CE151" s="2"/>
      <c r="DN151" s="6"/>
      <c r="DO151" s="2"/>
      <c r="EX151" s="6"/>
      <c r="EY151" s="2"/>
      <c r="GH151" s="6"/>
      <c r="GI151" s="2"/>
      <c r="HR151" s="6"/>
      <c r="HS151" s="2"/>
      <c r="JB151" s="6"/>
      <c r="JC151" s="2"/>
      <c r="KL151" s="6"/>
      <c r="KM151" s="2"/>
      <c r="LV151" s="6"/>
      <c r="LW151" s="2"/>
    </row>
    <row r="152" spans="2:335" x14ac:dyDescent="0.25">
      <c r="B152" s="57"/>
      <c r="I152" s="5"/>
      <c r="J152" s="6"/>
      <c r="K152" s="2"/>
      <c r="AT152" s="6"/>
      <c r="AU152" s="2"/>
      <c r="CD152" s="6"/>
      <c r="CE152" s="2"/>
      <c r="DN152" s="6"/>
      <c r="DO152" s="2"/>
      <c r="EX152" s="6"/>
      <c r="EY152" s="2"/>
      <c r="GH152" s="6"/>
      <c r="GI152" s="2"/>
      <c r="HR152" s="6"/>
      <c r="HS152" s="2"/>
      <c r="JB152" s="6"/>
      <c r="JC152" s="2"/>
      <c r="KL152" s="6"/>
      <c r="KM152" s="2"/>
      <c r="LV152" s="6"/>
      <c r="LW152" s="2"/>
    </row>
    <row r="153" spans="2:335" x14ac:dyDescent="0.25">
      <c r="B153" s="57"/>
      <c r="I153" s="5"/>
      <c r="J153" s="6"/>
      <c r="K153" s="2"/>
      <c r="AT153" s="6"/>
      <c r="AU153" s="2"/>
      <c r="CD153" s="6"/>
      <c r="CE153" s="2"/>
      <c r="DN153" s="6"/>
      <c r="DO153" s="2"/>
      <c r="EX153" s="6"/>
      <c r="EY153" s="2"/>
      <c r="GH153" s="6"/>
      <c r="GI153" s="2"/>
      <c r="HR153" s="6"/>
      <c r="HS153" s="2"/>
      <c r="JB153" s="6"/>
      <c r="JC153" s="2"/>
      <c r="KL153" s="6"/>
      <c r="KM153" s="2"/>
      <c r="LV153" s="6"/>
      <c r="LW153" s="2"/>
    </row>
    <row r="154" spans="2:335" x14ac:dyDescent="0.25">
      <c r="B154" s="57"/>
      <c r="I154" s="5"/>
      <c r="J154" s="6"/>
      <c r="K154" s="2"/>
      <c r="AT154" s="6"/>
      <c r="AU154" s="2"/>
      <c r="CD154" s="6"/>
      <c r="CE154" s="2"/>
      <c r="DN154" s="6"/>
      <c r="DO154" s="2"/>
      <c r="EX154" s="6"/>
      <c r="EY154" s="2"/>
      <c r="GH154" s="6"/>
      <c r="GI154" s="2"/>
      <c r="HR154" s="6"/>
      <c r="HS154" s="2"/>
      <c r="JB154" s="6"/>
      <c r="JC154" s="2"/>
      <c r="KL154" s="6"/>
      <c r="KM154" s="2"/>
      <c r="LV154" s="6"/>
      <c r="LW154" s="2"/>
    </row>
    <row r="155" spans="2:335" x14ac:dyDescent="0.25">
      <c r="B155" s="57"/>
      <c r="I155" s="5"/>
      <c r="J155" s="6"/>
      <c r="K155" s="2"/>
      <c r="AT155" s="6"/>
      <c r="AU155" s="2"/>
      <c r="CD155" s="6"/>
      <c r="CE155" s="2"/>
      <c r="DN155" s="6"/>
      <c r="DO155" s="2"/>
      <c r="EX155" s="6"/>
      <c r="EY155" s="2"/>
      <c r="GH155" s="6"/>
      <c r="GI155" s="2"/>
      <c r="HR155" s="6"/>
      <c r="HS155" s="2"/>
      <c r="JB155" s="6"/>
      <c r="JC155" s="2"/>
      <c r="KL155" s="6"/>
      <c r="KM155" s="2"/>
      <c r="LV155" s="6"/>
      <c r="LW155" s="2"/>
    </row>
    <row r="156" spans="2:335" x14ac:dyDescent="0.25">
      <c r="B156" s="57"/>
      <c r="I156" s="5"/>
      <c r="J156" s="6"/>
      <c r="K156" s="2"/>
      <c r="AT156" s="6"/>
      <c r="AU156" s="2"/>
      <c r="CD156" s="6"/>
      <c r="CE156" s="2"/>
      <c r="DN156" s="6"/>
      <c r="DO156" s="2"/>
      <c r="EX156" s="6"/>
      <c r="EY156" s="2"/>
      <c r="GH156" s="6"/>
      <c r="GI156" s="2"/>
      <c r="HR156" s="6"/>
      <c r="HS156" s="2"/>
      <c r="JB156" s="6"/>
      <c r="JC156" s="2"/>
      <c r="KL156" s="6"/>
      <c r="KM156" s="2"/>
      <c r="LV156" s="6"/>
      <c r="LW156" s="2"/>
    </row>
    <row r="157" spans="2:335" x14ac:dyDescent="0.25">
      <c r="B157" s="57"/>
      <c r="I157" s="5"/>
      <c r="J157" s="6"/>
      <c r="K157" s="2"/>
      <c r="AT157" s="6"/>
      <c r="AU157" s="2"/>
      <c r="CD157" s="6"/>
      <c r="CE157" s="2"/>
      <c r="DN157" s="6"/>
      <c r="DO157" s="2"/>
      <c r="EX157" s="6"/>
      <c r="EY157" s="2"/>
      <c r="GH157" s="6"/>
      <c r="GI157" s="2"/>
      <c r="HR157" s="6"/>
      <c r="HS157" s="2"/>
      <c r="JB157" s="6"/>
      <c r="JC157" s="2"/>
      <c r="KL157" s="6"/>
      <c r="KM157" s="2"/>
      <c r="LV157" s="6"/>
      <c r="LW157" s="2"/>
    </row>
    <row r="158" spans="2:335" x14ac:dyDescent="0.25">
      <c r="B158" s="57"/>
      <c r="I158" s="5"/>
      <c r="J158" s="6"/>
      <c r="K158" s="2"/>
      <c r="AT158" s="6"/>
      <c r="AU158" s="2"/>
      <c r="CD158" s="6"/>
      <c r="CE158" s="2"/>
      <c r="DN158" s="6"/>
      <c r="DO158" s="2"/>
      <c r="EX158" s="6"/>
      <c r="EY158" s="2"/>
      <c r="GH158" s="6"/>
      <c r="GI158" s="2"/>
      <c r="HR158" s="6"/>
      <c r="HS158" s="2"/>
      <c r="JB158" s="6"/>
      <c r="JC158" s="2"/>
      <c r="KL158" s="6"/>
      <c r="KM158" s="2"/>
      <c r="LV158" s="6"/>
      <c r="LW158" s="2"/>
    </row>
    <row r="159" spans="2:335" x14ac:dyDescent="0.25">
      <c r="B159" s="57"/>
      <c r="I159" s="5"/>
      <c r="J159" s="6"/>
      <c r="K159" s="2"/>
      <c r="AT159" s="6"/>
      <c r="AU159" s="2"/>
      <c r="CD159" s="6"/>
      <c r="CE159" s="2"/>
      <c r="DN159" s="6"/>
      <c r="DO159" s="2"/>
      <c r="EX159" s="6"/>
      <c r="EY159" s="2"/>
      <c r="GH159" s="6"/>
      <c r="GI159" s="2"/>
      <c r="HR159" s="6"/>
      <c r="HS159" s="2"/>
      <c r="JB159" s="6"/>
      <c r="JC159" s="2"/>
      <c r="KL159" s="6"/>
      <c r="KM159" s="2"/>
      <c r="LV159" s="6"/>
      <c r="LW159" s="2"/>
    </row>
    <row r="160" spans="2:335" x14ac:dyDescent="0.25">
      <c r="B160" s="57"/>
      <c r="I160" s="5"/>
      <c r="J160" s="6"/>
      <c r="K160" s="2"/>
      <c r="AT160" s="6"/>
      <c r="AU160" s="2"/>
      <c r="CD160" s="6"/>
      <c r="CE160" s="2"/>
      <c r="DN160" s="6"/>
      <c r="DO160" s="2"/>
      <c r="EX160" s="6"/>
      <c r="EY160" s="2"/>
      <c r="GH160" s="6"/>
      <c r="GI160" s="2"/>
      <c r="HR160" s="6"/>
      <c r="HS160" s="2"/>
      <c r="JB160" s="6"/>
      <c r="JC160" s="2"/>
      <c r="KL160" s="6"/>
      <c r="KM160" s="2"/>
      <c r="LV160" s="6"/>
      <c r="LW160" s="2"/>
    </row>
    <row r="161" spans="2:335" x14ac:dyDescent="0.25">
      <c r="B161" s="57"/>
      <c r="I161" s="5"/>
      <c r="J161" s="6"/>
      <c r="K161" s="2"/>
      <c r="AT161" s="6"/>
      <c r="AU161" s="2"/>
      <c r="CD161" s="6"/>
      <c r="CE161" s="2"/>
      <c r="DN161" s="6"/>
      <c r="DO161" s="2"/>
      <c r="EX161" s="6"/>
      <c r="EY161" s="2"/>
      <c r="GH161" s="6"/>
      <c r="GI161" s="2"/>
      <c r="HR161" s="6"/>
      <c r="HS161" s="2"/>
      <c r="JB161" s="6"/>
      <c r="JC161" s="2"/>
      <c r="KL161" s="6"/>
      <c r="KM161" s="2"/>
      <c r="LV161" s="6"/>
      <c r="LW161" s="2"/>
    </row>
    <row r="162" spans="2:335" x14ac:dyDescent="0.25">
      <c r="B162" s="57"/>
      <c r="I162" s="5"/>
      <c r="J162" s="6"/>
      <c r="K162" s="2"/>
      <c r="AT162" s="6"/>
      <c r="AU162" s="2"/>
      <c r="CD162" s="6"/>
      <c r="CE162" s="2"/>
      <c r="DN162" s="6"/>
      <c r="DO162" s="2"/>
      <c r="EX162" s="6"/>
      <c r="EY162" s="2"/>
      <c r="GH162" s="6"/>
      <c r="GI162" s="2"/>
      <c r="HR162" s="6"/>
      <c r="HS162" s="2"/>
      <c r="JB162" s="6"/>
      <c r="JC162" s="2"/>
      <c r="KL162" s="6"/>
      <c r="KM162" s="2"/>
      <c r="LV162" s="6"/>
      <c r="LW162" s="2"/>
    </row>
    <row r="163" spans="2:335" x14ac:dyDescent="0.25">
      <c r="B163" s="57"/>
      <c r="I163" s="5"/>
      <c r="J163" s="6"/>
      <c r="K163" s="2"/>
      <c r="AT163" s="6"/>
      <c r="AU163" s="2"/>
      <c r="CD163" s="6"/>
      <c r="CE163" s="2"/>
      <c r="DN163" s="6"/>
      <c r="DO163" s="2"/>
      <c r="EX163" s="6"/>
      <c r="EY163" s="2"/>
      <c r="GH163" s="6"/>
      <c r="GI163" s="2"/>
      <c r="HR163" s="6"/>
      <c r="HS163" s="2"/>
      <c r="JB163" s="6"/>
      <c r="JC163" s="2"/>
      <c r="KL163" s="6"/>
      <c r="KM163" s="2"/>
      <c r="LV163" s="6"/>
      <c r="LW163" s="2"/>
    </row>
    <row r="164" spans="2:335" x14ac:dyDescent="0.25">
      <c r="B164" s="57"/>
      <c r="I164" s="5"/>
      <c r="J164" s="6"/>
      <c r="K164" s="2"/>
      <c r="AT164" s="6"/>
      <c r="AU164" s="2"/>
      <c r="CD164" s="6"/>
      <c r="CE164" s="2"/>
      <c r="DN164" s="6"/>
      <c r="DO164" s="2"/>
      <c r="EX164" s="6"/>
      <c r="EY164" s="2"/>
      <c r="GH164" s="6"/>
      <c r="GI164" s="2"/>
      <c r="HR164" s="6"/>
      <c r="HS164" s="2"/>
      <c r="JB164" s="6"/>
      <c r="JC164" s="2"/>
      <c r="KL164" s="6"/>
      <c r="KM164" s="2"/>
      <c r="LV164" s="6"/>
      <c r="LW164" s="2"/>
    </row>
    <row r="165" spans="2:335" x14ac:dyDescent="0.25">
      <c r="B165" s="57"/>
      <c r="I165" s="5"/>
      <c r="J165" s="6"/>
      <c r="K165" s="2"/>
      <c r="AT165" s="6"/>
      <c r="AU165" s="2"/>
      <c r="CD165" s="6"/>
      <c r="CE165" s="2"/>
      <c r="DN165" s="6"/>
      <c r="DO165" s="2"/>
      <c r="EX165" s="6"/>
      <c r="EY165" s="2"/>
      <c r="GH165" s="6"/>
      <c r="GI165" s="2"/>
      <c r="HR165" s="6"/>
      <c r="HS165" s="2"/>
      <c r="JB165" s="6"/>
      <c r="JC165" s="2"/>
      <c r="KL165" s="6"/>
      <c r="KM165" s="2"/>
      <c r="LV165" s="6"/>
      <c r="LW165" s="2"/>
    </row>
    <row r="166" spans="2:335" x14ac:dyDescent="0.25">
      <c r="B166" s="57"/>
      <c r="I166" s="5"/>
      <c r="J166" s="6"/>
      <c r="K166" s="2"/>
      <c r="AT166" s="6"/>
      <c r="AU166" s="2"/>
      <c r="CD166" s="6"/>
      <c r="CE166" s="2"/>
      <c r="DN166" s="6"/>
      <c r="DO166" s="2"/>
      <c r="EX166" s="6"/>
      <c r="EY166" s="2"/>
      <c r="GH166" s="6"/>
      <c r="GI166" s="2"/>
      <c r="HR166" s="6"/>
      <c r="HS166" s="2"/>
      <c r="JB166" s="6"/>
      <c r="JC166" s="2"/>
      <c r="KL166" s="6"/>
      <c r="KM166" s="2"/>
      <c r="LV166" s="6"/>
      <c r="LW166" s="2"/>
    </row>
    <row r="167" spans="2:335" x14ac:dyDescent="0.25">
      <c r="B167" s="57"/>
      <c r="I167" s="5"/>
      <c r="J167" s="6"/>
      <c r="K167" s="2"/>
      <c r="AT167" s="6"/>
      <c r="AU167" s="2"/>
      <c r="CD167" s="6"/>
      <c r="CE167" s="2"/>
      <c r="DN167" s="6"/>
      <c r="DO167" s="2"/>
      <c r="EX167" s="6"/>
      <c r="EY167" s="2"/>
      <c r="GH167" s="6"/>
      <c r="GI167" s="2"/>
      <c r="HR167" s="6"/>
      <c r="HS167" s="2"/>
      <c r="JB167" s="6"/>
      <c r="JC167" s="2"/>
      <c r="KL167" s="6"/>
      <c r="KM167" s="2"/>
      <c r="LV167" s="6"/>
      <c r="LW167" s="2"/>
    </row>
    <row r="168" spans="2:335" x14ac:dyDescent="0.25">
      <c r="B168" s="57"/>
      <c r="I168" s="5"/>
      <c r="J168" s="6"/>
      <c r="K168" s="2"/>
      <c r="AT168" s="6"/>
      <c r="AU168" s="2"/>
      <c r="CD168" s="6"/>
      <c r="CE168" s="2"/>
      <c r="DN168" s="6"/>
      <c r="DO168" s="2"/>
      <c r="EX168" s="6"/>
      <c r="EY168" s="2"/>
      <c r="GH168" s="6"/>
      <c r="GI168" s="2"/>
      <c r="HR168" s="6"/>
      <c r="HS168" s="2"/>
      <c r="JB168" s="6"/>
      <c r="JC168" s="2"/>
      <c r="KL168" s="6"/>
      <c r="KM168" s="2"/>
      <c r="LV168" s="6"/>
      <c r="LW168" s="2"/>
    </row>
    <row r="169" spans="2:335" x14ac:dyDescent="0.25">
      <c r="B169" s="57"/>
      <c r="I169" s="5"/>
      <c r="J169" s="6"/>
      <c r="K169" s="2"/>
      <c r="AT169" s="6"/>
      <c r="AU169" s="2"/>
      <c r="CD169" s="6"/>
      <c r="CE169" s="2"/>
      <c r="DN169" s="6"/>
      <c r="DO169" s="2"/>
      <c r="EX169" s="6"/>
      <c r="EY169" s="2"/>
      <c r="GH169" s="6"/>
      <c r="GI169" s="2"/>
      <c r="HR169" s="6"/>
      <c r="HS169" s="2"/>
      <c r="JB169" s="6"/>
      <c r="JC169" s="2"/>
      <c r="KL169" s="6"/>
      <c r="KM169" s="2"/>
      <c r="LV169" s="6"/>
      <c r="LW169" s="2"/>
    </row>
    <row r="170" spans="2:335" x14ac:dyDescent="0.25">
      <c r="B170" s="57"/>
      <c r="I170" s="5"/>
      <c r="J170" s="6"/>
      <c r="K170" s="2"/>
      <c r="AT170" s="6"/>
      <c r="AU170" s="2"/>
      <c r="CD170" s="6"/>
      <c r="CE170" s="2"/>
      <c r="DN170" s="6"/>
      <c r="DO170" s="2"/>
      <c r="EX170" s="6"/>
      <c r="EY170" s="2"/>
      <c r="GH170" s="6"/>
      <c r="GI170" s="2"/>
      <c r="HR170" s="6"/>
      <c r="HS170" s="2"/>
      <c r="JB170" s="6"/>
      <c r="JC170" s="2"/>
      <c r="KL170" s="6"/>
      <c r="KM170" s="2"/>
      <c r="LV170" s="6"/>
      <c r="LW170" s="2"/>
    </row>
    <row r="171" spans="2:335" x14ac:dyDescent="0.25">
      <c r="B171" s="57"/>
      <c r="I171" s="5"/>
      <c r="J171" s="6"/>
      <c r="K171" s="2"/>
      <c r="AT171" s="6"/>
      <c r="AU171" s="2"/>
      <c r="CD171" s="6"/>
      <c r="CE171" s="2"/>
      <c r="DN171" s="6"/>
      <c r="DO171" s="2"/>
      <c r="EX171" s="6"/>
      <c r="EY171" s="2"/>
      <c r="GH171" s="6"/>
      <c r="GI171" s="2"/>
      <c r="HR171" s="6"/>
      <c r="HS171" s="2"/>
      <c r="JB171" s="6"/>
      <c r="JC171" s="2"/>
      <c r="KL171" s="6"/>
      <c r="KM171" s="2"/>
      <c r="LV171" s="6"/>
      <c r="LW171" s="2"/>
    </row>
    <row r="172" spans="2:335" x14ac:dyDescent="0.25">
      <c r="B172" s="57"/>
      <c r="I172" s="5"/>
      <c r="J172" s="6"/>
      <c r="K172" s="2"/>
      <c r="AT172" s="6"/>
      <c r="AU172" s="2"/>
      <c r="CD172" s="6"/>
      <c r="CE172" s="2"/>
      <c r="DN172" s="6"/>
      <c r="DO172" s="2"/>
      <c r="EX172" s="6"/>
      <c r="EY172" s="2"/>
      <c r="GH172" s="6"/>
      <c r="GI172" s="2"/>
      <c r="HR172" s="6"/>
      <c r="HS172" s="2"/>
      <c r="JB172" s="6"/>
      <c r="JC172" s="2"/>
      <c r="KL172" s="6"/>
      <c r="KM172" s="2"/>
      <c r="LV172" s="6"/>
      <c r="LW172" s="2"/>
    </row>
    <row r="173" spans="2:335" x14ac:dyDescent="0.25">
      <c r="B173" s="57"/>
      <c r="I173" s="5"/>
      <c r="J173" s="6"/>
      <c r="K173" s="2"/>
      <c r="AT173" s="6"/>
      <c r="AU173" s="2"/>
      <c r="CD173" s="6"/>
      <c r="CE173" s="2"/>
      <c r="DN173" s="6"/>
      <c r="DO173" s="2"/>
      <c r="EX173" s="6"/>
      <c r="EY173" s="2"/>
      <c r="GH173" s="6"/>
      <c r="GI173" s="2"/>
      <c r="HR173" s="6"/>
      <c r="HS173" s="2"/>
      <c r="JB173" s="6"/>
      <c r="JC173" s="2"/>
      <c r="KL173" s="6"/>
      <c r="KM173" s="2"/>
      <c r="LV173" s="6"/>
      <c r="LW173" s="2"/>
    </row>
    <row r="174" spans="2:335" x14ac:dyDescent="0.25">
      <c r="B174" s="57"/>
      <c r="I174" s="5"/>
      <c r="J174" s="6"/>
      <c r="K174" s="2"/>
      <c r="AT174" s="6"/>
      <c r="AU174" s="2"/>
      <c r="CD174" s="6"/>
      <c r="CE174" s="2"/>
      <c r="DN174" s="6"/>
      <c r="DO174" s="2"/>
      <c r="EX174" s="6"/>
      <c r="EY174" s="2"/>
      <c r="GH174" s="6"/>
      <c r="GI174" s="2"/>
      <c r="HR174" s="6"/>
      <c r="HS174" s="2"/>
      <c r="JB174" s="6"/>
      <c r="JC174" s="2"/>
      <c r="KL174" s="6"/>
      <c r="KM174" s="2"/>
      <c r="LV174" s="6"/>
      <c r="LW174" s="2"/>
    </row>
    <row r="175" spans="2:335" x14ac:dyDescent="0.25">
      <c r="B175" s="57"/>
      <c r="I175" s="5"/>
      <c r="J175" s="6"/>
      <c r="K175" s="2"/>
      <c r="AT175" s="6"/>
      <c r="AU175" s="2"/>
      <c r="CD175" s="6"/>
      <c r="CE175" s="2"/>
      <c r="DN175" s="6"/>
      <c r="DO175" s="2"/>
      <c r="EX175" s="6"/>
      <c r="EY175" s="2"/>
      <c r="GH175" s="6"/>
      <c r="GI175" s="2"/>
      <c r="HR175" s="6"/>
      <c r="HS175" s="2"/>
      <c r="JB175" s="6"/>
      <c r="JC175" s="2"/>
      <c r="KL175" s="6"/>
      <c r="KM175" s="2"/>
      <c r="LV175" s="6"/>
      <c r="LW175" s="2"/>
    </row>
    <row r="176" spans="2:335" x14ac:dyDescent="0.25">
      <c r="B176" s="57"/>
      <c r="I176" s="5"/>
      <c r="J176" s="6"/>
      <c r="K176" s="2"/>
      <c r="AT176" s="6"/>
      <c r="AU176" s="2"/>
      <c r="CD176" s="6"/>
      <c r="CE176" s="2"/>
      <c r="DN176" s="6"/>
      <c r="DO176" s="2"/>
      <c r="EX176" s="6"/>
      <c r="EY176" s="2"/>
      <c r="GH176" s="6"/>
      <c r="GI176" s="2"/>
      <c r="HR176" s="6"/>
      <c r="HS176" s="2"/>
      <c r="JB176" s="6"/>
      <c r="JC176" s="2"/>
      <c r="KL176" s="6"/>
      <c r="KM176" s="2"/>
      <c r="LV176" s="6"/>
      <c r="LW176" s="2"/>
    </row>
    <row r="177" spans="2:335" x14ac:dyDescent="0.25">
      <c r="B177" s="57"/>
      <c r="I177" s="5"/>
      <c r="J177" s="6"/>
      <c r="K177" s="2"/>
      <c r="AT177" s="6"/>
      <c r="AU177" s="2"/>
      <c r="CD177" s="6"/>
      <c r="CE177" s="2"/>
      <c r="DN177" s="6"/>
      <c r="DO177" s="2"/>
      <c r="EX177" s="6"/>
      <c r="EY177" s="2"/>
      <c r="GH177" s="6"/>
      <c r="GI177" s="2"/>
      <c r="HR177" s="6"/>
      <c r="HS177" s="2"/>
      <c r="JB177" s="6"/>
      <c r="JC177" s="2"/>
      <c r="KL177" s="6"/>
      <c r="KM177" s="2"/>
      <c r="LV177" s="6"/>
      <c r="LW177" s="2"/>
    </row>
    <row r="178" spans="2:335" x14ac:dyDescent="0.25">
      <c r="B178" s="57"/>
      <c r="I178" s="5"/>
      <c r="J178" s="6"/>
      <c r="K178" s="2"/>
      <c r="AT178" s="6"/>
      <c r="AU178" s="2"/>
      <c r="CD178" s="6"/>
      <c r="CE178" s="2"/>
      <c r="DN178" s="6"/>
      <c r="DO178" s="2"/>
      <c r="EX178" s="6"/>
      <c r="EY178" s="2"/>
      <c r="GH178" s="6"/>
      <c r="GI178" s="2"/>
      <c r="HR178" s="6"/>
      <c r="HS178" s="2"/>
      <c r="JB178" s="6"/>
      <c r="JC178" s="2"/>
      <c r="KL178" s="6"/>
      <c r="KM178" s="2"/>
      <c r="LV178" s="6"/>
      <c r="LW178" s="2"/>
    </row>
    <row r="179" spans="2:335" x14ac:dyDescent="0.25">
      <c r="B179" s="57"/>
      <c r="I179" s="5"/>
      <c r="J179" s="6"/>
      <c r="K179" s="2"/>
      <c r="AT179" s="6"/>
      <c r="AU179" s="2"/>
      <c r="CD179" s="6"/>
      <c r="CE179" s="2"/>
      <c r="DN179" s="6"/>
      <c r="DO179" s="2"/>
      <c r="EX179" s="6"/>
      <c r="EY179" s="2"/>
      <c r="GH179" s="6"/>
      <c r="GI179" s="2"/>
      <c r="HR179" s="6"/>
      <c r="HS179" s="2"/>
      <c r="JB179" s="6"/>
      <c r="JC179" s="2"/>
      <c r="KL179" s="6"/>
      <c r="KM179" s="2"/>
      <c r="LV179" s="6"/>
      <c r="LW179" s="2"/>
    </row>
    <row r="180" spans="2:335" x14ac:dyDescent="0.25">
      <c r="B180" s="57"/>
      <c r="I180" s="5"/>
      <c r="J180" s="6"/>
      <c r="K180" s="2"/>
      <c r="AT180" s="6"/>
      <c r="AU180" s="2"/>
      <c r="CD180" s="6"/>
      <c r="CE180" s="2"/>
      <c r="DN180" s="6"/>
      <c r="DO180" s="2"/>
      <c r="EX180" s="6"/>
      <c r="EY180" s="2"/>
      <c r="GH180" s="6"/>
      <c r="GI180" s="2"/>
      <c r="HR180" s="6"/>
      <c r="HS180" s="2"/>
      <c r="JB180" s="6"/>
      <c r="JC180" s="2"/>
      <c r="KL180" s="6"/>
      <c r="KM180" s="2"/>
      <c r="LV180" s="6"/>
      <c r="LW180" s="2"/>
    </row>
    <row r="181" spans="2:335" x14ac:dyDescent="0.25">
      <c r="B181" s="57"/>
      <c r="I181" s="5"/>
      <c r="J181" s="6"/>
      <c r="K181" s="2"/>
      <c r="AT181" s="6"/>
      <c r="AU181" s="2"/>
      <c r="CD181" s="6"/>
      <c r="CE181" s="2"/>
      <c r="DN181" s="6"/>
      <c r="DO181" s="2"/>
      <c r="EX181" s="6"/>
      <c r="EY181" s="2"/>
      <c r="GH181" s="6"/>
      <c r="GI181" s="2"/>
      <c r="HR181" s="6"/>
      <c r="HS181" s="2"/>
      <c r="JB181" s="6"/>
      <c r="JC181" s="2"/>
      <c r="KL181" s="6"/>
      <c r="KM181" s="2"/>
      <c r="LV181" s="6"/>
      <c r="LW181" s="2"/>
    </row>
    <row r="182" spans="2:335" x14ac:dyDescent="0.25">
      <c r="B182" s="57"/>
      <c r="I182" s="5"/>
      <c r="J182" s="6"/>
      <c r="K182" s="2"/>
      <c r="AT182" s="6"/>
      <c r="AU182" s="2"/>
      <c r="CD182" s="6"/>
      <c r="CE182" s="2"/>
      <c r="DN182" s="6"/>
      <c r="DO182" s="2"/>
      <c r="EX182" s="6"/>
      <c r="EY182" s="2"/>
      <c r="GH182" s="6"/>
      <c r="GI182" s="2"/>
      <c r="HR182" s="6"/>
      <c r="HS182" s="2"/>
      <c r="JB182" s="6"/>
      <c r="JC182" s="2"/>
      <c r="KL182" s="6"/>
      <c r="KM182" s="2"/>
      <c r="LV182" s="6"/>
      <c r="LW182" s="2"/>
    </row>
    <row r="183" spans="2:335" x14ac:dyDescent="0.25">
      <c r="B183" s="57"/>
      <c r="I183" s="5"/>
      <c r="J183" s="6"/>
      <c r="K183" s="2"/>
      <c r="AT183" s="6"/>
      <c r="AU183" s="2"/>
      <c r="CD183" s="6"/>
      <c r="CE183" s="2"/>
      <c r="DN183" s="6"/>
      <c r="DO183" s="2"/>
      <c r="EX183" s="6"/>
      <c r="EY183" s="2"/>
      <c r="GH183" s="6"/>
      <c r="GI183" s="2"/>
      <c r="HR183" s="6"/>
      <c r="HS183" s="2"/>
      <c r="JB183" s="6"/>
      <c r="JC183" s="2"/>
      <c r="KL183" s="6"/>
      <c r="KM183" s="2"/>
      <c r="LV183" s="6"/>
      <c r="LW183" s="2"/>
    </row>
    <row r="184" spans="2:335" x14ac:dyDescent="0.25">
      <c r="B184" s="57"/>
      <c r="I184" s="5"/>
      <c r="J184" s="6"/>
      <c r="K184" s="2"/>
      <c r="AT184" s="6"/>
      <c r="AU184" s="2"/>
      <c r="CD184" s="6"/>
      <c r="CE184" s="2"/>
      <c r="DN184" s="6"/>
      <c r="DO184" s="2"/>
      <c r="EX184" s="6"/>
      <c r="EY184" s="2"/>
      <c r="GH184" s="6"/>
      <c r="GI184" s="2"/>
      <c r="HR184" s="6"/>
      <c r="HS184" s="2"/>
      <c r="JB184" s="6"/>
      <c r="JC184" s="2"/>
      <c r="KL184" s="6"/>
      <c r="KM184" s="2"/>
      <c r="LV184" s="6"/>
      <c r="LW184" s="2"/>
    </row>
    <row r="185" spans="2:335" x14ac:dyDescent="0.25">
      <c r="B185" s="57"/>
      <c r="I185" s="5"/>
      <c r="J185" s="6"/>
      <c r="K185" s="2"/>
      <c r="AT185" s="6"/>
      <c r="AU185" s="2"/>
      <c r="CD185" s="6"/>
      <c r="CE185" s="2"/>
      <c r="DN185" s="6"/>
      <c r="DO185" s="2"/>
      <c r="EX185" s="6"/>
      <c r="EY185" s="2"/>
      <c r="GH185" s="6"/>
      <c r="GI185" s="2"/>
      <c r="HR185" s="6"/>
      <c r="HS185" s="2"/>
      <c r="JB185" s="6"/>
      <c r="JC185" s="2"/>
      <c r="KL185" s="6"/>
      <c r="KM185" s="2"/>
      <c r="LV185" s="6"/>
      <c r="LW185" s="2"/>
    </row>
    <row r="186" spans="2:335" x14ac:dyDescent="0.25">
      <c r="B186" s="57"/>
      <c r="I186" s="5"/>
      <c r="J186" s="6"/>
      <c r="K186" s="2"/>
      <c r="AT186" s="6"/>
      <c r="AU186" s="2"/>
      <c r="CD186" s="6"/>
      <c r="CE186" s="2"/>
      <c r="DN186" s="6"/>
      <c r="DO186" s="2"/>
      <c r="EX186" s="6"/>
      <c r="EY186" s="2"/>
      <c r="GH186" s="6"/>
      <c r="GI186" s="2"/>
      <c r="HR186" s="6"/>
      <c r="HS186" s="2"/>
      <c r="JB186" s="6"/>
      <c r="JC186" s="2"/>
      <c r="KL186" s="6"/>
      <c r="KM186" s="2"/>
      <c r="LV186" s="6"/>
      <c r="LW186" s="2"/>
    </row>
    <row r="187" spans="2:335" x14ac:dyDescent="0.25">
      <c r="B187" s="57"/>
      <c r="I187" s="5"/>
      <c r="J187" s="6"/>
      <c r="K187" s="2"/>
      <c r="AT187" s="6"/>
      <c r="AU187" s="2"/>
      <c r="CD187" s="6"/>
      <c r="CE187" s="2"/>
      <c r="DN187" s="6"/>
      <c r="DO187" s="2"/>
      <c r="EX187" s="6"/>
      <c r="EY187" s="2"/>
      <c r="GH187" s="6"/>
      <c r="GI187" s="2"/>
      <c r="HR187" s="6"/>
      <c r="HS187" s="2"/>
      <c r="JB187" s="6"/>
      <c r="JC187" s="2"/>
      <c r="KL187" s="6"/>
      <c r="KM187" s="2"/>
      <c r="LV187" s="6"/>
      <c r="LW187" s="2"/>
    </row>
    <row r="188" spans="2:335" x14ac:dyDescent="0.25">
      <c r="B188" s="57"/>
      <c r="I188" s="5"/>
      <c r="J188" s="6"/>
      <c r="K188" s="2"/>
      <c r="AT188" s="6"/>
      <c r="AU188" s="2"/>
      <c r="CD188" s="6"/>
      <c r="CE188" s="2"/>
      <c r="DN188" s="6"/>
      <c r="DO188" s="2"/>
      <c r="EX188" s="6"/>
      <c r="EY188" s="2"/>
      <c r="GH188" s="6"/>
      <c r="GI188" s="2"/>
      <c r="HR188" s="6"/>
      <c r="HS188" s="2"/>
      <c r="JB188" s="6"/>
      <c r="JC188" s="2"/>
      <c r="KL188" s="6"/>
      <c r="KM188" s="2"/>
      <c r="LV188" s="6"/>
      <c r="LW188" s="2"/>
    </row>
    <row r="189" spans="2:335" x14ac:dyDescent="0.25">
      <c r="B189" s="57"/>
      <c r="I189" s="5"/>
      <c r="J189" s="6"/>
      <c r="K189" s="2"/>
      <c r="AT189" s="6"/>
      <c r="AU189" s="2"/>
      <c r="CD189" s="6"/>
      <c r="CE189" s="2"/>
      <c r="DN189" s="6"/>
      <c r="DO189" s="2"/>
      <c r="EX189" s="6"/>
      <c r="EY189" s="2"/>
      <c r="GH189" s="6"/>
      <c r="GI189" s="2"/>
      <c r="HR189" s="6"/>
      <c r="HS189" s="2"/>
      <c r="JB189" s="6"/>
      <c r="JC189" s="2"/>
      <c r="KL189" s="6"/>
      <c r="KM189" s="2"/>
      <c r="LV189" s="6"/>
      <c r="LW189" s="2"/>
    </row>
    <row r="190" spans="2:335" x14ac:dyDescent="0.25">
      <c r="B190" s="57"/>
      <c r="I190" s="5"/>
      <c r="J190" s="6"/>
      <c r="K190" s="2"/>
      <c r="AT190" s="6"/>
      <c r="AU190" s="2"/>
      <c r="CD190" s="6"/>
      <c r="CE190" s="2"/>
      <c r="DN190" s="6"/>
      <c r="DO190" s="2"/>
      <c r="EX190" s="6"/>
      <c r="EY190" s="2"/>
      <c r="GH190" s="6"/>
      <c r="GI190" s="2"/>
      <c r="HR190" s="6"/>
      <c r="HS190" s="2"/>
      <c r="JB190" s="6"/>
      <c r="JC190" s="2"/>
      <c r="KL190" s="6"/>
      <c r="KM190" s="2"/>
      <c r="LV190" s="6"/>
      <c r="LW190" s="2"/>
    </row>
    <row r="191" spans="2:335" x14ac:dyDescent="0.25">
      <c r="B191" s="57"/>
      <c r="I191" s="5"/>
      <c r="J191" s="6"/>
      <c r="K191" s="2"/>
      <c r="AT191" s="6"/>
      <c r="AU191" s="2"/>
      <c r="CD191" s="6"/>
      <c r="CE191" s="2"/>
      <c r="DN191" s="6"/>
      <c r="DO191" s="2"/>
      <c r="EX191" s="6"/>
      <c r="EY191" s="2"/>
      <c r="GH191" s="6"/>
      <c r="GI191" s="2"/>
      <c r="HR191" s="6"/>
      <c r="HS191" s="2"/>
      <c r="JB191" s="6"/>
      <c r="JC191" s="2"/>
      <c r="KL191" s="6"/>
      <c r="KM191" s="2"/>
      <c r="LV191" s="6"/>
      <c r="LW191" s="2"/>
    </row>
    <row r="192" spans="2:335" x14ac:dyDescent="0.25">
      <c r="B192" s="57"/>
      <c r="I192" s="5"/>
      <c r="J192" s="6"/>
      <c r="K192" s="2"/>
      <c r="AT192" s="6"/>
      <c r="AU192" s="2"/>
      <c r="CD192" s="6"/>
      <c r="CE192" s="2"/>
      <c r="DN192" s="6"/>
      <c r="DO192" s="2"/>
      <c r="EX192" s="6"/>
      <c r="EY192" s="2"/>
      <c r="GH192" s="6"/>
      <c r="GI192" s="2"/>
      <c r="HR192" s="6"/>
      <c r="HS192" s="2"/>
      <c r="JB192" s="6"/>
      <c r="JC192" s="2"/>
      <c r="KL192" s="6"/>
      <c r="KM192" s="2"/>
      <c r="LV192" s="6"/>
      <c r="LW192" s="2"/>
    </row>
    <row r="193" spans="2:335" x14ac:dyDescent="0.25">
      <c r="B193" s="57"/>
      <c r="I193" s="5"/>
      <c r="J193" s="6"/>
      <c r="K193" s="2"/>
      <c r="AT193" s="6"/>
      <c r="AU193" s="2"/>
      <c r="CD193" s="6"/>
      <c r="CE193" s="2"/>
      <c r="DN193" s="6"/>
      <c r="DO193" s="2"/>
      <c r="EX193" s="6"/>
      <c r="EY193" s="2"/>
      <c r="GH193" s="6"/>
      <c r="GI193" s="2"/>
      <c r="HR193" s="6"/>
      <c r="HS193" s="2"/>
      <c r="JB193" s="6"/>
      <c r="JC193" s="2"/>
      <c r="KL193" s="6"/>
      <c r="KM193" s="2"/>
      <c r="LV193" s="6"/>
      <c r="LW193" s="2"/>
    </row>
    <row r="194" spans="2:335" x14ac:dyDescent="0.25">
      <c r="B194" s="57"/>
      <c r="I194" s="5"/>
      <c r="J194" s="6"/>
      <c r="K194" s="2"/>
      <c r="AT194" s="6"/>
      <c r="AU194" s="2"/>
      <c r="CD194" s="6"/>
      <c r="CE194" s="2"/>
      <c r="DN194" s="6"/>
      <c r="DO194" s="2"/>
      <c r="EX194" s="6"/>
      <c r="EY194" s="2"/>
      <c r="GH194" s="6"/>
      <c r="GI194" s="2"/>
      <c r="HR194" s="6"/>
      <c r="HS194" s="2"/>
      <c r="JB194" s="6"/>
      <c r="JC194" s="2"/>
      <c r="KL194" s="6"/>
      <c r="KM194" s="2"/>
      <c r="LV194" s="6"/>
      <c r="LW194" s="2"/>
    </row>
    <row r="195" spans="2:335" x14ac:dyDescent="0.25">
      <c r="B195" s="57"/>
      <c r="I195" s="5"/>
      <c r="J195" s="6"/>
      <c r="K195" s="2"/>
      <c r="AT195" s="6"/>
      <c r="AU195" s="2"/>
      <c r="CD195" s="6"/>
      <c r="CE195" s="2"/>
      <c r="DN195" s="6"/>
      <c r="DO195" s="2"/>
      <c r="EX195" s="6"/>
      <c r="EY195" s="2"/>
      <c r="GH195" s="6"/>
      <c r="GI195" s="2"/>
      <c r="HR195" s="6"/>
      <c r="HS195" s="2"/>
      <c r="JB195" s="6"/>
      <c r="JC195" s="2"/>
      <c r="KL195" s="6"/>
      <c r="KM195" s="2"/>
      <c r="LV195" s="6"/>
      <c r="LW195" s="2"/>
    </row>
    <row r="196" spans="2:335" x14ac:dyDescent="0.25">
      <c r="B196" s="57"/>
      <c r="I196" s="5"/>
      <c r="J196" s="6"/>
      <c r="K196" s="2"/>
      <c r="AT196" s="6"/>
      <c r="AU196" s="2"/>
      <c r="CD196" s="6"/>
      <c r="CE196" s="2"/>
      <c r="DN196" s="6"/>
      <c r="DO196" s="2"/>
      <c r="EX196" s="6"/>
      <c r="EY196" s="2"/>
      <c r="GH196" s="6"/>
      <c r="GI196" s="2"/>
      <c r="HR196" s="6"/>
      <c r="HS196" s="2"/>
      <c r="JB196" s="6"/>
      <c r="JC196" s="2"/>
      <c r="KL196" s="6"/>
      <c r="KM196" s="2"/>
      <c r="LV196" s="6"/>
      <c r="LW196" s="2"/>
    </row>
    <row r="197" spans="2:335" x14ac:dyDescent="0.25">
      <c r="B197" s="57"/>
      <c r="I197" s="5"/>
      <c r="J197" s="6"/>
      <c r="K197" s="2"/>
      <c r="AT197" s="6"/>
      <c r="AU197" s="2"/>
      <c r="CD197" s="6"/>
      <c r="CE197" s="2"/>
      <c r="DN197" s="6"/>
      <c r="DO197" s="2"/>
      <c r="EX197" s="6"/>
      <c r="EY197" s="2"/>
      <c r="GH197" s="6"/>
      <c r="GI197" s="2"/>
      <c r="HR197" s="6"/>
      <c r="HS197" s="2"/>
      <c r="JB197" s="6"/>
      <c r="JC197" s="2"/>
      <c r="KL197" s="6"/>
      <c r="KM197" s="2"/>
      <c r="LV197" s="6"/>
      <c r="LW197" s="2"/>
    </row>
    <row r="198" spans="2:335" x14ac:dyDescent="0.25">
      <c r="B198" s="57"/>
      <c r="I198" s="5"/>
      <c r="J198" s="6"/>
      <c r="K198" s="2"/>
      <c r="AT198" s="6"/>
      <c r="AU198" s="2"/>
      <c r="CD198" s="6"/>
      <c r="CE198" s="2"/>
      <c r="DN198" s="6"/>
      <c r="DO198" s="2"/>
      <c r="EX198" s="6"/>
      <c r="EY198" s="2"/>
      <c r="GH198" s="6"/>
      <c r="GI198" s="2"/>
      <c r="HR198" s="6"/>
      <c r="HS198" s="2"/>
      <c r="JB198" s="6"/>
      <c r="JC198" s="2"/>
      <c r="KL198" s="6"/>
      <c r="KM198" s="2"/>
      <c r="LV198" s="6"/>
      <c r="LW198" s="2"/>
    </row>
    <row r="199" spans="2:335" x14ac:dyDescent="0.25">
      <c r="B199" s="57"/>
      <c r="I199" s="5"/>
      <c r="J199" s="6"/>
      <c r="K199" s="2"/>
      <c r="AT199" s="6"/>
      <c r="AU199" s="2"/>
      <c r="CD199" s="6"/>
      <c r="CE199" s="2"/>
      <c r="DN199" s="6"/>
      <c r="DO199" s="2"/>
      <c r="EX199" s="6"/>
      <c r="EY199" s="2"/>
      <c r="GH199" s="6"/>
      <c r="GI199" s="2"/>
      <c r="HR199" s="6"/>
      <c r="HS199" s="2"/>
      <c r="JB199" s="6"/>
      <c r="JC199" s="2"/>
      <c r="KL199" s="6"/>
      <c r="KM199" s="2"/>
      <c r="LV199" s="6"/>
      <c r="LW199" s="2"/>
    </row>
    <row r="200" spans="2:335" x14ac:dyDescent="0.25">
      <c r="B200" s="57"/>
      <c r="I200" s="5"/>
      <c r="J200" s="6"/>
      <c r="K200" s="2"/>
      <c r="AT200" s="6"/>
      <c r="AU200" s="2"/>
      <c r="CD200" s="6"/>
      <c r="CE200" s="2"/>
      <c r="DN200" s="6"/>
      <c r="DO200" s="2"/>
      <c r="EX200" s="6"/>
      <c r="EY200" s="2"/>
      <c r="GH200" s="6"/>
      <c r="GI200" s="2"/>
      <c r="HR200" s="6"/>
      <c r="HS200" s="2"/>
      <c r="JB200" s="6"/>
      <c r="JC200" s="2"/>
      <c r="KL200" s="6"/>
      <c r="KM200" s="2"/>
      <c r="LV200" s="6"/>
      <c r="LW200" s="2"/>
    </row>
    <row r="201" spans="2:335" x14ac:dyDescent="0.25">
      <c r="B201" s="57"/>
      <c r="I201" s="5"/>
      <c r="J201" s="6"/>
      <c r="K201" s="2"/>
      <c r="AT201" s="6"/>
      <c r="AU201" s="2"/>
      <c r="CD201" s="6"/>
      <c r="CE201" s="2"/>
      <c r="DN201" s="6"/>
      <c r="DO201" s="2"/>
      <c r="EX201" s="6"/>
      <c r="EY201" s="2"/>
      <c r="GH201" s="6"/>
      <c r="GI201" s="2"/>
      <c r="HR201" s="6"/>
      <c r="HS201" s="2"/>
      <c r="JB201" s="6"/>
      <c r="JC201" s="2"/>
      <c r="KL201" s="6"/>
      <c r="KM201" s="2"/>
      <c r="LV201" s="6"/>
      <c r="LW201" s="2"/>
    </row>
    <row r="202" spans="2:335" x14ac:dyDescent="0.25">
      <c r="B202" s="57"/>
      <c r="I202" s="5"/>
      <c r="J202" s="6"/>
      <c r="K202" s="2"/>
      <c r="AT202" s="6"/>
      <c r="AU202" s="2"/>
      <c r="CD202" s="6"/>
      <c r="CE202" s="2"/>
      <c r="DN202" s="6"/>
      <c r="DO202" s="2"/>
      <c r="EX202" s="6"/>
      <c r="EY202" s="2"/>
      <c r="GH202" s="6"/>
      <c r="GI202" s="2"/>
      <c r="HR202" s="6"/>
      <c r="HS202" s="2"/>
      <c r="JB202" s="6"/>
      <c r="JC202" s="2"/>
      <c r="KL202" s="6"/>
      <c r="KM202" s="2"/>
      <c r="LV202" s="6"/>
      <c r="LW202" s="2"/>
    </row>
    <row r="203" spans="2:335" x14ac:dyDescent="0.25">
      <c r="B203" s="57"/>
      <c r="I203" s="5"/>
      <c r="J203" s="6"/>
      <c r="K203" s="2"/>
      <c r="AT203" s="6"/>
      <c r="AU203" s="2"/>
      <c r="CD203" s="6"/>
      <c r="CE203" s="2"/>
      <c r="DN203" s="6"/>
      <c r="DO203" s="2"/>
      <c r="EX203" s="6"/>
      <c r="EY203" s="2"/>
      <c r="GH203" s="6"/>
      <c r="GI203" s="2"/>
      <c r="HR203" s="6"/>
      <c r="HS203" s="2"/>
      <c r="JB203" s="6"/>
      <c r="JC203" s="2"/>
      <c r="KL203" s="6"/>
      <c r="KM203" s="2"/>
      <c r="LV203" s="6"/>
      <c r="LW203" s="2"/>
    </row>
    <row r="204" spans="2:335" x14ac:dyDescent="0.25">
      <c r="B204" s="57"/>
      <c r="I204" s="5"/>
      <c r="J204" s="6"/>
      <c r="K204" s="2"/>
      <c r="AT204" s="6"/>
      <c r="AU204" s="2"/>
      <c r="CD204" s="6"/>
      <c r="CE204" s="2"/>
      <c r="DN204" s="6"/>
      <c r="DO204" s="2"/>
      <c r="EX204" s="6"/>
      <c r="EY204" s="2"/>
      <c r="GH204" s="6"/>
      <c r="GI204" s="2"/>
      <c r="HR204" s="6"/>
      <c r="HS204" s="2"/>
      <c r="JB204" s="6"/>
      <c r="JC204" s="2"/>
      <c r="KL204" s="6"/>
      <c r="KM204" s="2"/>
      <c r="LV204" s="6"/>
      <c r="LW204" s="2"/>
    </row>
    <row r="205" spans="2:335" x14ac:dyDescent="0.25">
      <c r="B205" s="57"/>
      <c r="I205" s="5"/>
      <c r="J205" s="6"/>
      <c r="K205" s="2"/>
      <c r="AT205" s="6"/>
      <c r="AU205" s="2"/>
      <c r="CD205" s="6"/>
      <c r="CE205" s="2"/>
      <c r="DN205" s="6"/>
      <c r="DO205" s="2"/>
      <c r="EX205" s="6"/>
      <c r="EY205" s="2"/>
      <c r="GH205" s="6"/>
      <c r="GI205" s="2"/>
      <c r="HR205" s="6"/>
      <c r="HS205" s="2"/>
      <c r="JB205" s="6"/>
      <c r="JC205" s="2"/>
      <c r="KL205" s="6"/>
      <c r="KM205" s="2"/>
      <c r="LV205" s="6"/>
      <c r="LW205" s="2"/>
    </row>
    <row r="206" spans="2:335" x14ac:dyDescent="0.25">
      <c r="B206" s="57"/>
      <c r="I206" s="5"/>
      <c r="J206" s="6"/>
      <c r="K206" s="2"/>
      <c r="AT206" s="6"/>
      <c r="AU206" s="2"/>
      <c r="CD206" s="6"/>
      <c r="CE206" s="2"/>
      <c r="DN206" s="6"/>
      <c r="DO206" s="2"/>
      <c r="EX206" s="6"/>
      <c r="EY206" s="2"/>
      <c r="GH206" s="6"/>
      <c r="GI206" s="2"/>
      <c r="HR206" s="6"/>
      <c r="HS206" s="2"/>
      <c r="JB206" s="6"/>
      <c r="JC206" s="2"/>
      <c r="KL206" s="6"/>
      <c r="KM206" s="2"/>
      <c r="LV206" s="6"/>
      <c r="LW206" s="2"/>
    </row>
    <row r="207" spans="2:335" x14ac:dyDescent="0.25">
      <c r="B207" s="57"/>
      <c r="I207" s="5"/>
      <c r="J207" s="6"/>
      <c r="K207" s="2"/>
      <c r="AT207" s="6"/>
      <c r="AU207" s="2"/>
      <c r="CD207" s="6"/>
      <c r="CE207" s="2"/>
      <c r="DN207" s="6"/>
      <c r="DO207" s="2"/>
      <c r="EX207" s="6"/>
      <c r="EY207" s="2"/>
      <c r="GH207" s="6"/>
      <c r="GI207" s="2"/>
      <c r="HR207" s="6"/>
      <c r="HS207" s="2"/>
      <c r="JB207" s="6"/>
      <c r="JC207" s="2"/>
      <c r="KL207" s="6"/>
      <c r="KM207" s="2"/>
      <c r="LV207" s="6"/>
      <c r="LW207" s="2"/>
    </row>
    <row r="208" spans="2:335" x14ac:dyDescent="0.25">
      <c r="B208" s="57"/>
      <c r="I208" s="5"/>
      <c r="J208" s="6"/>
      <c r="K208" s="2"/>
      <c r="AT208" s="6"/>
      <c r="AU208" s="2"/>
      <c r="CD208" s="6"/>
      <c r="CE208" s="2"/>
      <c r="DN208" s="6"/>
      <c r="DO208" s="2"/>
      <c r="EX208" s="6"/>
      <c r="EY208" s="2"/>
      <c r="GH208" s="6"/>
      <c r="GI208" s="2"/>
      <c r="HR208" s="6"/>
      <c r="HS208" s="2"/>
      <c r="JB208" s="6"/>
      <c r="JC208" s="2"/>
      <c r="KL208" s="6"/>
      <c r="KM208" s="2"/>
      <c r="LV208" s="6"/>
      <c r="LW208" s="2"/>
    </row>
    <row r="209" spans="2:335" x14ac:dyDescent="0.25">
      <c r="B209" s="57"/>
      <c r="I209" s="5"/>
      <c r="J209" s="6"/>
      <c r="K209" s="2"/>
      <c r="AT209" s="6"/>
      <c r="AU209" s="2"/>
      <c r="CD209" s="6"/>
      <c r="CE209" s="2"/>
      <c r="DN209" s="6"/>
      <c r="DO209" s="2"/>
      <c r="EX209" s="6"/>
      <c r="EY209" s="2"/>
      <c r="GH209" s="6"/>
      <c r="GI209" s="2"/>
      <c r="HR209" s="6"/>
      <c r="HS209" s="2"/>
      <c r="JB209" s="6"/>
      <c r="JC209" s="2"/>
      <c r="KL209" s="6"/>
      <c r="KM209" s="2"/>
      <c r="LV209" s="6"/>
      <c r="LW209" s="2"/>
    </row>
    <row r="210" spans="2:335" x14ac:dyDescent="0.25">
      <c r="B210" s="57"/>
      <c r="I210" s="5"/>
      <c r="J210" s="6"/>
      <c r="K210" s="2"/>
      <c r="AT210" s="6"/>
      <c r="AU210" s="2"/>
      <c r="CD210" s="6"/>
      <c r="CE210" s="2"/>
      <c r="DN210" s="6"/>
      <c r="DO210" s="2"/>
      <c r="EX210" s="6"/>
      <c r="EY210" s="2"/>
      <c r="GH210" s="6"/>
      <c r="GI210" s="2"/>
      <c r="HR210" s="6"/>
      <c r="HS210" s="2"/>
      <c r="JB210" s="6"/>
      <c r="JC210" s="2"/>
      <c r="KL210" s="6"/>
      <c r="KM210" s="2"/>
      <c r="LV210" s="6"/>
      <c r="LW210" s="2"/>
    </row>
    <row r="211" spans="2:335" x14ac:dyDescent="0.25">
      <c r="B211" s="57"/>
      <c r="I211" s="5"/>
      <c r="J211" s="6"/>
      <c r="K211" s="2"/>
      <c r="AT211" s="6"/>
      <c r="AU211" s="2"/>
      <c r="CD211" s="6"/>
      <c r="CE211" s="2"/>
      <c r="DN211" s="6"/>
      <c r="DO211" s="2"/>
      <c r="EX211" s="6"/>
      <c r="EY211" s="2"/>
      <c r="GH211" s="6"/>
      <c r="GI211" s="2"/>
      <c r="HR211" s="6"/>
      <c r="HS211" s="2"/>
      <c r="JB211" s="6"/>
      <c r="JC211" s="2"/>
      <c r="KL211" s="6"/>
      <c r="KM211" s="2"/>
      <c r="LV211" s="6"/>
      <c r="LW211" s="2"/>
    </row>
    <row r="212" spans="2:335" x14ac:dyDescent="0.25">
      <c r="B212" s="57"/>
      <c r="I212" s="5"/>
      <c r="J212" s="6"/>
      <c r="K212" s="2"/>
      <c r="AT212" s="6"/>
      <c r="AU212" s="2"/>
      <c r="CD212" s="6"/>
      <c r="CE212" s="2"/>
      <c r="DN212" s="6"/>
      <c r="DO212" s="2"/>
      <c r="EX212" s="6"/>
      <c r="EY212" s="2"/>
      <c r="GH212" s="6"/>
      <c r="GI212" s="2"/>
      <c r="HR212" s="6"/>
      <c r="HS212" s="2"/>
      <c r="JB212" s="6"/>
      <c r="JC212" s="2"/>
      <c r="KL212" s="6"/>
      <c r="KM212" s="2"/>
      <c r="LV212" s="6"/>
      <c r="LW212" s="2"/>
    </row>
    <row r="213" spans="2:335" x14ac:dyDescent="0.25">
      <c r="B213" s="57"/>
      <c r="I213" s="5"/>
      <c r="J213" s="6"/>
      <c r="K213" s="2"/>
      <c r="AT213" s="6"/>
      <c r="AU213" s="2"/>
      <c r="CD213" s="6"/>
      <c r="CE213" s="2"/>
      <c r="DN213" s="6"/>
      <c r="DO213" s="2"/>
      <c r="EX213" s="6"/>
      <c r="EY213" s="2"/>
      <c r="GH213" s="6"/>
      <c r="GI213" s="2"/>
      <c r="HR213" s="6"/>
      <c r="HS213" s="2"/>
      <c r="JB213" s="6"/>
      <c r="JC213" s="2"/>
      <c r="KL213" s="6"/>
      <c r="KM213" s="2"/>
      <c r="LV213" s="6"/>
      <c r="LW213" s="2"/>
    </row>
    <row r="214" spans="2:335" x14ac:dyDescent="0.25">
      <c r="B214" s="57"/>
      <c r="I214" s="5"/>
      <c r="J214" s="6"/>
      <c r="K214" s="2"/>
      <c r="AT214" s="6"/>
      <c r="AU214" s="2"/>
      <c r="CD214" s="6"/>
      <c r="CE214" s="2"/>
      <c r="DN214" s="6"/>
      <c r="DO214" s="2"/>
      <c r="EX214" s="6"/>
      <c r="EY214" s="2"/>
      <c r="GH214" s="6"/>
      <c r="GI214" s="2"/>
      <c r="HR214" s="6"/>
      <c r="HS214" s="2"/>
      <c r="JB214" s="6"/>
      <c r="JC214" s="2"/>
      <c r="KL214" s="6"/>
      <c r="KM214" s="2"/>
      <c r="LV214" s="6"/>
      <c r="LW214" s="2"/>
    </row>
    <row r="215" spans="2:335" x14ac:dyDescent="0.25">
      <c r="B215" s="57"/>
      <c r="I215" s="5"/>
      <c r="J215" s="6"/>
      <c r="K215" s="2"/>
      <c r="AT215" s="6"/>
      <c r="AU215" s="2"/>
      <c r="CD215" s="6"/>
      <c r="CE215" s="2"/>
      <c r="DN215" s="6"/>
      <c r="DO215" s="2"/>
      <c r="EX215" s="6"/>
      <c r="EY215" s="2"/>
      <c r="GH215" s="6"/>
      <c r="GI215" s="2"/>
      <c r="HR215" s="6"/>
      <c r="HS215" s="2"/>
      <c r="JB215" s="6"/>
      <c r="JC215" s="2"/>
      <c r="KL215" s="6"/>
      <c r="KM215" s="2"/>
      <c r="LV215" s="6"/>
      <c r="LW215" s="2"/>
    </row>
    <row r="216" spans="2:335" x14ac:dyDescent="0.25">
      <c r="B216" s="57"/>
      <c r="I216" s="5"/>
      <c r="J216" s="6"/>
      <c r="K216" s="2"/>
      <c r="AT216" s="6"/>
      <c r="AU216" s="2"/>
      <c r="CD216" s="6"/>
      <c r="CE216" s="2"/>
      <c r="DN216" s="6"/>
      <c r="DO216" s="2"/>
      <c r="EX216" s="6"/>
      <c r="EY216" s="2"/>
      <c r="GH216" s="6"/>
      <c r="GI216" s="2"/>
      <c r="HR216" s="6"/>
      <c r="HS216" s="2"/>
      <c r="JB216" s="6"/>
      <c r="JC216" s="2"/>
      <c r="KL216" s="6"/>
      <c r="KM216" s="2"/>
      <c r="LV216" s="6"/>
      <c r="LW216" s="2"/>
    </row>
    <row r="217" spans="2:335" x14ac:dyDescent="0.25">
      <c r="B217" s="57"/>
      <c r="I217" s="5"/>
      <c r="J217" s="6"/>
      <c r="K217" s="2"/>
      <c r="AT217" s="6"/>
      <c r="AU217" s="2"/>
      <c r="CD217" s="6"/>
      <c r="CE217" s="2"/>
      <c r="DN217" s="6"/>
      <c r="DO217" s="2"/>
      <c r="EX217" s="6"/>
      <c r="EY217" s="2"/>
      <c r="GH217" s="6"/>
      <c r="GI217" s="2"/>
      <c r="HR217" s="6"/>
      <c r="HS217" s="2"/>
      <c r="JB217" s="6"/>
      <c r="JC217" s="2"/>
      <c r="KL217" s="6"/>
      <c r="KM217" s="2"/>
      <c r="LV217" s="6"/>
      <c r="LW217" s="2"/>
    </row>
    <row r="218" spans="2:335" x14ac:dyDescent="0.25">
      <c r="B218" s="57"/>
      <c r="I218" s="5"/>
      <c r="J218" s="6"/>
      <c r="K218" s="2"/>
      <c r="AT218" s="6"/>
      <c r="AU218" s="2"/>
      <c r="CD218" s="6"/>
      <c r="CE218" s="2"/>
      <c r="DN218" s="6"/>
      <c r="DO218" s="2"/>
      <c r="EX218" s="6"/>
      <c r="EY218" s="2"/>
      <c r="GH218" s="6"/>
      <c r="GI218" s="2"/>
      <c r="HR218" s="6"/>
      <c r="HS218" s="2"/>
      <c r="JB218" s="6"/>
      <c r="JC218" s="2"/>
      <c r="KL218" s="6"/>
      <c r="KM218" s="2"/>
      <c r="LV218" s="6"/>
      <c r="LW218" s="2"/>
    </row>
    <row r="219" spans="2:335" x14ac:dyDescent="0.25">
      <c r="B219" s="57"/>
      <c r="I219" s="5"/>
      <c r="J219" s="6"/>
      <c r="K219" s="2"/>
      <c r="AT219" s="6"/>
      <c r="AU219" s="2"/>
      <c r="CD219" s="6"/>
      <c r="CE219" s="2"/>
      <c r="DN219" s="6"/>
      <c r="DO219" s="2"/>
      <c r="EX219" s="6"/>
      <c r="EY219" s="2"/>
      <c r="GH219" s="6"/>
      <c r="GI219" s="2"/>
      <c r="HR219" s="6"/>
      <c r="HS219" s="2"/>
      <c r="JB219" s="6"/>
      <c r="JC219" s="2"/>
      <c r="KL219" s="6"/>
      <c r="KM219" s="2"/>
      <c r="LV219" s="6"/>
      <c r="LW219" s="2"/>
    </row>
    <row r="220" spans="2:335" x14ac:dyDescent="0.25">
      <c r="B220" s="57"/>
      <c r="I220" s="5"/>
      <c r="J220" s="6"/>
      <c r="K220" s="2"/>
      <c r="AT220" s="6"/>
      <c r="AU220" s="2"/>
      <c r="CD220" s="6"/>
      <c r="CE220" s="2"/>
      <c r="DN220" s="6"/>
      <c r="DO220" s="2"/>
      <c r="EX220" s="6"/>
      <c r="EY220" s="2"/>
      <c r="GH220" s="6"/>
      <c r="GI220" s="2"/>
      <c r="HR220" s="6"/>
      <c r="HS220" s="2"/>
      <c r="JB220" s="6"/>
      <c r="JC220" s="2"/>
      <c r="KL220" s="6"/>
      <c r="KM220" s="2"/>
      <c r="LV220" s="6"/>
      <c r="LW220" s="2"/>
    </row>
    <row r="221" spans="2:335" x14ac:dyDescent="0.25">
      <c r="B221" s="57"/>
      <c r="I221" s="5"/>
      <c r="J221" s="6"/>
      <c r="K221" s="2"/>
      <c r="AT221" s="6"/>
      <c r="AU221" s="2"/>
      <c r="CD221" s="6"/>
      <c r="CE221" s="2"/>
      <c r="DN221" s="6"/>
      <c r="DO221" s="2"/>
      <c r="EX221" s="6"/>
      <c r="EY221" s="2"/>
      <c r="GH221" s="6"/>
      <c r="GI221" s="2"/>
      <c r="HR221" s="6"/>
      <c r="HS221" s="2"/>
      <c r="JB221" s="6"/>
      <c r="JC221" s="2"/>
      <c r="KL221" s="6"/>
      <c r="KM221" s="2"/>
      <c r="LV221" s="6"/>
      <c r="LW221" s="2"/>
    </row>
    <row r="222" spans="2:335" x14ac:dyDescent="0.25">
      <c r="B222" s="57"/>
      <c r="I222" s="5"/>
      <c r="J222" s="6"/>
      <c r="K222" s="2"/>
      <c r="AT222" s="6"/>
      <c r="AU222" s="2"/>
      <c r="CD222" s="6"/>
      <c r="CE222" s="2"/>
      <c r="DN222" s="6"/>
      <c r="DO222" s="2"/>
      <c r="EX222" s="6"/>
      <c r="EY222" s="2"/>
      <c r="GH222" s="6"/>
      <c r="GI222" s="2"/>
      <c r="HR222" s="6"/>
      <c r="HS222" s="2"/>
      <c r="JB222" s="6"/>
      <c r="JC222" s="2"/>
      <c r="KL222" s="6"/>
      <c r="KM222" s="2"/>
      <c r="LV222" s="6"/>
      <c r="LW222" s="2"/>
    </row>
    <row r="223" spans="2:335" x14ac:dyDescent="0.25">
      <c r="B223" s="57"/>
      <c r="I223" s="5"/>
      <c r="J223" s="6"/>
      <c r="K223" s="2"/>
      <c r="AT223" s="6"/>
      <c r="AU223" s="2"/>
      <c r="CD223" s="6"/>
      <c r="CE223" s="2"/>
      <c r="DN223" s="6"/>
      <c r="DO223" s="2"/>
      <c r="EX223" s="6"/>
      <c r="EY223" s="2"/>
      <c r="GH223" s="6"/>
      <c r="GI223" s="2"/>
      <c r="HR223" s="6"/>
      <c r="HS223" s="2"/>
      <c r="JB223" s="6"/>
      <c r="JC223" s="2"/>
      <c r="KL223" s="6"/>
      <c r="KM223" s="2"/>
      <c r="LV223" s="6"/>
      <c r="LW223" s="2"/>
    </row>
    <row r="224" spans="2:335" x14ac:dyDescent="0.25">
      <c r="B224" s="57"/>
      <c r="I224" s="5"/>
      <c r="J224" s="6"/>
      <c r="K224" s="2"/>
      <c r="AT224" s="6"/>
      <c r="AU224" s="2"/>
      <c r="CD224" s="6"/>
      <c r="CE224" s="2"/>
      <c r="DN224" s="6"/>
      <c r="DO224" s="2"/>
      <c r="EX224" s="6"/>
      <c r="EY224" s="2"/>
      <c r="GH224" s="6"/>
      <c r="GI224" s="2"/>
      <c r="HR224" s="6"/>
      <c r="HS224" s="2"/>
      <c r="JB224" s="6"/>
      <c r="JC224" s="2"/>
      <c r="KL224" s="6"/>
      <c r="KM224" s="2"/>
      <c r="LV224" s="6"/>
      <c r="LW224" s="2"/>
    </row>
    <row r="225" spans="2:335" x14ac:dyDescent="0.25">
      <c r="B225" s="57"/>
      <c r="I225" s="5"/>
      <c r="J225" s="6"/>
      <c r="K225" s="2"/>
      <c r="AT225" s="6"/>
      <c r="AU225" s="2"/>
      <c r="CD225" s="6"/>
      <c r="CE225" s="2"/>
      <c r="DN225" s="6"/>
      <c r="DO225" s="2"/>
      <c r="EX225" s="6"/>
      <c r="EY225" s="2"/>
      <c r="GH225" s="6"/>
      <c r="GI225" s="2"/>
      <c r="HR225" s="6"/>
      <c r="HS225" s="2"/>
      <c r="JB225" s="6"/>
      <c r="JC225" s="2"/>
      <c r="KL225" s="6"/>
      <c r="KM225" s="2"/>
      <c r="LV225" s="6"/>
      <c r="LW225" s="2"/>
    </row>
    <row r="226" spans="2:335" x14ac:dyDescent="0.25">
      <c r="B226" s="57"/>
      <c r="I226" s="5"/>
      <c r="J226" s="6"/>
      <c r="K226" s="2"/>
      <c r="AT226" s="6"/>
      <c r="AU226" s="2"/>
      <c r="CD226" s="6"/>
      <c r="CE226" s="2"/>
      <c r="DN226" s="6"/>
      <c r="DO226" s="2"/>
      <c r="EX226" s="6"/>
      <c r="EY226" s="2"/>
      <c r="GH226" s="6"/>
      <c r="GI226" s="2"/>
      <c r="HR226" s="6"/>
      <c r="HS226" s="2"/>
      <c r="JB226" s="6"/>
      <c r="JC226" s="2"/>
      <c r="KL226" s="6"/>
      <c r="KM226" s="2"/>
      <c r="LV226" s="6"/>
      <c r="LW226" s="2"/>
    </row>
    <row r="227" spans="2:335" x14ac:dyDescent="0.25">
      <c r="B227" s="57"/>
      <c r="I227" s="5"/>
      <c r="J227" s="6"/>
      <c r="K227" s="2"/>
      <c r="AT227" s="6"/>
      <c r="AU227" s="2"/>
      <c r="CD227" s="6"/>
      <c r="CE227" s="2"/>
      <c r="DN227" s="6"/>
      <c r="DO227" s="2"/>
      <c r="EX227" s="6"/>
      <c r="EY227" s="2"/>
      <c r="GH227" s="6"/>
      <c r="GI227" s="2"/>
      <c r="HR227" s="6"/>
      <c r="HS227" s="2"/>
      <c r="JB227" s="6"/>
      <c r="JC227" s="2"/>
      <c r="KL227" s="6"/>
      <c r="KM227" s="2"/>
      <c r="LV227" s="6"/>
      <c r="LW227" s="2"/>
    </row>
    <row r="228" spans="2:335" x14ac:dyDescent="0.25">
      <c r="B228" s="57"/>
      <c r="I228" s="5"/>
      <c r="J228" s="6"/>
      <c r="K228" s="2"/>
      <c r="AT228" s="6"/>
      <c r="AU228" s="2"/>
      <c r="CD228" s="6"/>
      <c r="CE228" s="2"/>
      <c r="DN228" s="6"/>
      <c r="DO228" s="2"/>
      <c r="EX228" s="6"/>
      <c r="EY228" s="2"/>
      <c r="GH228" s="6"/>
      <c r="GI228" s="2"/>
      <c r="HR228" s="6"/>
      <c r="HS228" s="2"/>
      <c r="JB228" s="6"/>
      <c r="JC228" s="2"/>
      <c r="KL228" s="6"/>
      <c r="KM228" s="2"/>
      <c r="LV228" s="6"/>
      <c r="LW228" s="2"/>
    </row>
    <row r="229" spans="2:335" x14ac:dyDescent="0.25">
      <c r="B229" s="57"/>
      <c r="I229" s="5"/>
      <c r="J229" s="6"/>
      <c r="K229" s="2"/>
      <c r="AT229" s="6"/>
      <c r="AU229" s="2"/>
      <c r="CD229" s="6"/>
      <c r="CE229" s="2"/>
      <c r="DN229" s="6"/>
      <c r="DO229" s="2"/>
      <c r="EX229" s="6"/>
      <c r="EY229" s="2"/>
      <c r="GH229" s="6"/>
      <c r="GI229" s="2"/>
      <c r="HR229" s="6"/>
      <c r="HS229" s="2"/>
      <c r="JB229" s="6"/>
      <c r="JC229" s="2"/>
      <c r="KL229" s="6"/>
      <c r="KM229" s="2"/>
      <c r="LV229" s="6"/>
      <c r="LW229" s="2"/>
    </row>
    <row r="230" spans="2:335" x14ac:dyDescent="0.25">
      <c r="B230" s="57"/>
      <c r="I230" s="5"/>
      <c r="J230" s="6"/>
      <c r="K230" s="2"/>
      <c r="AT230" s="6"/>
      <c r="AU230" s="2"/>
      <c r="CD230" s="6"/>
      <c r="CE230" s="2"/>
      <c r="DN230" s="6"/>
      <c r="DO230" s="2"/>
      <c r="EX230" s="6"/>
      <c r="EY230" s="2"/>
      <c r="GH230" s="6"/>
      <c r="GI230" s="2"/>
      <c r="HR230" s="6"/>
      <c r="HS230" s="2"/>
      <c r="JB230" s="6"/>
      <c r="JC230" s="2"/>
      <c r="KL230" s="6"/>
      <c r="KM230" s="2"/>
      <c r="LV230" s="6"/>
      <c r="LW230" s="2"/>
    </row>
    <row r="231" spans="2:335" x14ac:dyDescent="0.25">
      <c r="B231" s="57"/>
      <c r="I231" s="5"/>
      <c r="J231" s="6"/>
      <c r="K231" s="2"/>
      <c r="AT231" s="6"/>
      <c r="AU231" s="2"/>
      <c r="CD231" s="6"/>
      <c r="CE231" s="2"/>
      <c r="DN231" s="6"/>
      <c r="DO231" s="2"/>
      <c r="EX231" s="6"/>
      <c r="EY231" s="2"/>
      <c r="GH231" s="6"/>
      <c r="GI231" s="2"/>
      <c r="HR231" s="6"/>
      <c r="HS231" s="2"/>
      <c r="JB231" s="6"/>
      <c r="JC231" s="2"/>
      <c r="KL231" s="6"/>
      <c r="KM231" s="2"/>
      <c r="LV231" s="6"/>
      <c r="LW231" s="2"/>
    </row>
    <row r="232" spans="2:335" x14ac:dyDescent="0.25">
      <c r="B232" s="57"/>
      <c r="I232" s="5"/>
      <c r="J232" s="6"/>
      <c r="K232" s="2"/>
      <c r="AT232" s="6"/>
      <c r="AU232" s="2"/>
      <c r="CD232" s="6"/>
      <c r="CE232" s="2"/>
      <c r="DN232" s="6"/>
      <c r="DO232" s="2"/>
      <c r="EX232" s="6"/>
      <c r="EY232" s="2"/>
      <c r="GH232" s="6"/>
      <c r="GI232" s="2"/>
      <c r="HR232" s="6"/>
      <c r="HS232" s="2"/>
      <c r="JB232" s="6"/>
      <c r="JC232" s="2"/>
      <c r="KL232" s="6"/>
      <c r="KM232" s="2"/>
      <c r="LV232" s="6"/>
      <c r="LW232" s="2"/>
    </row>
    <row r="233" spans="2:335" x14ac:dyDescent="0.25">
      <c r="B233" s="57"/>
      <c r="I233" s="5"/>
      <c r="J233" s="6"/>
      <c r="K233" s="2"/>
      <c r="AT233" s="6"/>
      <c r="AU233" s="2"/>
      <c r="CD233" s="6"/>
      <c r="CE233" s="2"/>
      <c r="DN233" s="6"/>
      <c r="DO233" s="2"/>
      <c r="EX233" s="6"/>
      <c r="EY233" s="2"/>
      <c r="GH233" s="6"/>
      <c r="GI233" s="2"/>
      <c r="HR233" s="6"/>
      <c r="HS233" s="2"/>
      <c r="JB233" s="6"/>
      <c r="JC233" s="2"/>
      <c r="KL233" s="6"/>
      <c r="KM233" s="2"/>
      <c r="LV233" s="6"/>
      <c r="LW233" s="2"/>
    </row>
    <row r="234" spans="2:335" x14ac:dyDescent="0.25">
      <c r="B234" s="57"/>
      <c r="I234" s="5"/>
      <c r="J234" s="6"/>
      <c r="K234" s="2"/>
      <c r="AT234" s="6"/>
      <c r="AU234" s="2"/>
      <c r="CD234" s="6"/>
      <c r="CE234" s="2"/>
      <c r="DN234" s="6"/>
      <c r="DO234" s="2"/>
      <c r="EX234" s="6"/>
      <c r="EY234" s="2"/>
      <c r="GH234" s="6"/>
      <c r="GI234" s="2"/>
      <c r="HR234" s="6"/>
      <c r="HS234" s="2"/>
      <c r="JB234" s="6"/>
      <c r="JC234" s="2"/>
      <c r="KL234" s="6"/>
      <c r="KM234" s="2"/>
      <c r="LV234" s="6"/>
      <c r="LW234" s="2"/>
    </row>
    <row r="235" spans="2:335" x14ac:dyDescent="0.25">
      <c r="B235" s="57"/>
      <c r="I235" s="5"/>
      <c r="J235" s="6"/>
      <c r="K235" s="2"/>
      <c r="AT235" s="6"/>
      <c r="AU235" s="2"/>
      <c r="CD235" s="6"/>
      <c r="CE235" s="2"/>
      <c r="DN235" s="6"/>
      <c r="DO235" s="2"/>
      <c r="EX235" s="6"/>
      <c r="EY235" s="2"/>
      <c r="GH235" s="6"/>
      <c r="GI235" s="2"/>
      <c r="HR235" s="6"/>
      <c r="HS235" s="2"/>
      <c r="JB235" s="6"/>
      <c r="JC235" s="2"/>
      <c r="KL235" s="6"/>
      <c r="KM235" s="2"/>
      <c r="LV235" s="6"/>
      <c r="LW235" s="2"/>
    </row>
    <row r="236" spans="2:335" x14ac:dyDescent="0.25">
      <c r="B236" s="57"/>
      <c r="I236" s="5"/>
      <c r="J236" s="6"/>
      <c r="K236" s="2"/>
      <c r="AT236" s="6"/>
      <c r="AU236" s="2"/>
      <c r="CD236" s="6"/>
      <c r="CE236" s="2"/>
      <c r="DN236" s="6"/>
      <c r="DO236" s="2"/>
      <c r="EX236" s="6"/>
      <c r="EY236" s="2"/>
      <c r="GH236" s="6"/>
      <c r="GI236" s="2"/>
      <c r="HR236" s="6"/>
      <c r="HS236" s="2"/>
      <c r="JB236" s="6"/>
      <c r="JC236" s="2"/>
      <c r="KL236" s="6"/>
      <c r="KM236" s="2"/>
      <c r="LV236" s="6"/>
      <c r="LW236" s="2"/>
    </row>
    <row r="237" spans="2:335" x14ac:dyDescent="0.25">
      <c r="B237" s="57"/>
      <c r="I237" s="5"/>
      <c r="J237" s="6"/>
      <c r="K237" s="2"/>
      <c r="AT237" s="6"/>
      <c r="AU237" s="2"/>
      <c r="CD237" s="6"/>
      <c r="CE237" s="2"/>
      <c r="DN237" s="6"/>
      <c r="DO237" s="2"/>
      <c r="EX237" s="6"/>
      <c r="EY237" s="2"/>
      <c r="GH237" s="6"/>
      <c r="GI237" s="2"/>
      <c r="HR237" s="6"/>
      <c r="HS237" s="2"/>
      <c r="JB237" s="6"/>
      <c r="JC237" s="2"/>
      <c r="KL237" s="6"/>
      <c r="KM237" s="2"/>
      <c r="LV237" s="6"/>
      <c r="LW237" s="2"/>
    </row>
    <row r="238" spans="2:335" x14ac:dyDescent="0.25">
      <c r="B238" s="57"/>
      <c r="I238" s="5"/>
      <c r="J238" s="6"/>
      <c r="K238" s="2"/>
      <c r="AT238" s="6"/>
      <c r="AU238" s="2"/>
      <c r="CD238" s="6"/>
      <c r="CE238" s="2"/>
      <c r="DN238" s="6"/>
      <c r="DO238" s="2"/>
      <c r="EX238" s="6"/>
      <c r="EY238" s="2"/>
      <c r="GH238" s="6"/>
      <c r="GI238" s="2"/>
      <c r="HR238" s="6"/>
      <c r="HS238" s="2"/>
      <c r="JB238" s="6"/>
      <c r="JC238" s="2"/>
      <c r="KL238" s="6"/>
      <c r="KM238" s="2"/>
      <c r="LV238" s="6"/>
      <c r="LW238" s="2"/>
    </row>
    <row r="239" spans="2:335" x14ac:dyDescent="0.25">
      <c r="B239" s="57"/>
      <c r="I239" s="5"/>
      <c r="J239" s="6"/>
      <c r="K239" s="2"/>
      <c r="AT239" s="6"/>
      <c r="AU239" s="2"/>
      <c r="CD239" s="6"/>
      <c r="CE239" s="2"/>
      <c r="DN239" s="6"/>
      <c r="DO239" s="2"/>
      <c r="EX239" s="6"/>
      <c r="EY239" s="2"/>
      <c r="GH239" s="6"/>
      <c r="GI239" s="2"/>
      <c r="HR239" s="6"/>
      <c r="HS239" s="2"/>
      <c r="JB239" s="6"/>
      <c r="JC239" s="2"/>
      <c r="KL239" s="6"/>
      <c r="KM239" s="2"/>
      <c r="LV239" s="6"/>
      <c r="LW239" s="2"/>
    </row>
    <row r="240" spans="2:335" x14ac:dyDescent="0.25">
      <c r="B240" s="57"/>
      <c r="I240" s="5"/>
      <c r="J240" s="6"/>
      <c r="K240" s="2"/>
      <c r="AT240" s="6"/>
      <c r="AU240" s="2"/>
      <c r="CD240" s="6"/>
      <c r="CE240" s="2"/>
      <c r="DN240" s="6"/>
      <c r="DO240" s="2"/>
      <c r="EX240" s="6"/>
      <c r="EY240" s="2"/>
      <c r="GH240" s="6"/>
      <c r="GI240" s="2"/>
      <c r="HR240" s="6"/>
      <c r="HS240" s="2"/>
      <c r="JB240" s="6"/>
      <c r="JC240" s="2"/>
      <c r="KL240" s="6"/>
      <c r="KM240" s="2"/>
      <c r="LV240" s="6"/>
      <c r="LW240" s="2"/>
    </row>
    <row r="241" spans="2:335" x14ac:dyDescent="0.25">
      <c r="B241" s="57"/>
      <c r="I241" s="5"/>
      <c r="J241" s="6"/>
      <c r="K241" s="2"/>
      <c r="AT241" s="6"/>
      <c r="AU241" s="2"/>
      <c r="CD241" s="6"/>
      <c r="CE241" s="2"/>
      <c r="DN241" s="6"/>
      <c r="DO241" s="2"/>
      <c r="EX241" s="6"/>
      <c r="EY241" s="2"/>
      <c r="GH241" s="6"/>
      <c r="GI241" s="2"/>
      <c r="HR241" s="6"/>
      <c r="HS241" s="2"/>
      <c r="JB241" s="6"/>
      <c r="JC241" s="2"/>
      <c r="KL241" s="6"/>
      <c r="KM241" s="2"/>
      <c r="LV241" s="6"/>
      <c r="LW241" s="2"/>
    </row>
    <row r="242" spans="2:335" x14ac:dyDescent="0.25">
      <c r="B242" s="57"/>
      <c r="I242" s="5"/>
      <c r="J242" s="6"/>
      <c r="K242" s="2"/>
      <c r="AT242" s="6"/>
      <c r="AU242" s="2"/>
      <c r="CD242" s="6"/>
      <c r="CE242" s="2"/>
      <c r="DN242" s="6"/>
      <c r="DO242" s="2"/>
      <c r="EX242" s="6"/>
      <c r="EY242" s="2"/>
      <c r="GH242" s="6"/>
      <c r="GI242" s="2"/>
      <c r="HR242" s="6"/>
      <c r="HS242" s="2"/>
      <c r="JB242" s="6"/>
      <c r="JC242" s="2"/>
      <c r="KL242" s="6"/>
      <c r="KM242" s="2"/>
      <c r="LV242" s="6"/>
      <c r="LW242" s="2"/>
    </row>
    <row r="243" spans="2:335" x14ac:dyDescent="0.25">
      <c r="B243" s="57"/>
      <c r="I243" s="5"/>
      <c r="J243" s="6"/>
      <c r="K243" s="2"/>
      <c r="AT243" s="6"/>
      <c r="AU243" s="2"/>
      <c r="CD243" s="6"/>
      <c r="CE243" s="2"/>
      <c r="DN243" s="6"/>
      <c r="DO243" s="2"/>
      <c r="EX243" s="6"/>
      <c r="EY243" s="2"/>
      <c r="GH243" s="6"/>
      <c r="GI243" s="2"/>
      <c r="HR243" s="6"/>
      <c r="HS243" s="2"/>
      <c r="JB243" s="6"/>
      <c r="JC243" s="2"/>
      <c r="KL243" s="6"/>
      <c r="KM243" s="2"/>
      <c r="LV243" s="6"/>
      <c r="LW243" s="2"/>
    </row>
    <row r="244" spans="2:335" x14ac:dyDescent="0.25">
      <c r="B244" s="57"/>
      <c r="I244" s="5"/>
      <c r="J244" s="6"/>
      <c r="K244" s="2"/>
      <c r="AT244" s="6"/>
      <c r="AU244" s="2"/>
      <c r="CD244" s="6"/>
      <c r="CE244" s="2"/>
      <c r="DN244" s="6"/>
      <c r="DO244" s="2"/>
      <c r="EX244" s="6"/>
      <c r="EY244" s="2"/>
      <c r="GH244" s="6"/>
      <c r="GI244" s="2"/>
      <c r="HR244" s="6"/>
      <c r="HS244" s="2"/>
      <c r="JB244" s="6"/>
      <c r="JC244" s="2"/>
      <c r="KL244" s="6"/>
      <c r="KM244" s="2"/>
      <c r="LV244" s="6"/>
      <c r="LW244" s="2"/>
    </row>
    <row r="245" spans="2:335" x14ac:dyDescent="0.25">
      <c r="B245" s="57"/>
      <c r="I245" s="5"/>
      <c r="J245" s="6"/>
      <c r="K245" s="2"/>
      <c r="AT245" s="6"/>
      <c r="AU245" s="2"/>
      <c r="CD245" s="6"/>
      <c r="CE245" s="2"/>
      <c r="DN245" s="6"/>
      <c r="DO245" s="2"/>
      <c r="EX245" s="6"/>
      <c r="EY245" s="2"/>
      <c r="GH245" s="6"/>
      <c r="GI245" s="2"/>
      <c r="HR245" s="6"/>
      <c r="HS245" s="2"/>
      <c r="JB245" s="6"/>
      <c r="JC245" s="2"/>
      <c r="KL245" s="6"/>
      <c r="KM245" s="2"/>
      <c r="LV245" s="6"/>
      <c r="LW245" s="2"/>
    </row>
    <row r="246" spans="2:335" x14ac:dyDescent="0.25">
      <c r="B246" s="57"/>
      <c r="I246" s="5"/>
      <c r="J246" s="6"/>
      <c r="K246" s="2"/>
      <c r="AT246" s="6"/>
      <c r="AU246" s="2"/>
      <c r="CD246" s="6"/>
      <c r="CE246" s="2"/>
      <c r="DN246" s="6"/>
      <c r="DO246" s="2"/>
      <c r="EX246" s="6"/>
      <c r="EY246" s="2"/>
      <c r="GH246" s="6"/>
      <c r="GI246" s="2"/>
      <c r="HR246" s="6"/>
      <c r="HS246" s="2"/>
      <c r="JB246" s="6"/>
      <c r="JC246" s="2"/>
      <c r="KL246" s="6"/>
      <c r="KM246" s="2"/>
      <c r="LV246" s="6"/>
      <c r="LW246" s="2"/>
    </row>
    <row r="247" spans="2:335" x14ac:dyDescent="0.25">
      <c r="B247" s="57"/>
      <c r="I247" s="5"/>
      <c r="J247" s="6"/>
      <c r="K247" s="2"/>
      <c r="AT247" s="6"/>
      <c r="AU247" s="2"/>
      <c r="CD247" s="6"/>
      <c r="CE247" s="2"/>
      <c r="DN247" s="6"/>
      <c r="DO247" s="2"/>
      <c r="EX247" s="6"/>
      <c r="EY247" s="2"/>
      <c r="GH247" s="6"/>
      <c r="GI247" s="2"/>
      <c r="HR247" s="6"/>
      <c r="HS247" s="2"/>
      <c r="JB247" s="6"/>
      <c r="JC247" s="2"/>
      <c r="KL247" s="6"/>
      <c r="KM247" s="2"/>
      <c r="LV247" s="6"/>
      <c r="LW247" s="2"/>
    </row>
    <row r="248" spans="2:335" x14ac:dyDescent="0.25">
      <c r="B248" s="57"/>
      <c r="I248" s="5"/>
      <c r="J248" s="6"/>
      <c r="K248" s="2"/>
      <c r="AT248" s="6"/>
      <c r="AU248" s="2"/>
      <c r="CD248" s="6"/>
      <c r="CE248" s="2"/>
      <c r="DN248" s="6"/>
      <c r="DO248" s="2"/>
      <c r="EX248" s="6"/>
      <c r="EY248" s="2"/>
      <c r="GH248" s="6"/>
      <c r="GI248" s="2"/>
      <c r="HR248" s="6"/>
      <c r="HS248" s="2"/>
      <c r="JB248" s="6"/>
      <c r="JC248" s="2"/>
      <c r="KL248" s="6"/>
      <c r="KM248" s="2"/>
      <c r="LV248" s="6"/>
      <c r="LW248" s="2"/>
    </row>
    <row r="249" spans="2:335" x14ac:dyDescent="0.25">
      <c r="B249" s="57"/>
      <c r="I249" s="5"/>
      <c r="J249" s="6"/>
      <c r="K249" s="2"/>
      <c r="AT249" s="6"/>
      <c r="AU249" s="2"/>
      <c r="CD249" s="6"/>
      <c r="CE249" s="2"/>
      <c r="DN249" s="6"/>
      <c r="DO249" s="2"/>
      <c r="EX249" s="6"/>
      <c r="EY249" s="2"/>
      <c r="GH249" s="6"/>
      <c r="GI249" s="2"/>
      <c r="HR249" s="6"/>
      <c r="HS249" s="2"/>
      <c r="JB249" s="6"/>
      <c r="JC249" s="2"/>
      <c r="KL249" s="6"/>
      <c r="KM249" s="2"/>
      <c r="LV249" s="6"/>
      <c r="LW249" s="2"/>
    </row>
    <row r="250" spans="2:335" x14ac:dyDescent="0.25">
      <c r="B250" s="57"/>
      <c r="I250" s="5"/>
      <c r="J250" s="6"/>
      <c r="K250" s="2"/>
      <c r="AT250" s="6"/>
      <c r="AU250" s="2"/>
      <c r="CD250" s="6"/>
      <c r="CE250" s="2"/>
      <c r="DN250" s="6"/>
      <c r="DO250" s="2"/>
      <c r="EX250" s="6"/>
      <c r="EY250" s="2"/>
      <c r="GH250" s="6"/>
      <c r="GI250" s="2"/>
      <c r="HR250" s="6"/>
      <c r="HS250" s="2"/>
      <c r="JB250" s="6"/>
      <c r="JC250" s="2"/>
      <c r="KL250" s="6"/>
      <c r="KM250" s="2"/>
      <c r="LV250" s="6"/>
      <c r="LW250" s="2"/>
    </row>
    <row r="251" spans="2:335" x14ac:dyDescent="0.25">
      <c r="B251" s="57"/>
      <c r="I251" s="5"/>
      <c r="J251" s="6"/>
      <c r="K251" s="2"/>
      <c r="AT251" s="6"/>
      <c r="AU251" s="2"/>
      <c r="CD251" s="6"/>
      <c r="CE251" s="2"/>
      <c r="DN251" s="6"/>
      <c r="DO251" s="2"/>
      <c r="EX251" s="6"/>
      <c r="EY251" s="2"/>
      <c r="GH251" s="6"/>
      <c r="GI251" s="2"/>
      <c r="HR251" s="6"/>
      <c r="HS251" s="2"/>
      <c r="JB251" s="6"/>
      <c r="JC251" s="2"/>
      <c r="KL251" s="6"/>
      <c r="KM251" s="2"/>
      <c r="LV251" s="6"/>
      <c r="LW251" s="2"/>
    </row>
    <row r="252" spans="2:335" x14ac:dyDescent="0.25">
      <c r="B252" s="57"/>
      <c r="I252" s="5"/>
      <c r="J252" s="6"/>
      <c r="K252" s="2"/>
      <c r="AT252" s="6"/>
      <c r="AU252" s="2"/>
      <c r="CD252" s="6"/>
      <c r="CE252" s="2"/>
      <c r="DN252" s="6"/>
      <c r="DO252" s="2"/>
      <c r="EX252" s="6"/>
      <c r="EY252" s="2"/>
      <c r="GH252" s="6"/>
      <c r="GI252" s="2"/>
      <c r="HR252" s="6"/>
      <c r="HS252" s="2"/>
      <c r="JB252" s="6"/>
      <c r="JC252" s="2"/>
      <c r="KL252" s="6"/>
      <c r="KM252" s="2"/>
      <c r="LV252" s="6"/>
      <c r="LW252" s="2"/>
    </row>
    <row r="253" spans="2:335" x14ac:dyDescent="0.25">
      <c r="B253" s="57"/>
      <c r="I253" s="5"/>
      <c r="J253" s="6"/>
      <c r="K253" s="2"/>
      <c r="AT253" s="6"/>
      <c r="AU253" s="2"/>
      <c r="CD253" s="6"/>
      <c r="CE253" s="2"/>
      <c r="DN253" s="6"/>
      <c r="DO253" s="2"/>
      <c r="EX253" s="6"/>
      <c r="EY253" s="2"/>
      <c r="GH253" s="6"/>
      <c r="GI253" s="2"/>
      <c r="HR253" s="6"/>
      <c r="HS253" s="2"/>
      <c r="JB253" s="6"/>
      <c r="JC253" s="2"/>
      <c r="KL253" s="6"/>
      <c r="KM253" s="2"/>
      <c r="LV253" s="6"/>
      <c r="LW253" s="2"/>
    </row>
    <row r="254" spans="2:335" x14ac:dyDescent="0.25">
      <c r="B254" s="57"/>
      <c r="I254" s="5"/>
      <c r="J254" s="6"/>
      <c r="K254" s="2"/>
      <c r="AT254" s="6"/>
      <c r="AU254" s="2"/>
      <c r="CD254" s="6"/>
      <c r="CE254" s="2"/>
      <c r="DN254" s="6"/>
      <c r="DO254" s="2"/>
      <c r="EX254" s="6"/>
      <c r="EY254" s="2"/>
      <c r="GH254" s="6"/>
      <c r="GI254" s="2"/>
      <c r="HR254" s="6"/>
      <c r="HS254" s="2"/>
      <c r="JB254" s="6"/>
      <c r="JC254" s="2"/>
      <c r="KL254" s="6"/>
      <c r="KM254" s="2"/>
      <c r="LV254" s="6"/>
      <c r="LW254" s="2"/>
    </row>
    <row r="255" spans="2:335" x14ac:dyDescent="0.25">
      <c r="B255" s="57"/>
      <c r="I255" s="5"/>
      <c r="J255" s="6"/>
      <c r="K255" s="2"/>
      <c r="AT255" s="6"/>
      <c r="AU255" s="2"/>
      <c r="CD255" s="6"/>
      <c r="CE255" s="2"/>
      <c r="DN255" s="6"/>
      <c r="DO255" s="2"/>
      <c r="EX255" s="6"/>
      <c r="EY255" s="2"/>
      <c r="GH255" s="6"/>
      <c r="GI255" s="2"/>
      <c r="HR255" s="6"/>
      <c r="HS255" s="2"/>
      <c r="JB255" s="6"/>
      <c r="JC255" s="2"/>
      <c r="KL255" s="6"/>
      <c r="KM255" s="2"/>
      <c r="LV255" s="6"/>
      <c r="LW255" s="2"/>
    </row>
    <row r="256" spans="2:335" x14ac:dyDescent="0.25">
      <c r="B256" s="57"/>
      <c r="I256" s="5"/>
      <c r="J256" s="6"/>
      <c r="K256" s="2"/>
      <c r="AT256" s="6"/>
      <c r="AU256" s="2"/>
      <c r="CD256" s="6"/>
      <c r="CE256" s="2"/>
      <c r="DN256" s="6"/>
      <c r="DO256" s="2"/>
      <c r="EX256" s="6"/>
      <c r="EY256" s="2"/>
      <c r="GH256" s="6"/>
      <c r="GI256" s="2"/>
      <c r="HR256" s="6"/>
      <c r="HS256" s="2"/>
      <c r="JB256" s="6"/>
      <c r="JC256" s="2"/>
      <c r="KL256" s="6"/>
      <c r="KM256" s="2"/>
      <c r="LV256" s="6"/>
      <c r="LW256" s="2"/>
    </row>
    <row r="257" spans="2:335" x14ac:dyDescent="0.25">
      <c r="B257" s="57"/>
      <c r="I257" s="5"/>
      <c r="J257" s="6"/>
      <c r="K257" s="2"/>
      <c r="AT257" s="6"/>
      <c r="AU257" s="2"/>
      <c r="CD257" s="6"/>
      <c r="CE257" s="2"/>
      <c r="DN257" s="6"/>
      <c r="DO257" s="2"/>
      <c r="EX257" s="6"/>
      <c r="EY257" s="2"/>
      <c r="GH257" s="6"/>
      <c r="GI257" s="2"/>
      <c r="HR257" s="6"/>
      <c r="HS257" s="2"/>
      <c r="JB257" s="6"/>
      <c r="JC257" s="2"/>
      <c r="KL257" s="6"/>
      <c r="KM257" s="2"/>
      <c r="LV257" s="6"/>
      <c r="LW257" s="2"/>
    </row>
    <row r="258" spans="2:335" x14ac:dyDescent="0.25">
      <c r="B258" s="57"/>
      <c r="I258" s="5"/>
      <c r="J258" s="6"/>
      <c r="K258" s="2"/>
      <c r="AT258" s="6"/>
      <c r="AU258" s="2"/>
      <c r="CD258" s="6"/>
      <c r="CE258" s="2"/>
      <c r="DN258" s="6"/>
      <c r="DO258" s="2"/>
      <c r="EX258" s="6"/>
      <c r="EY258" s="2"/>
      <c r="GH258" s="6"/>
      <c r="GI258" s="2"/>
      <c r="HR258" s="6"/>
      <c r="HS258" s="2"/>
      <c r="JB258" s="6"/>
      <c r="JC258" s="2"/>
      <c r="KL258" s="6"/>
      <c r="KM258" s="2"/>
      <c r="LV258" s="6"/>
      <c r="LW258" s="2"/>
    </row>
    <row r="259" spans="2:335" x14ac:dyDescent="0.25">
      <c r="B259" s="57"/>
      <c r="I259" s="5"/>
      <c r="J259" s="6"/>
      <c r="K259" s="2"/>
      <c r="AT259" s="6"/>
      <c r="AU259" s="2"/>
      <c r="CD259" s="6"/>
      <c r="CE259" s="2"/>
      <c r="DN259" s="6"/>
      <c r="DO259" s="2"/>
      <c r="EX259" s="6"/>
      <c r="EY259" s="2"/>
      <c r="GH259" s="6"/>
      <c r="GI259" s="2"/>
      <c r="HR259" s="6"/>
      <c r="HS259" s="2"/>
      <c r="JB259" s="6"/>
      <c r="JC259" s="2"/>
      <c r="KL259" s="6"/>
      <c r="KM259" s="2"/>
      <c r="LV259" s="6"/>
      <c r="LW259" s="2"/>
    </row>
    <row r="260" spans="2:335" x14ac:dyDescent="0.25">
      <c r="B260" s="57"/>
      <c r="I260" s="5"/>
      <c r="J260" s="6"/>
      <c r="K260" s="2"/>
      <c r="AT260" s="6"/>
      <c r="AU260" s="2"/>
      <c r="CD260" s="6"/>
      <c r="CE260" s="2"/>
      <c r="DN260" s="6"/>
      <c r="DO260" s="2"/>
      <c r="EX260" s="6"/>
      <c r="EY260" s="2"/>
      <c r="GH260" s="6"/>
      <c r="GI260" s="2"/>
      <c r="HR260" s="6"/>
      <c r="HS260" s="2"/>
      <c r="JB260" s="6"/>
      <c r="JC260" s="2"/>
      <c r="KL260" s="6"/>
      <c r="KM260" s="2"/>
      <c r="LV260" s="6"/>
      <c r="LW260" s="2"/>
    </row>
    <row r="261" spans="2:335" x14ac:dyDescent="0.25">
      <c r="B261" s="57"/>
      <c r="I261" s="5"/>
      <c r="J261" s="6"/>
      <c r="K261" s="2"/>
      <c r="AT261" s="6"/>
      <c r="AU261" s="2"/>
      <c r="CD261" s="6"/>
      <c r="CE261" s="2"/>
      <c r="DN261" s="6"/>
      <c r="DO261" s="2"/>
      <c r="EX261" s="6"/>
      <c r="EY261" s="2"/>
      <c r="GH261" s="6"/>
      <c r="GI261" s="2"/>
      <c r="HR261" s="6"/>
      <c r="HS261" s="2"/>
      <c r="JB261" s="6"/>
      <c r="JC261" s="2"/>
      <c r="KL261" s="6"/>
      <c r="KM261" s="2"/>
      <c r="LV261" s="6"/>
      <c r="LW261" s="2"/>
    </row>
    <row r="262" spans="2:335" x14ac:dyDescent="0.25">
      <c r="B262" s="57"/>
      <c r="I262" s="5"/>
      <c r="J262" s="6"/>
      <c r="K262" s="2"/>
      <c r="AT262" s="6"/>
      <c r="AU262" s="2"/>
      <c r="CD262" s="6"/>
      <c r="CE262" s="2"/>
      <c r="DN262" s="6"/>
      <c r="DO262" s="2"/>
      <c r="EX262" s="6"/>
      <c r="EY262" s="2"/>
      <c r="GH262" s="6"/>
      <c r="GI262" s="2"/>
      <c r="HR262" s="6"/>
      <c r="HS262" s="2"/>
      <c r="JB262" s="6"/>
      <c r="JC262" s="2"/>
      <c r="KL262" s="6"/>
      <c r="KM262" s="2"/>
      <c r="LV262" s="6"/>
      <c r="LW262" s="2"/>
    </row>
    <row r="263" spans="2:335" x14ac:dyDescent="0.25">
      <c r="B263" s="57"/>
      <c r="I263" s="5"/>
      <c r="J263" s="6"/>
      <c r="K263" s="2"/>
      <c r="AT263" s="6"/>
      <c r="AU263" s="2"/>
      <c r="CD263" s="6"/>
      <c r="CE263" s="2"/>
      <c r="DN263" s="6"/>
      <c r="DO263" s="2"/>
      <c r="EX263" s="6"/>
      <c r="EY263" s="2"/>
      <c r="GH263" s="6"/>
      <c r="GI263" s="2"/>
      <c r="HR263" s="6"/>
      <c r="HS263" s="2"/>
      <c r="JB263" s="6"/>
      <c r="JC263" s="2"/>
      <c r="KL263" s="6"/>
      <c r="KM263" s="2"/>
      <c r="LV263" s="6"/>
      <c r="LW263" s="2"/>
    </row>
    <row r="264" spans="2:335" x14ac:dyDescent="0.25">
      <c r="B264" s="57"/>
      <c r="I264" s="5"/>
      <c r="J264" s="6"/>
      <c r="K264" s="2"/>
      <c r="AT264" s="6"/>
      <c r="AU264" s="2"/>
      <c r="CD264" s="6"/>
      <c r="CE264" s="2"/>
      <c r="DN264" s="6"/>
      <c r="DO264" s="2"/>
      <c r="EX264" s="6"/>
      <c r="EY264" s="2"/>
      <c r="GH264" s="6"/>
      <c r="GI264" s="2"/>
      <c r="HR264" s="6"/>
      <c r="HS264" s="2"/>
      <c r="JB264" s="6"/>
      <c r="JC264" s="2"/>
      <c r="KL264" s="6"/>
      <c r="KM264" s="2"/>
      <c r="LV264" s="6"/>
      <c r="LW264" s="2"/>
    </row>
    <row r="265" spans="2:335" x14ac:dyDescent="0.25">
      <c r="B265" s="57"/>
      <c r="I265" s="5"/>
      <c r="J265" s="6"/>
      <c r="K265" s="2"/>
      <c r="AT265" s="6"/>
      <c r="AU265" s="2"/>
      <c r="CD265" s="6"/>
      <c r="CE265" s="2"/>
      <c r="DN265" s="6"/>
      <c r="DO265" s="2"/>
      <c r="EX265" s="6"/>
      <c r="EY265" s="2"/>
      <c r="GH265" s="6"/>
      <c r="GI265" s="2"/>
      <c r="HR265" s="6"/>
      <c r="HS265" s="2"/>
      <c r="JB265" s="6"/>
      <c r="JC265" s="2"/>
      <c r="KL265" s="6"/>
      <c r="KM265" s="2"/>
      <c r="LV265" s="6"/>
      <c r="LW265" s="2"/>
    </row>
    <row r="266" spans="2:335" x14ac:dyDescent="0.25">
      <c r="B266" s="57"/>
      <c r="I266" s="5"/>
      <c r="J266" s="6"/>
      <c r="K266" s="2"/>
      <c r="AT266" s="6"/>
      <c r="AU266" s="2"/>
      <c r="CD266" s="6"/>
      <c r="CE266" s="2"/>
      <c r="DN266" s="6"/>
      <c r="DO266" s="2"/>
      <c r="EX266" s="6"/>
      <c r="EY266" s="2"/>
      <c r="GH266" s="6"/>
      <c r="GI266" s="2"/>
      <c r="HR266" s="6"/>
      <c r="HS266" s="2"/>
      <c r="JB266" s="6"/>
      <c r="JC266" s="2"/>
      <c r="KL266" s="6"/>
      <c r="KM266" s="2"/>
      <c r="LV266" s="6"/>
      <c r="LW266" s="2"/>
    </row>
    <row r="267" spans="2:335" x14ac:dyDescent="0.25">
      <c r="B267" s="57"/>
      <c r="I267" s="5"/>
      <c r="J267" s="6"/>
      <c r="K267" s="2"/>
      <c r="AT267" s="6"/>
      <c r="AU267" s="2"/>
      <c r="CD267" s="6"/>
      <c r="CE267" s="2"/>
      <c r="DN267" s="6"/>
      <c r="DO267" s="2"/>
      <c r="EX267" s="6"/>
      <c r="EY267" s="2"/>
      <c r="GH267" s="6"/>
      <c r="GI267" s="2"/>
      <c r="HR267" s="6"/>
      <c r="HS267" s="2"/>
      <c r="JB267" s="6"/>
      <c r="JC267" s="2"/>
      <c r="KL267" s="6"/>
      <c r="KM267" s="2"/>
      <c r="LV267" s="6"/>
      <c r="LW267" s="2"/>
    </row>
    <row r="268" spans="2:335" x14ac:dyDescent="0.25">
      <c r="B268" s="57"/>
      <c r="I268" s="5"/>
      <c r="J268" s="6"/>
      <c r="K268" s="2"/>
      <c r="AT268" s="6"/>
      <c r="AU268" s="2"/>
      <c r="CD268" s="6"/>
      <c r="CE268" s="2"/>
      <c r="DN268" s="6"/>
      <c r="DO268" s="2"/>
      <c r="EX268" s="6"/>
      <c r="EY268" s="2"/>
      <c r="GH268" s="6"/>
      <c r="GI268" s="2"/>
      <c r="HR268" s="6"/>
      <c r="HS268" s="2"/>
      <c r="JB268" s="6"/>
      <c r="JC268" s="2"/>
      <c r="KL268" s="6"/>
      <c r="KM268" s="2"/>
      <c r="LV268" s="6"/>
      <c r="LW268" s="2"/>
    </row>
    <row r="269" spans="2:335" x14ac:dyDescent="0.25">
      <c r="B269" s="57"/>
      <c r="I269" s="5"/>
      <c r="J269" s="6"/>
      <c r="K269" s="2"/>
      <c r="AT269" s="6"/>
      <c r="AU269" s="2"/>
      <c r="CD269" s="6"/>
      <c r="CE269" s="2"/>
      <c r="DN269" s="6"/>
      <c r="DO269" s="2"/>
      <c r="EX269" s="6"/>
      <c r="EY269" s="2"/>
      <c r="GH269" s="6"/>
      <c r="GI269" s="2"/>
      <c r="HR269" s="6"/>
      <c r="HS269" s="2"/>
      <c r="JB269" s="6"/>
      <c r="JC269" s="2"/>
      <c r="KL269" s="6"/>
      <c r="KM269" s="2"/>
      <c r="LV269" s="6"/>
      <c r="LW269" s="2"/>
    </row>
    <row r="270" spans="2:335" x14ac:dyDescent="0.25">
      <c r="B270" s="57"/>
      <c r="I270" s="5"/>
      <c r="J270" s="6"/>
      <c r="K270" s="2"/>
      <c r="AT270" s="6"/>
      <c r="AU270" s="2"/>
      <c r="CD270" s="6"/>
      <c r="CE270" s="2"/>
      <c r="DN270" s="6"/>
      <c r="DO270" s="2"/>
      <c r="EX270" s="6"/>
      <c r="EY270" s="2"/>
      <c r="GH270" s="6"/>
      <c r="GI270" s="2"/>
      <c r="HR270" s="6"/>
      <c r="HS270" s="2"/>
      <c r="JB270" s="6"/>
      <c r="JC270" s="2"/>
      <c r="KL270" s="6"/>
      <c r="KM270" s="2"/>
      <c r="LV270" s="6"/>
      <c r="LW270" s="2"/>
    </row>
    <row r="271" spans="2:335" x14ac:dyDescent="0.25">
      <c r="B271" s="57"/>
      <c r="I271" s="5"/>
      <c r="J271" s="6"/>
      <c r="K271" s="2"/>
      <c r="AT271" s="6"/>
      <c r="AU271" s="2"/>
      <c r="CD271" s="6"/>
      <c r="CE271" s="2"/>
      <c r="DN271" s="6"/>
      <c r="DO271" s="2"/>
      <c r="EX271" s="6"/>
      <c r="EY271" s="2"/>
      <c r="GH271" s="6"/>
      <c r="GI271" s="2"/>
      <c r="HR271" s="6"/>
      <c r="HS271" s="2"/>
      <c r="JB271" s="6"/>
      <c r="JC271" s="2"/>
      <c r="KL271" s="6"/>
      <c r="KM271" s="2"/>
      <c r="LV271" s="6"/>
      <c r="LW271" s="2"/>
    </row>
    <row r="272" spans="2:335" x14ac:dyDescent="0.25">
      <c r="B272" s="57"/>
      <c r="I272" s="5"/>
      <c r="J272" s="6"/>
      <c r="K272" s="2"/>
      <c r="AT272" s="6"/>
      <c r="AU272" s="2"/>
      <c r="CD272" s="6"/>
      <c r="CE272" s="2"/>
      <c r="DN272" s="6"/>
      <c r="DO272" s="2"/>
      <c r="EX272" s="6"/>
      <c r="EY272" s="2"/>
      <c r="GH272" s="6"/>
      <c r="GI272" s="2"/>
      <c r="HR272" s="6"/>
      <c r="HS272" s="2"/>
      <c r="JB272" s="6"/>
      <c r="JC272" s="2"/>
      <c r="KL272" s="6"/>
      <c r="KM272" s="2"/>
      <c r="LV272" s="6"/>
      <c r="LW272" s="2"/>
    </row>
    <row r="273" spans="2:335" x14ac:dyDescent="0.25">
      <c r="B273" s="57"/>
      <c r="I273" s="5"/>
      <c r="J273" s="6"/>
      <c r="K273" s="2"/>
      <c r="AT273" s="6"/>
      <c r="AU273" s="2"/>
      <c r="CD273" s="6"/>
      <c r="CE273" s="2"/>
      <c r="DN273" s="6"/>
      <c r="DO273" s="2"/>
      <c r="EX273" s="6"/>
      <c r="EY273" s="2"/>
      <c r="GH273" s="6"/>
      <c r="GI273" s="2"/>
      <c r="HR273" s="6"/>
      <c r="HS273" s="2"/>
      <c r="JB273" s="6"/>
      <c r="JC273" s="2"/>
      <c r="KL273" s="6"/>
      <c r="KM273" s="2"/>
      <c r="LV273" s="6"/>
      <c r="LW273" s="2"/>
    </row>
    <row r="274" spans="2:335" x14ac:dyDescent="0.25">
      <c r="B274" s="57"/>
      <c r="I274" s="5"/>
      <c r="J274" s="6"/>
      <c r="K274" s="2"/>
      <c r="AT274" s="6"/>
      <c r="AU274" s="2"/>
      <c r="CD274" s="6"/>
      <c r="CE274" s="2"/>
      <c r="DN274" s="6"/>
      <c r="DO274" s="2"/>
      <c r="EX274" s="6"/>
      <c r="EY274" s="2"/>
      <c r="GH274" s="6"/>
      <c r="GI274" s="2"/>
      <c r="HR274" s="6"/>
      <c r="HS274" s="2"/>
      <c r="JB274" s="6"/>
      <c r="JC274" s="2"/>
      <c r="KL274" s="6"/>
      <c r="KM274" s="2"/>
      <c r="LV274" s="6"/>
      <c r="LW274" s="2"/>
    </row>
    <row r="275" spans="2:335" x14ac:dyDescent="0.25">
      <c r="B275" s="57"/>
      <c r="I275" s="5"/>
      <c r="J275" s="6"/>
      <c r="K275" s="2"/>
      <c r="AT275" s="6"/>
      <c r="AU275" s="2"/>
      <c r="CD275" s="6"/>
      <c r="CE275" s="2"/>
      <c r="DN275" s="6"/>
      <c r="DO275" s="2"/>
      <c r="EX275" s="6"/>
      <c r="EY275" s="2"/>
      <c r="GH275" s="6"/>
      <c r="GI275" s="2"/>
      <c r="HR275" s="6"/>
      <c r="HS275" s="2"/>
      <c r="JB275" s="6"/>
      <c r="JC275" s="2"/>
      <c r="KL275" s="6"/>
      <c r="KM275" s="2"/>
      <c r="LV275" s="6"/>
      <c r="LW275" s="2"/>
    </row>
    <row r="276" spans="2:335" x14ac:dyDescent="0.25">
      <c r="B276" s="57"/>
      <c r="I276" s="5"/>
      <c r="J276" s="6"/>
      <c r="K276" s="2"/>
      <c r="AT276" s="6"/>
      <c r="AU276" s="2"/>
      <c r="CD276" s="6"/>
      <c r="CE276" s="2"/>
      <c r="DN276" s="6"/>
      <c r="DO276" s="2"/>
      <c r="EX276" s="6"/>
      <c r="EY276" s="2"/>
      <c r="GH276" s="6"/>
      <c r="GI276" s="2"/>
      <c r="HR276" s="6"/>
      <c r="HS276" s="2"/>
      <c r="JB276" s="6"/>
      <c r="JC276" s="2"/>
      <c r="KL276" s="6"/>
      <c r="KM276" s="2"/>
      <c r="LV276" s="6"/>
      <c r="LW276" s="2"/>
    </row>
    <row r="277" spans="2:335" x14ac:dyDescent="0.25">
      <c r="B277" s="57"/>
      <c r="I277" s="5"/>
      <c r="J277" s="6"/>
      <c r="K277" s="2"/>
      <c r="AT277" s="6"/>
      <c r="AU277" s="2"/>
      <c r="CD277" s="6"/>
      <c r="CE277" s="2"/>
      <c r="DN277" s="6"/>
      <c r="DO277" s="2"/>
      <c r="EX277" s="6"/>
      <c r="EY277" s="2"/>
      <c r="GH277" s="6"/>
      <c r="GI277" s="2"/>
      <c r="HR277" s="6"/>
      <c r="HS277" s="2"/>
      <c r="JB277" s="6"/>
      <c r="JC277" s="2"/>
      <c r="KL277" s="6"/>
      <c r="KM277" s="2"/>
      <c r="LV277" s="6"/>
      <c r="LW277" s="2"/>
    </row>
    <row r="278" spans="2:335" x14ac:dyDescent="0.25">
      <c r="B278" s="57"/>
      <c r="I278" s="5"/>
      <c r="J278" s="6"/>
      <c r="K278" s="2"/>
      <c r="AT278" s="6"/>
      <c r="AU278" s="2"/>
      <c r="CD278" s="6"/>
      <c r="CE278" s="2"/>
      <c r="DN278" s="6"/>
      <c r="DO278" s="2"/>
      <c r="EX278" s="6"/>
      <c r="EY278" s="2"/>
      <c r="GH278" s="6"/>
      <c r="GI278" s="2"/>
      <c r="HR278" s="6"/>
      <c r="HS278" s="2"/>
      <c r="JB278" s="6"/>
      <c r="JC278" s="2"/>
      <c r="KL278" s="6"/>
      <c r="KM278" s="2"/>
      <c r="LV278" s="6"/>
      <c r="LW278" s="2"/>
    </row>
    <row r="279" spans="2:335" x14ac:dyDescent="0.25">
      <c r="B279" s="57"/>
      <c r="I279" s="5"/>
      <c r="J279" s="6"/>
      <c r="K279" s="2"/>
      <c r="AT279" s="6"/>
      <c r="AU279" s="2"/>
      <c r="CD279" s="6"/>
      <c r="CE279" s="2"/>
      <c r="DN279" s="6"/>
      <c r="DO279" s="2"/>
      <c r="EX279" s="6"/>
      <c r="EY279" s="2"/>
      <c r="GH279" s="6"/>
      <c r="GI279" s="2"/>
      <c r="HR279" s="6"/>
      <c r="HS279" s="2"/>
      <c r="JB279" s="6"/>
      <c r="JC279" s="2"/>
      <c r="KL279" s="6"/>
      <c r="KM279" s="2"/>
      <c r="LV279" s="6"/>
      <c r="LW279" s="2"/>
    </row>
    <row r="280" spans="2:335" x14ac:dyDescent="0.25">
      <c r="B280" s="57"/>
      <c r="I280" s="5"/>
      <c r="J280" s="6"/>
      <c r="K280" s="2"/>
      <c r="AT280" s="6"/>
      <c r="AU280" s="2"/>
      <c r="CD280" s="6"/>
      <c r="CE280" s="2"/>
      <c r="DN280" s="6"/>
      <c r="DO280" s="2"/>
      <c r="EX280" s="6"/>
      <c r="EY280" s="2"/>
      <c r="GH280" s="6"/>
      <c r="GI280" s="2"/>
      <c r="HR280" s="6"/>
      <c r="HS280" s="2"/>
      <c r="JB280" s="6"/>
      <c r="JC280" s="2"/>
      <c r="KL280" s="6"/>
      <c r="KM280" s="2"/>
      <c r="LV280" s="6"/>
      <c r="LW280" s="2"/>
    </row>
    <row r="281" spans="2:335" x14ac:dyDescent="0.25">
      <c r="B281" s="57"/>
      <c r="I281" s="5"/>
      <c r="J281" s="6"/>
      <c r="K281" s="2"/>
      <c r="AT281" s="6"/>
      <c r="AU281" s="2"/>
      <c r="CD281" s="6"/>
      <c r="CE281" s="2"/>
      <c r="DN281" s="6"/>
      <c r="DO281" s="2"/>
      <c r="EX281" s="6"/>
      <c r="EY281" s="2"/>
      <c r="GH281" s="6"/>
      <c r="GI281" s="2"/>
      <c r="HR281" s="6"/>
      <c r="HS281" s="2"/>
      <c r="JB281" s="6"/>
      <c r="JC281" s="2"/>
      <c r="KL281" s="6"/>
      <c r="KM281" s="2"/>
      <c r="LV281" s="6"/>
      <c r="LW281" s="2"/>
    </row>
    <row r="282" spans="2:335" x14ac:dyDescent="0.25">
      <c r="B282" s="57"/>
      <c r="I282" s="5"/>
      <c r="J282" s="6"/>
      <c r="K282" s="2"/>
      <c r="AT282" s="6"/>
      <c r="AU282" s="2"/>
      <c r="CD282" s="6"/>
      <c r="CE282" s="2"/>
      <c r="DN282" s="6"/>
      <c r="DO282" s="2"/>
      <c r="EX282" s="6"/>
      <c r="EY282" s="2"/>
      <c r="GH282" s="6"/>
      <c r="GI282" s="2"/>
      <c r="HR282" s="6"/>
      <c r="HS282" s="2"/>
      <c r="JB282" s="6"/>
      <c r="JC282" s="2"/>
      <c r="KL282" s="6"/>
      <c r="KM282" s="2"/>
      <c r="LV282" s="6"/>
      <c r="LW282" s="2"/>
    </row>
    <row r="283" spans="2:335" x14ac:dyDescent="0.25">
      <c r="B283" s="57"/>
      <c r="I283" s="5"/>
      <c r="J283" s="6"/>
      <c r="K283" s="2"/>
      <c r="AT283" s="6"/>
      <c r="AU283" s="2"/>
      <c r="CD283" s="6"/>
      <c r="CE283" s="2"/>
      <c r="DN283" s="6"/>
      <c r="DO283" s="2"/>
      <c r="EX283" s="6"/>
      <c r="EY283" s="2"/>
      <c r="GH283" s="6"/>
      <c r="GI283" s="2"/>
      <c r="HR283" s="6"/>
      <c r="HS283" s="2"/>
      <c r="JB283" s="6"/>
      <c r="JC283" s="2"/>
      <c r="KL283" s="6"/>
      <c r="KM283" s="2"/>
      <c r="LV283" s="6"/>
      <c r="LW283" s="2"/>
    </row>
    <row r="284" spans="2:335" x14ac:dyDescent="0.25">
      <c r="B284" s="57"/>
      <c r="I284" s="5"/>
      <c r="J284" s="6"/>
      <c r="K284" s="2"/>
      <c r="AT284" s="6"/>
      <c r="AU284" s="2"/>
      <c r="CD284" s="6"/>
      <c r="CE284" s="2"/>
      <c r="DN284" s="6"/>
      <c r="DO284" s="2"/>
      <c r="EX284" s="6"/>
      <c r="EY284" s="2"/>
      <c r="GH284" s="6"/>
      <c r="GI284" s="2"/>
      <c r="HR284" s="6"/>
      <c r="HS284" s="2"/>
      <c r="JB284" s="6"/>
      <c r="JC284" s="2"/>
      <c r="KL284" s="6"/>
      <c r="KM284" s="2"/>
      <c r="LV284" s="6"/>
      <c r="LW284" s="2"/>
    </row>
    <row r="285" spans="2:335" x14ac:dyDescent="0.25">
      <c r="B285" s="57"/>
      <c r="I285" s="5"/>
      <c r="J285" s="6"/>
      <c r="K285" s="2"/>
      <c r="AT285" s="6"/>
      <c r="AU285" s="2"/>
      <c r="CD285" s="6"/>
      <c r="CE285" s="2"/>
      <c r="DN285" s="6"/>
      <c r="DO285" s="2"/>
      <c r="EX285" s="6"/>
      <c r="EY285" s="2"/>
      <c r="GH285" s="6"/>
      <c r="GI285" s="2"/>
      <c r="HR285" s="6"/>
      <c r="HS285" s="2"/>
      <c r="JB285" s="6"/>
      <c r="JC285" s="2"/>
      <c r="KL285" s="6"/>
      <c r="KM285" s="2"/>
      <c r="LV285" s="6"/>
      <c r="LW285" s="2"/>
    </row>
    <row r="286" spans="2:335" x14ac:dyDescent="0.25">
      <c r="B286" s="57"/>
      <c r="I286" s="5"/>
      <c r="J286" s="6"/>
      <c r="K286" s="2"/>
      <c r="AT286" s="6"/>
      <c r="AU286" s="2"/>
      <c r="CD286" s="6"/>
      <c r="CE286" s="2"/>
      <c r="DN286" s="6"/>
      <c r="DO286" s="2"/>
      <c r="EX286" s="6"/>
      <c r="EY286" s="2"/>
      <c r="GH286" s="6"/>
      <c r="GI286" s="2"/>
      <c r="HR286" s="6"/>
      <c r="HS286" s="2"/>
      <c r="JB286" s="6"/>
      <c r="JC286" s="2"/>
      <c r="KL286" s="6"/>
      <c r="KM286" s="2"/>
      <c r="LV286" s="6"/>
      <c r="LW286" s="2"/>
    </row>
    <row r="287" spans="2:335" x14ac:dyDescent="0.25">
      <c r="B287" s="57"/>
      <c r="I287" s="5"/>
      <c r="J287" s="6"/>
      <c r="K287" s="2"/>
      <c r="AT287" s="6"/>
      <c r="AU287" s="2"/>
      <c r="CD287" s="6"/>
      <c r="CE287" s="2"/>
      <c r="DN287" s="6"/>
      <c r="DO287" s="2"/>
      <c r="EX287" s="6"/>
      <c r="EY287" s="2"/>
      <c r="GH287" s="6"/>
      <c r="GI287" s="2"/>
      <c r="HR287" s="6"/>
      <c r="HS287" s="2"/>
      <c r="JB287" s="6"/>
      <c r="JC287" s="2"/>
      <c r="KL287" s="6"/>
      <c r="KM287" s="2"/>
      <c r="LV287" s="6"/>
      <c r="LW287" s="2"/>
    </row>
    <row r="288" spans="2:335" x14ac:dyDescent="0.25">
      <c r="B288" s="57"/>
      <c r="I288" s="5"/>
      <c r="J288" s="6"/>
      <c r="K288" s="2"/>
      <c r="AT288" s="6"/>
      <c r="AU288" s="2"/>
      <c r="CD288" s="6"/>
      <c r="CE288" s="2"/>
      <c r="DN288" s="6"/>
      <c r="DO288" s="2"/>
      <c r="EX288" s="6"/>
      <c r="EY288" s="2"/>
      <c r="GH288" s="6"/>
      <c r="GI288" s="2"/>
      <c r="HR288" s="6"/>
      <c r="HS288" s="2"/>
      <c r="JB288" s="6"/>
      <c r="JC288" s="2"/>
      <c r="KL288" s="6"/>
      <c r="KM288" s="2"/>
      <c r="LV288" s="6"/>
      <c r="LW288" s="2"/>
    </row>
    <row r="289" spans="2:335" x14ac:dyDescent="0.25">
      <c r="B289" s="57"/>
      <c r="I289" s="5"/>
      <c r="J289" s="6"/>
      <c r="K289" s="2"/>
      <c r="AT289" s="6"/>
      <c r="AU289" s="2"/>
      <c r="CD289" s="6"/>
      <c r="CE289" s="2"/>
      <c r="DN289" s="6"/>
      <c r="DO289" s="2"/>
      <c r="EX289" s="6"/>
      <c r="EY289" s="2"/>
      <c r="GH289" s="6"/>
      <c r="GI289" s="2"/>
      <c r="HR289" s="6"/>
      <c r="HS289" s="2"/>
      <c r="JB289" s="6"/>
      <c r="JC289" s="2"/>
      <c r="KL289" s="6"/>
      <c r="KM289" s="2"/>
      <c r="LV289" s="6"/>
      <c r="LW289" s="2"/>
    </row>
    <row r="290" spans="2:335" x14ac:dyDescent="0.25">
      <c r="B290" s="57"/>
      <c r="I290" s="5"/>
      <c r="J290" s="6"/>
      <c r="K290" s="2"/>
      <c r="AT290" s="6"/>
      <c r="AU290" s="2"/>
      <c r="CD290" s="6"/>
      <c r="CE290" s="2"/>
      <c r="DN290" s="6"/>
      <c r="DO290" s="2"/>
      <c r="EX290" s="6"/>
      <c r="EY290" s="2"/>
      <c r="GH290" s="6"/>
      <c r="GI290" s="2"/>
      <c r="HR290" s="6"/>
      <c r="HS290" s="2"/>
      <c r="JB290" s="6"/>
      <c r="JC290" s="2"/>
      <c r="KL290" s="6"/>
      <c r="KM290" s="2"/>
      <c r="LV290" s="6"/>
      <c r="LW290" s="2"/>
    </row>
    <row r="291" spans="2:335" x14ac:dyDescent="0.25">
      <c r="B291" s="57"/>
      <c r="I291" s="5"/>
      <c r="J291" s="6"/>
      <c r="K291" s="2"/>
      <c r="AT291" s="6"/>
      <c r="AU291" s="2"/>
      <c r="CD291" s="6"/>
      <c r="CE291" s="2"/>
      <c r="DN291" s="6"/>
      <c r="DO291" s="2"/>
      <c r="EX291" s="6"/>
      <c r="EY291" s="2"/>
      <c r="GH291" s="6"/>
      <c r="GI291" s="2"/>
      <c r="HR291" s="6"/>
      <c r="HS291" s="2"/>
      <c r="JB291" s="6"/>
      <c r="JC291" s="2"/>
      <c r="KL291" s="6"/>
      <c r="KM291" s="2"/>
      <c r="LV291" s="6"/>
      <c r="LW291" s="2"/>
    </row>
    <row r="292" spans="2:335" x14ac:dyDescent="0.25">
      <c r="B292" s="57"/>
      <c r="I292" s="5"/>
      <c r="J292" s="6"/>
      <c r="K292" s="2"/>
      <c r="AT292" s="6"/>
      <c r="AU292" s="2"/>
      <c r="CD292" s="6"/>
      <c r="CE292" s="2"/>
      <c r="DN292" s="6"/>
      <c r="DO292" s="2"/>
      <c r="EX292" s="6"/>
      <c r="EY292" s="2"/>
      <c r="GH292" s="6"/>
      <c r="GI292" s="2"/>
      <c r="HR292" s="6"/>
      <c r="HS292" s="2"/>
      <c r="JB292" s="6"/>
      <c r="JC292" s="2"/>
      <c r="KL292" s="6"/>
      <c r="KM292" s="2"/>
      <c r="LV292" s="6"/>
      <c r="LW292" s="2"/>
    </row>
    <row r="293" spans="2:335" x14ac:dyDescent="0.25">
      <c r="B293" s="57"/>
      <c r="I293" s="5"/>
      <c r="J293" s="6"/>
      <c r="K293" s="2"/>
      <c r="AT293" s="6"/>
      <c r="AU293" s="2"/>
      <c r="CD293" s="6"/>
      <c r="CE293" s="2"/>
      <c r="DN293" s="6"/>
      <c r="DO293" s="2"/>
      <c r="EX293" s="6"/>
      <c r="EY293" s="2"/>
      <c r="GH293" s="6"/>
      <c r="GI293" s="2"/>
      <c r="HR293" s="6"/>
      <c r="HS293" s="2"/>
      <c r="JB293" s="6"/>
      <c r="JC293" s="2"/>
      <c r="KL293" s="6"/>
      <c r="KM293" s="2"/>
      <c r="LV293" s="6"/>
      <c r="LW293" s="2"/>
    </row>
    <row r="294" spans="2:335" x14ac:dyDescent="0.25">
      <c r="B294" s="57"/>
      <c r="I294" s="5"/>
      <c r="J294" s="6"/>
      <c r="K294" s="2"/>
      <c r="AT294" s="6"/>
      <c r="AU294" s="2"/>
      <c r="CD294" s="6"/>
      <c r="CE294" s="2"/>
      <c r="DN294" s="6"/>
      <c r="DO294" s="2"/>
      <c r="EX294" s="6"/>
      <c r="EY294" s="2"/>
      <c r="GH294" s="6"/>
      <c r="GI294" s="2"/>
      <c r="HR294" s="6"/>
      <c r="HS294" s="2"/>
      <c r="JB294" s="6"/>
      <c r="JC294" s="2"/>
      <c r="KL294" s="6"/>
      <c r="KM294" s="2"/>
      <c r="LV294" s="6"/>
      <c r="LW294" s="2"/>
    </row>
    <row r="295" spans="2:335" x14ac:dyDescent="0.25">
      <c r="B295" s="57"/>
      <c r="I295" s="5"/>
      <c r="J295" s="6"/>
      <c r="K295" s="2"/>
      <c r="AT295" s="6"/>
      <c r="AU295" s="2"/>
      <c r="CD295" s="6"/>
      <c r="CE295" s="2"/>
      <c r="DN295" s="6"/>
      <c r="DO295" s="2"/>
      <c r="EX295" s="6"/>
      <c r="EY295" s="2"/>
      <c r="GH295" s="6"/>
      <c r="GI295" s="2"/>
      <c r="HR295" s="6"/>
      <c r="HS295" s="2"/>
      <c r="JB295" s="6"/>
      <c r="JC295" s="2"/>
      <c r="KL295" s="6"/>
      <c r="KM295" s="2"/>
      <c r="LV295" s="6"/>
      <c r="LW295" s="2"/>
    </row>
    <row r="296" spans="2:335" x14ac:dyDescent="0.25">
      <c r="B296" s="57"/>
      <c r="I296" s="5"/>
      <c r="J296" s="6"/>
      <c r="K296" s="2"/>
      <c r="AT296" s="6"/>
      <c r="AU296" s="2"/>
      <c r="CD296" s="6"/>
      <c r="CE296" s="2"/>
      <c r="DN296" s="6"/>
      <c r="DO296" s="2"/>
      <c r="EX296" s="6"/>
      <c r="EY296" s="2"/>
      <c r="GH296" s="6"/>
      <c r="GI296" s="2"/>
      <c r="HR296" s="6"/>
      <c r="HS296" s="2"/>
      <c r="JB296" s="6"/>
      <c r="JC296" s="2"/>
      <c r="KL296" s="6"/>
      <c r="KM296" s="2"/>
      <c r="LV296" s="6"/>
      <c r="LW296" s="2"/>
    </row>
    <row r="297" spans="2:335" x14ac:dyDescent="0.25">
      <c r="B297" s="57"/>
      <c r="I297" s="5"/>
      <c r="J297" s="6"/>
      <c r="K297" s="2"/>
      <c r="AT297" s="6"/>
      <c r="AU297" s="2"/>
      <c r="CD297" s="6"/>
      <c r="CE297" s="2"/>
      <c r="DN297" s="6"/>
      <c r="DO297" s="2"/>
      <c r="EX297" s="6"/>
      <c r="EY297" s="2"/>
      <c r="GH297" s="6"/>
      <c r="GI297" s="2"/>
      <c r="HR297" s="6"/>
      <c r="HS297" s="2"/>
      <c r="JB297" s="6"/>
      <c r="JC297" s="2"/>
      <c r="KL297" s="6"/>
      <c r="KM297" s="2"/>
      <c r="LV297" s="6"/>
      <c r="LW297" s="2"/>
    </row>
    <row r="298" spans="2:335" x14ac:dyDescent="0.25">
      <c r="B298" s="57"/>
      <c r="I298" s="5"/>
      <c r="J298" s="6"/>
      <c r="K298" s="2"/>
      <c r="AT298" s="6"/>
      <c r="AU298" s="2"/>
      <c r="CD298" s="6"/>
      <c r="CE298" s="2"/>
      <c r="DN298" s="6"/>
      <c r="DO298" s="2"/>
      <c r="EX298" s="6"/>
      <c r="EY298" s="2"/>
      <c r="GH298" s="6"/>
      <c r="GI298" s="2"/>
      <c r="HR298" s="6"/>
      <c r="HS298" s="2"/>
      <c r="JB298" s="6"/>
      <c r="JC298" s="2"/>
      <c r="KL298" s="6"/>
      <c r="KM298" s="2"/>
      <c r="LV298" s="6"/>
      <c r="LW298" s="2"/>
    </row>
    <row r="299" spans="2:335" x14ac:dyDescent="0.25">
      <c r="B299" s="57"/>
      <c r="I299" s="5"/>
      <c r="J299" s="6"/>
      <c r="K299" s="2"/>
      <c r="AT299" s="6"/>
      <c r="AU299" s="2"/>
      <c r="CD299" s="6"/>
      <c r="CE299" s="2"/>
      <c r="DN299" s="6"/>
      <c r="DO299" s="2"/>
      <c r="EX299" s="6"/>
      <c r="EY299" s="2"/>
      <c r="GH299" s="6"/>
      <c r="GI299" s="2"/>
      <c r="HR299" s="6"/>
      <c r="HS299" s="2"/>
      <c r="JB299" s="6"/>
      <c r="JC299" s="2"/>
      <c r="KL299" s="6"/>
      <c r="KM299" s="2"/>
      <c r="LV299" s="6"/>
      <c r="LW299" s="2"/>
    </row>
    <row r="300" spans="2:335" x14ac:dyDescent="0.25">
      <c r="B300" s="57"/>
      <c r="I300" s="5"/>
      <c r="J300" s="6"/>
      <c r="K300" s="2"/>
      <c r="AT300" s="6"/>
      <c r="AU300" s="2"/>
      <c r="CD300" s="6"/>
      <c r="CE300" s="2"/>
      <c r="DN300" s="6"/>
      <c r="DO300" s="2"/>
      <c r="EX300" s="6"/>
      <c r="EY300" s="2"/>
      <c r="GH300" s="6"/>
      <c r="GI300" s="2"/>
      <c r="HR300" s="6"/>
      <c r="HS300" s="2"/>
      <c r="JB300" s="6"/>
      <c r="JC300" s="2"/>
      <c r="KL300" s="6"/>
      <c r="KM300" s="2"/>
      <c r="LV300" s="6"/>
      <c r="LW300" s="2"/>
    </row>
    <row r="301" spans="2:335" x14ac:dyDescent="0.25">
      <c r="B301" s="57"/>
      <c r="I301" s="5"/>
      <c r="J301" s="6"/>
      <c r="K301" s="2"/>
      <c r="AT301" s="6"/>
      <c r="AU301" s="2"/>
      <c r="CD301" s="6"/>
      <c r="CE301" s="2"/>
      <c r="DN301" s="6"/>
      <c r="DO301" s="2"/>
      <c r="EX301" s="6"/>
      <c r="EY301" s="2"/>
      <c r="GH301" s="6"/>
      <c r="GI301" s="2"/>
      <c r="HR301" s="6"/>
      <c r="HS301" s="2"/>
      <c r="JB301" s="6"/>
      <c r="JC301" s="2"/>
      <c r="KL301" s="6"/>
      <c r="KM301" s="2"/>
      <c r="LV301" s="6"/>
      <c r="LW301" s="2"/>
    </row>
    <row r="302" spans="2:335" x14ac:dyDescent="0.25">
      <c r="B302" s="57"/>
      <c r="I302" s="5"/>
      <c r="J302" s="6"/>
      <c r="K302" s="2"/>
      <c r="AT302" s="6"/>
      <c r="AU302" s="2"/>
      <c r="CD302" s="6"/>
      <c r="CE302" s="2"/>
      <c r="DN302" s="6"/>
      <c r="DO302" s="2"/>
      <c r="EX302" s="6"/>
      <c r="EY302" s="2"/>
      <c r="GH302" s="6"/>
      <c r="GI302" s="2"/>
      <c r="HR302" s="6"/>
      <c r="HS302" s="2"/>
      <c r="JB302" s="6"/>
      <c r="JC302" s="2"/>
      <c r="KL302" s="6"/>
      <c r="KM302" s="2"/>
      <c r="LV302" s="6"/>
      <c r="LW302" s="2"/>
    </row>
    <row r="303" spans="2:335" x14ac:dyDescent="0.25">
      <c r="B303" s="57"/>
      <c r="I303" s="5"/>
      <c r="J303" s="6"/>
      <c r="K303" s="2"/>
      <c r="AT303" s="6"/>
      <c r="AU303" s="2"/>
      <c r="CD303" s="6"/>
      <c r="CE303" s="2"/>
      <c r="DN303" s="6"/>
      <c r="DO303" s="2"/>
      <c r="EX303" s="6"/>
      <c r="EY303" s="2"/>
      <c r="GH303" s="6"/>
      <c r="GI303" s="2"/>
      <c r="HR303" s="6"/>
      <c r="HS303" s="2"/>
      <c r="JB303" s="6"/>
      <c r="JC303" s="2"/>
      <c r="KL303" s="6"/>
      <c r="KM303" s="2"/>
      <c r="LV303" s="6"/>
      <c r="LW303" s="2"/>
    </row>
    <row r="304" spans="2:335" x14ac:dyDescent="0.25">
      <c r="B304" s="57"/>
      <c r="I304" s="5"/>
      <c r="J304" s="6"/>
      <c r="K304" s="2"/>
      <c r="AT304" s="6"/>
      <c r="AU304" s="2"/>
      <c r="CD304" s="6"/>
      <c r="CE304" s="2"/>
      <c r="DN304" s="6"/>
      <c r="DO304" s="2"/>
      <c r="EX304" s="6"/>
      <c r="EY304" s="2"/>
      <c r="GH304" s="6"/>
      <c r="GI304" s="2"/>
      <c r="HR304" s="6"/>
      <c r="HS304" s="2"/>
      <c r="JB304" s="6"/>
      <c r="JC304" s="2"/>
      <c r="KL304" s="6"/>
      <c r="KM304" s="2"/>
      <c r="LV304" s="6"/>
      <c r="LW304" s="2"/>
    </row>
    <row r="305" spans="2:335" x14ac:dyDescent="0.25">
      <c r="B305" s="57"/>
      <c r="I305" s="5"/>
      <c r="J305" s="6"/>
      <c r="K305" s="2"/>
      <c r="AT305" s="6"/>
      <c r="AU305" s="2"/>
      <c r="CD305" s="6"/>
      <c r="CE305" s="2"/>
      <c r="DN305" s="6"/>
      <c r="DO305" s="2"/>
      <c r="EX305" s="6"/>
      <c r="EY305" s="2"/>
      <c r="GH305" s="6"/>
      <c r="GI305" s="2"/>
      <c r="HR305" s="6"/>
      <c r="HS305" s="2"/>
      <c r="JB305" s="6"/>
      <c r="JC305" s="2"/>
      <c r="KL305" s="6"/>
      <c r="KM305" s="2"/>
      <c r="LV305" s="6"/>
      <c r="LW305" s="2"/>
    </row>
    <row r="306" spans="2:335" x14ac:dyDescent="0.25">
      <c r="B306" s="57"/>
      <c r="I306" s="5"/>
      <c r="J306" s="6"/>
      <c r="K306" s="2"/>
      <c r="AT306" s="6"/>
      <c r="AU306" s="2"/>
      <c r="CD306" s="6"/>
      <c r="CE306" s="2"/>
      <c r="DN306" s="6"/>
      <c r="DO306" s="2"/>
      <c r="EX306" s="6"/>
      <c r="EY306" s="2"/>
      <c r="GH306" s="6"/>
      <c r="GI306" s="2"/>
      <c r="HR306" s="6"/>
      <c r="HS306" s="2"/>
      <c r="JB306" s="6"/>
      <c r="JC306" s="2"/>
      <c r="KL306" s="6"/>
      <c r="KM306" s="2"/>
      <c r="LV306" s="6"/>
      <c r="LW306" s="2"/>
    </row>
    <row r="307" spans="2:335" x14ac:dyDescent="0.25">
      <c r="B307" s="57"/>
      <c r="I307" s="5"/>
      <c r="J307" s="6"/>
      <c r="K307" s="2"/>
      <c r="AT307" s="6"/>
      <c r="AU307" s="2"/>
      <c r="CD307" s="6"/>
      <c r="CE307" s="2"/>
      <c r="DN307" s="6"/>
      <c r="DO307" s="2"/>
      <c r="EX307" s="6"/>
      <c r="EY307" s="2"/>
      <c r="GH307" s="6"/>
      <c r="GI307" s="2"/>
      <c r="HR307" s="6"/>
      <c r="HS307" s="2"/>
      <c r="JB307" s="6"/>
      <c r="JC307" s="2"/>
      <c r="KL307" s="6"/>
      <c r="KM307" s="2"/>
      <c r="LV307" s="6"/>
      <c r="LW307" s="2"/>
    </row>
    <row r="308" spans="2:335" x14ac:dyDescent="0.25">
      <c r="B308" s="57"/>
      <c r="I308" s="5"/>
      <c r="J308" s="6"/>
      <c r="K308" s="2"/>
      <c r="AT308" s="6"/>
      <c r="AU308" s="2"/>
      <c r="CD308" s="6"/>
      <c r="CE308" s="2"/>
      <c r="DN308" s="6"/>
      <c r="DO308" s="2"/>
      <c r="EX308" s="6"/>
      <c r="EY308" s="2"/>
      <c r="GH308" s="6"/>
      <c r="GI308" s="2"/>
      <c r="HR308" s="6"/>
      <c r="HS308" s="2"/>
      <c r="JB308" s="6"/>
      <c r="JC308" s="2"/>
      <c r="KL308" s="6"/>
      <c r="KM308" s="2"/>
      <c r="LV308" s="6"/>
      <c r="LW308" s="2"/>
    </row>
    <row r="309" spans="2:335" x14ac:dyDescent="0.25">
      <c r="B309" s="57"/>
      <c r="I309" s="5"/>
      <c r="J309" s="6"/>
      <c r="K309" s="2"/>
      <c r="AT309" s="6"/>
      <c r="AU309" s="2"/>
      <c r="CD309" s="6"/>
      <c r="CE309" s="2"/>
      <c r="DN309" s="6"/>
      <c r="DO309" s="2"/>
      <c r="EX309" s="6"/>
      <c r="EY309" s="2"/>
      <c r="GH309" s="6"/>
      <c r="GI309" s="2"/>
      <c r="HR309" s="6"/>
      <c r="HS309" s="2"/>
      <c r="JB309" s="6"/>
      <c r="JC309" s="2"/>
      <c r="KL309" s="6"/>
      <c r="KM309" s="2"/>
      <c r="LV309" s="6"/>
      <c r="LW309" s="2"/>
    </row>
    <row r="310" spans="2:335" x14ac:dyDescent="0.25">
      <c r="B310" s="57"/>
      <c r="I310" s="5"/>
      <c r="J310" s="6"/>
      <c r="K310" s="2"/>
      <c r="AT310" s="6"/>
      <c r="AU310" s="2"/>
      <c r="CD310" s="6"/>
      <c r="CE310" s="2"/>
      <c r="DN310" s="6"/>
      <c r="DO310" s="2"/>
      <c r="EX310" s="6"/>
      <c r="EY310" s="2"/>
      <c r="GH310" s="6"/>
      <c r="GI310" s="2"/>
      <c r="HR310" s="6"/>
      <c r="HS310" s="2"/>
      <c r="JB310" s="6"/>
      <c r="JC310" s="2"/>
      <c r="KL310" s="6"/>
      <c r="KM310" s="2"/>
      <c r="LV310" s="6"/>
      <c r="LW310" s="2"/>
    </row>
    <row r="311" spans="2:335" x14ac:dyDescent="0.25">
      <c r="B311" s="57"/>
      <c r="I311" s="5"/>
      <c r="J311" s="6"/>
      <c r="K311" s="2"/>
      <c r="AT311" s="6"/>
      <c r="AU311" s="2"/>
      <c r="CD311" s="6"/>
      <c r="CE311" s="2"/>
      <c r="DN311" s="6"/>
      <c r="DO311" s="2"/>
      <c r="EX311" s="6"/>
      <c r="EY311" s="2"/>
      <c r="GH311" s="6"/>
      <c r="GI311" s="2"/>
      <c r="HR311" s="6"/>
      <c r="HS311" s="2"/>
      <c r="JB311" s="6"/>
      <c r="JC311" s="2"/>
      <c r="KL311" s="6"/>
      <c r="KM311" s="2"/>
      <c r="LV311" s="6"/>
      <c r="LW311" s="2"/>
    </row>
    <row r="312" spans="2:335" x14ac:dyDescent="0.25">
      <c r="B312" s="57"/>
      <c r="I312" s="5"/>
      <c r="J312" s="6"/>
      <c r="K312" s="2"/>
      <c r="AT312" s="6"/>
      <c r="AU312" s="2"/>
      <c r="CD312" s="6"/>
      <c r="CE312" s="2"/>
      <c r="DN312" s="6"/>
      <c r="DO312" s="2"/>
      <c r="EX312" s="6"/>
      <c r="EY312" s="2"/>
      <c r="GH312" s="6"/>
      <c r="GI312" s="2"/>
      <c r="HR312" s="6"/>
      <c r="HS312" s="2"/>
      <c r="JB312" s="6"/>
      <c r="JC312" s="2"/>
      <c r="KL312" s="6"/>
      <c r="KM312" s="2"/>
      <c r="LV312" s="6"/>
      <c r="LW312" s="2"/>
    </row>
    <row r="313" spans="2:335" x14ac:dyDescent="0.25">
      <c r="B313" s="57"/>
      <c r="I313" s="5"/>
      <c r="J313" s="6"/>
      <c r="K313" s="2"/>
      <c r="AT313" s="6"/>
      <c r="AU313" s="2"/>
      <c r="CD313" s="6"/>
      <c r="CE313" s="2"/>
      <c r="DN313" s="6"/>
      <c r="DO313" s="2"/>
      <c r="EX313" s="6"/>
      <c r="EY313" s="2"/>
      <c r="GH313" s="6"/>
      <c r="GI313" s="2"/>
      <c r="HR313" s="6"/>
      <c r="HS313" s="2"/>
      <c r="JB313" s="6"/>
      <c r="JC313" s="2"/>
      <c r="KL313" s="6"/>
      <c r="KM313" s="2"/>
      <c r="LV313" s="6"/>
      <c r="LW313" s="2"/>
    </row>
    <row r="314" spans="2:335" x14ac:dyDescent="0.25">
      <c r="B314" s="57"/>
      <c r="I314" s="5"/>
      <c r="J314" s="6"/>
      <c r="K314" s="2"/>
      <c r="AT314" s="6"/>
      <c r="AU314" s="2"/>
      <c r="CD314" s="6"/>
      <c r="CE314" s="2"/>
      <c r="DN314" s="6"/>
      <c r="DO314" s="2"/>
      <c r="EX314" s="6"/>
      <c r="EY314" s="2"/>
      <c r="GH314" s="6"/>
      <c r="GI314" s="2"/>
      <c r="HR314" s="6"/>
      <c r="HS314" s="2"/>
      <c r="JB314" s="6"/>
      <c r="JC314" s="2"/>
      <c r="KL314" s="6"/>
      <c r="KM314" s="2"/>
      <c r="LV314" s="6"/>
      <c r="LW314" s="2"/>
    </row>
    <row r="315" spans="2:335" x14ac:dyDescent="0.25">
      <c r="B315" s="57"/>
      <c r="I315" s="5"/>
      <c r="J315" s="6"/>
      <c r="K315" s="2"/>
      <c r="AT315" s="6"/>
      <c r="AU315" s="2"/>
      <c r="CD315" s="6"/>
      <c r="CE315" s="2"/>
      <c r="DN315" s="6"/>
      <c r="DO315" s="2"/>
      <c r="EX315" s="6"/>
      <c r="EY315" s="2"/>
      <c r="GH315" s="6"/>
      <c r="GI315" s="2"/>
      <c r="HR315" s="6"/>
      <c r="HS315" s="2"/>
      <c r="JB315" s="6"/>
      <c r="JC315" s="2"/>
      <c r="KL315" s="6"/>
      <c r="KM315" s="2"/>
      <c r="LV315" s="6"/>
      <c r="LW315" s="2"/>
    </row>
    <row r="316" spans="2:335" x14ac:dyDescent="0.25">
      <c r="B316" s="57"/>
      <c r="I316" s="5"/>
      <c r="J316" s="6"/>
      <c r="K316" s="2"/>
      <c r="AT316" s="6"/>
      <c r="AU316" s="2"/>
      <c r="CD316" s="6"/>
      <c r="CE316" s="2"/>
      <c r="DN316" s="6"/>
      <c r="DO316" s="2"/>
      <c r="EX316" s="6"/>
      <c r="EY316" s="2"/>
      <c r="GH316" s="6"/>
      <c r="GI316" s="2"/>
      <c r="HR316" s="6"/>
      <c r="HS316" s="2"/>
      <c r="JB316" s="6"/>
      <c r="JC316" s="2"/>
      <c r="KL316" s="6"/>
      <c r="KM316" s="2"/>
      <c r="LV316" s="6"/>
      <c r="LW316" s="2"/>
    </row>
    <row r="317" spans="2:335" x14ac:dyDescent="0.25">
      <c r="B317" s="57"/>
      <c r="I317" s="5"/>
      <c r="J317" s="6"/>
      <c r="K317" s="2"/>
      <c r="AT317" s="6"/>
      <c r="AU317" s="2"/>
      <c r="CD317" s="6"/>
      <c r="CE317" s="2"/>
      <c r="DN317" s="6"/>
      <c r="DO317" s="2"/>
      <c r="EX317" s="6"/>
      <c r="EY317" s="2"/>
      <c r="GH317" s="6"/>
      <c r="GI317" s="2"/>
      <c r="HR317" s="6"/>
      <c r="HS317" s="2"/>
      <c r="JB317" s="6"/>
      <c r="JC317" s="2"/>
      <c r="KL317" s="6"/>
      <c r="KM317" s="2"/>
      <c r="LV317" s="6"/>
      <c r="LW317" s="2"/>
    </row>
    <row r="318" spans="2:335" x14ac:dyDescent="0.25">
      <c r="B318" s="57"/>
      <c r="I318" s="5"/>
      <c r="J318" s="6"/>
      <c r="K318" s="2"/>
      <c r="AT318" s="6"/>
      <c r="AU318" s="2"/>
      <c r="CD318" s="6"/>
      <c r="CE318" s="2"/>
      <c r="DN318" s="6"/>
      <c r="DO318" s="2"/>
      <c r="EX318" s="6"/>
      <c r="EY318" s="2"/>
      <c r="GH318" s="6"/>
      <c r="GI318" s="2"/>
      <c r="HR318" s="6"/>
      <c r="HS318" s="2"/>
      <c r="JB318" s="6"/>
      <c r="JC318" s="2"/>
      <c r="KL318" s="6"/>
      <c r="KM318" s="2"/>
      <c r="LV318" s="6"/>
      <c r="LW318" s="2"/>
    </row>
    <row r="319" spans="2:335" x14ac:dyDescent="0.25">
      <c r="B319" s="57"/>
      <c r="I319" s="5"/>
      <c r="J319" s="6"/>
      <c r="K319" s="2"/>
      <c r="AT319" s="6"/>
      <c r="AU319" s="2"/>
      <c r="CD319" s="6"/>
      <c r="CE319" s="2"/>
      <c r="DN319" s="6"/>
      <c r="DO319" s="2"/>
      <c r="EX319" s="6"/>
      <c r="EY319" s="2"/>
      <c r="GH319" s="6"/>
      <c r="GI319" s="2"/>
      <c r="HR319" s="6"/>
      <c r="HS319" s="2"/>
      <c r="JB319" s="6"/>
      <c r="JC319" s="2"/>
      <c r="KL319" s="6"/>
      <c r="KM319" s="2"/>
      <c r="LV319" s="6"/>
      <c r="LW319" s="2"/>
    </row>
    <row r="320" spans="2:335" x14ac:dyDescent="0.25">
      <c r="B320" s="57"/>
      <c r="I320" s="5"/>
      <c r="J320" s="6"/>
      <c r="K320" s="2"/>
      <c r="AT320" s="6"/>
      <c r="AU320" s="2"/>
      <c r="CD320" s="6"/>
      <c r="CE320" s="2"/>
      <c r="DN320" s="6"/>
      <c r="DO320" s="2"/>
      <c r="EX320" s="6"/>
      <c r="EY320" s="2"/>
      <c r="GH320" s="6"/>
      <c r="GI320" s="2"/>
      <c r="HR320" s="6"/>
      <c r="HS320" s="2"/>
      <c r="JB320" s="6"/>
      <c r="JC320" s="2"/>
      <c r="KL320" s="6"/>
      <c r="KM320" s="2"/>
      <c r="LV320" s="6"/>
      <c r="LW320" s="2"/>
    </row>
    <row r="321" spans="2:335" x14ac:dyDescent="0.25">
      <c r="B321" s="57"/>
      <c r="I321" s="5"/>
      <c r="J321" s="6"/>
      <c r="K321" s="2"/>
      <c r="AT321" s="6"/>
      <c r="AU321" s="2"/>
      <c r="CD321" s="6"/>
      <c r="CE321" s="2"/>
      <c r="DN321" s="6"/>
      <c r="DO321" s="2"/>
      <c r="EX321" s="6"/>
      <c r="EY321" s="2"/>
      <c r="GH321" s="6"/>
      <c r="GI321" s="2"/>
      <c r="HR321" s="6"/>
      <c r="HS321" s="2"/>
      <c r="JB321" s="6"/>
      <c r="JC321" s="2"/>
      <c r="KL321" s="6"/>
      <c r="KM321" s="2"/>
      <c r="LV321" s="6"/>
      <c r="LW321" s="2"/>
    </row>
    <row r="322" spans="2:335" x14ac:dyDescent="0.25">
      <c r="B322" s="57"/>
      <c r="I322" s="5"/>
      <c r="J322" s="6"/>
      <c r="K322" s="2"/>
      <c r="AT322" s="6"/>
      <c r="AU322" s="2"/>
      <c r="CD322" s="6"/>
      <c r="CE322" s="2"/>
      <c r="DN322" s="6"/>
      <c r="DO322" s="2"/>
      <c r="EX322" s="6"/>
      <c r="EY322" s="2"/>
      <c r="GH322" s="6"/>
      <c r="GI322" s="2"/>
      <c r="HR322" s="6"/>
      <c r="HS322" s="2"/>
      <c r="JB322" s="6"/>
      <c r="JC322" s="2"/>
      <c r="KL322" s="6"/>
      <c r="KM322" s="2"/>
      <c r="LV322" s="6"/>
      <c r="LW322" s="2"/>
    </row>
    <row r="323" spans="2:335" x14ac:dyDescent="0.25">
      <c r="B323" s="57"/>
      <c r="I323" s="5"/>
      <c r="J323" s="6"/>
      <c r="K323" s="2"/>
      <c r="AT323" s="6"/>
      <c r="AU323" s="2"/>
      <c r="CD323" s="6"/>
      <c r="CE323" s="2"/>
      <c r="DN323" s="6"/>
      <c r="DO323" s="2"/>
      <c r="EX323" s="6"/>
      <c r="EY323" s="2"/>
      <c r="GH323" s="6"/>
      <c r="GI323" s="2"/>
      <c r="HR323" s="6"/>
      <c r="HS323" s="2"/>
      <c r="JB323" s="6"/>
      <c r="JC323" s="2"/>
      <c r="KL323" s="6"/>
      <c r="KM323" s="2"/>
      <c r="LV323" s="6"/>
      <c r="LW323" s="2"/>
    </row>
    <row r="324" spans="2:335" x14ac:dyDescent="0.25">
      <c r="B324" s="57"/>
      <c r="I324" s="5"/>
      <c r="J324" s="6"/>
      <c r="K324" s="2"/>
      <c r="AT324" s="6"/>
      <c r="AU324" s="2"/>
      <c r="CD324" s="6"/>
      <c r="CE324" s="2"/>
      <c r="DN324" s="6"/>
      <c r="DO324" s="2"/>
      <c r="EX324" s="6"/>
      <c r="EY324" s="2"/>
      <c r="GH324" s="6"/>
      <c r="GI324" s="2"/>
      <c r="HR324" s="6"/>
      <c r="HS324" s="2"/>
      <c r="JB324" s="6"/>
      <c r="JC324" s="2"/>
      <c r="KL324" s="6"/>
      <c r="KM324" s="2"/>
      <c r="LV324" s="6"/>
      <c r="LW324" s="2"/>
    </row>
    <row r="325" spans="2:335" x14ac:dyDescent="0.25">
      <c r="B325" s="57"/>
      <c r="I325" s="5"/>
      <c r="J325" s="6"/>
      <c r="K325" s="2"/>
      <c r="AT325" s="6"/>
      <c r="AU325" s="2"/>
      <c r="CD325" s="6"/>
      <c r="CE325" s="2"/>
      <c r="DN325" s="6"/>
      <c r="DO325" s="2"/>
      <c r="EX325" s="6"/>
      <c r="EY325" s="2"/>
      <c r="GH325" s="6"/>
      <c r="GI325" s="2"/>
      <c r="HR325" s="6"/>
      <c r="HS325" s="2"/>
      <c r="JB325" s="6"/>
      <c r="JC325" s="2"/>
      <c r="KL325" s="6"/>
      <c r="KM325" s="2"/>
      <c r="LV325" s="6"/>
      <c r="LW325" s="2"/>
    </row>
    <row r="326" spans="2:335" x14ac:dyDescent="0.25">
      <c r="B326" s="57"/>
      <c r="I326" s="5"/>
      <c r="J326" s="6"/>
      <c r="K326" s="2"/>
      <c r="AT326" s="6"/>
      <c r="AU326" s="2"/>
      <c r="CD326" s="6"/>
      <c r="CE326" s="2"/>
      <c r="DN326" s="6"/>
      <c r="DO326" s="2"/>
      <c r="EX326" s="6"/>
      <c r="EY326" s="2"/>
      <c r="GH326" s="6"/>
      <c r="GI326" s="2"/>
      <c r="HR326" s="6"/>
      <c r="HS326" s="2"/>
      <c r="JB326" s="6"/>
      <c r="JC326" s="2"/>
      <c r="KL326" s="6"/>
      <c r="KM326" s="2"/>
      <c r="LV326" s="6"/>
      <c r="LW326" s="2"/>
    </row>
    <row r="327" spans="2:335" x14ac:dyDescent="0.25">
      <c r="B327" s="57"/>
      <c r="I327" s="5"/>
      <c r="J327" s="6"/>
      <c r="K327" s="2"/>
      <c r="AT327" s="6"/>
      <c r="AU327" s="2"/>
      <c r="CD327" s="6"/>
      <c r="CE327" s="2"/>
      <c r="DN327" s="6"/>
      <c r="DO327" s="2"/>
      <c r="EX327" s="6"/>
      <c r="EY327" s="2"/>
      <c r="GH327" s="6"/>
      <c r="GI327" s="2"/>
      <c r="HR327" s="6"/>
      <c r="HS327" s="2"/>
      <c r="JB327" s="6"/>
      <c r="JC327" s="2"/>
      <c r="KL327" s="6"/>
      <c r="KM327" s="2"/>
      <c r="LV327" s="6"/>
      <c r="LW327" s="2"/>
    </row>
    <row r="328" spans="2:335" x14ac:dyDescent="0.25">
      <c r="B328" s="57"/>
      <c r="I328" s="5"/>
      <c r="J328" s="6"/>
      <c r="K328" s="2"/>
      <c r="AT328" s="6"/>
      <c r="AU328" s="2"/>
      <c r="CD328" s="6"/>
      <c r="CE328" s="2"/>
      <c r="DN328" s="6"/>
      <c r="DO328" s="2"/>
      <c r="EX328" s="6"/>
      <c r="EY328" s="2"/>
      <c r="GH328" s="6"/>
      <c r="GI328" s="2"/>
      <c r="HR328" s="6"/>
      <c r="HS328" s="2"/>
      <c r="JB328" s="6"/>
      <c r="JC328" s="2"/>
      <c r="KL328" s="6"/>
      <c r="KM328" s="2"/>
      <c r="LV328" s="6"/>
      <c r="LW328" s="2"/>
    </row>
    <row r="329" spans="2:335" x14ac:dyDescent="0.25">
      <c r="B329" s="57"/>
      <c r="I329" s="5"/>
      <c r="J329" s="6"/>
      <c r="K329" s="2"/>
      <c r="AT329" s="6"/>
      <c r="AU329" s="2"/>
      <c r="CD329" s="6"/>
      <c r="CE329" s="2"/>
      <c r="DN329" s="6"/>
      <c r="DO329" s="2"/>
      <c r="EX329" s="6"/>
      <c r="EY329" s="2"/>
      <c r="GH329" s="6"/>
      <c r="GI329" s="2"/>
      <c r="HR329" s="6"/>
      <c r="HS329" s="2"/>
      <c r="JB329" s="6"/>
      <c r="JC329" s="2"/>
      <c r="KL329" s="6"/>
      <c r="KM329" s="2"/>
      <c r="LV329" s="6"/>
      <c r="LW329" s="2"/>
    </row>
    <row r="330" spans="2:335" x14ac:dyDescent="0.25">
      <c r="B330" s="57"/>
      <c r="I330" s="5"/>
      <c r="J330" s="6"/>
      <c r="K330" s="2"/>
      <c r="AT330" s="6"/>
      <c r="AU330" s="2"/>
      <c r="CD330" s="6"/>
      <c r="CE330" s="2"/>
      <c r="DN330" s="6"/>
      <c r="DO330" s="2"/>
      <c r="EX330" s="6"/>
      <c r="EY330" s="2"/>
      <c r="GH330" s="6"/>
      <c r="GI330" s="2"/>
      <c r="HR330" s="6"/>
      <c r="HS330" s="2"/>
      <c r="JB330" s="6"/>
      <c r="JC330" s="2"/>
      <c r="KL330" s="6"/>
      <c r="KM330" s="2"/>
      <c r="LV330" s="6"/>
      <c r="LW330" s="2"/>
    </row>
    <row r="331" spans="2:335" x14ac:dyDescent="0.25">
      <c r="B331" s="57"/>
      <c r="I331" s="5"/>
      <c r="J331" s="6"/>
      <c r="K331" s="2"/>
      <c r="AT331" s="6"/>
      <c r="AU331" s="2"/>
      <c r="CD331" s="6"/>
      <c r="CE331" s="2"/>
      <c r="DN331" s="6"/>
      <c r="DO331" s="2"/>
      <c r="EX331" s="6"/>
      <c r="EY331" s="2"/>
      <c r="GH331" s="6"/>
      <c r="GI331" s="2"/>
      <c r="HR331" s="6"/>
      <c r="HS331" s="2"/>
      <c r="JB331" s="6"/>
      <c r="JC331" s="2"/>
      <c r="KL331" s="6"/>
      <c r="KM331" s="2"/>
      <c r="LV331" s="6"/>
      <c r="LW331" s="2"/>
    </row>
    <row r="332" spans="2:335" x14ac:dyDescent="0.25">
      <c r="B332" s="57"/>
      <c r="I332" s="5"/>
      <c r="J332" s="6"/>
      <c r="K332" s="2"/>
      <c r="AT332" s="6"/>
      <c r="AU332" s="2"/>
      <c r="CD332" s="6"/>
      <c r="CE332" s="2"/>
      <c r="DN332" s="6"/>
      <c r="DO332" s="2"/>
      <c r="EX332" s="6"/>
      <c r="EY332" s="2"/>
      <c r="GH332" s="6"/>
      <c r="GI332" s="2"/>
      <c r="HR332" s="6"/>
      <c r="HS332" s="2"/>
      <c r="JB332" s="6"/>
      <c r="JC332" s="2"/>
      <c r="KL332" s="6"/>
      <c r="KM332" s="2"/>
      <c r="LV332" s="6"/>
      <c r="LW332" s="2"/>
    </row>
    <row r="333" spans="2:335" x14ac:dyDescent="0.25">
      <c r="B333" s="57"/>
      <c r="I333" s="5"/>
      <c r="J333" s="6"/>
      <c r="K333" s="2"/>
      <c r="AT333" s="6"/>
      <c r="AU333" s="2"/>
      <c r="CD333" s="6"/>
      <c r="CE333" s="2"/>
      <c r="DN333" s="6"/>
      <c r="DO333" s="2"/>
      <c r="EX333" s="6"/>
      <c r="EY333" s="2"/>
      <c r="GH333" s="6"/>
      <c r="GI333" s="2"/>
      <c r="HR333" s="6"/>
      <c r="HS333" s="2"/>
      <c r="JB333" s="6"/>
      <c r="JC333" s="2"/>
      <c r="KL333" s="6"/>
      <c r="KM333" s="2"/>
      <c r="LV333" s="6"/>
      <c r="LW333" s="2"/>
    </row>
    <row r="334" spans="2:335" x14ac:dyDescent="0.25">
      <c r="B334" s="57"/>
      <c r="I334" s="5"/>
      <c r="J334" s="6"/>
      <c r="K334" s="2"/>
      <c r="AT334" s="6"/>
      <c r="AU334" s="2"/>
      <c r="CD334" s="6"/>
      <c r="CE334" s="2"/>
      <c r="DN334" s="6"/>
      <c r="DO334" s="2"/>
      <c r="EX334" s="6"/>
      <c r="EY334" s="2"/>
      <c r="GH334" s="6"/>
      <c r="GI334" s="2"/>
      <c r="HR334" s="6"/>
      <c r="HS334" s="2"/>
      <c r="JB334" s="6"/>
      <c r="JC334" s="2"/>
      <c r="KL334" s="6"/>
      <c r="KM334" s="2"/>
      <c r="LV334" s="6"/>
      <c r="LW334" s="2"/>
    </row>
    <row r="335" spans="2:335" x14ac:dyDescent="0.25">
      <c r="B335" s="57"/>
      <c r="I335" s="5"/>
      <c r="J335" s="6"/>
      <c r="K335" s="2"/>
      <c r="AT335" s="6"/>
      <c r="AU335" s="2"/>
      <c r="CD335" s="6"/>
      <c r="CE335" s="2"/>
      <c r="DN335" s="6"/>
      <c r="DO335" s="2"/>
      <c r="EX335" s="6"/>
      <c r="EY335" s="2"/>
      <c r="GH335" s="6"/>
      <c r="GI335" s="2"/>
      <c r="HR335" s="6"/>
      <c r="HS335" s="2"/>
      <c r="JB335" s="6"/>
      <c r="JC335" s="2"/>
      <c r="KL335" s="6"/>
      <c r="KM335" s="2"/>
      <c r="LV335" s="6"/>
      <c r="LW335" s="2"/>
    </row>
    <row r="336" spans="2:335" x14ac:dyDescent="0.25">
      <c r="B336" s="57"/>
      <c r="I336" s="5"/>
      <c r="J336" s="6"/>
      <c r="K336" s="2"/>
      <c r="AT336" s="6"/>
      <c r="AU336" s="2"/>
      <c r="CD336" s="6"/>
      <c r="CE336" s="2"/>
      <c r="DN336" s="6"/>
      <c r="DO336" s="2"/>
      <c r="EX336" s="6"/>
      <c r="EY336" s="2"/>
      <c r="GH336" s="6"/>
      <c r="GI336" s="2"/>
      <c r="HR336" s="6"/>
      <c r="HS336" s="2"/>
      <c r="JB336" s="6"/>
      <c r="JC336" s="2"/>
      <c r="KL336" s="6"/>
      <c r="KM336" s="2"/>
      <c r="LV336" s="6"/>
      <c r="LW336" s="2"/>
    </row>
    <row r="337" spans="2:335" x14ac:dyDescent="0.25">
      <c r="B337" s="57"/>
      <c r="I337" s="5"/>
      <c r="J337" s="6"/>
      <c r="K337" s="2"/>
      <c r="AT337" s="6"/>
      <c r="AU337" s="2"/>
      <c r="CD337" s="6"/>
      <c r="CE337" s="2"/>
      <c r="DN337" s="6"/>
      <c r="DO337" s="2"/>
      <c r="EX337" s="6"/>
      <c r="EY337" s="2"/>
      <c r="GH337" s="6"/>
      <c r="GI337" s="2"/>
      <c r="HR337" s="6"/>
      <c r="HS337" s="2"/>
      <c r="JB337" s="6"/>
      <c r="JC337" s="2"/>
      <c r="KL337" s="6"/>
      <c r="KM337" s="2"/>
      <c r="LV337" s="6"/>
      <c r="LW337" s="2"/>
    </row>
  </sheetData>
  <mergeCells count="582">
    <mergeCell ref="WX3:WZ3"/>
    <mergeCell ref="XA3:XC3"/>
    <mergeCell ref="XD3:XF3"/>
    <mergeCell ref="XG3:XI3"/>
    <mergeCell ref="XJ3:XL3"/>
    <mergeCell ref="XM3:XO3"/>
    <mergeCell ref="UV3:UX3"/>
    <mergeCell ref="UY3:VA3"/>
    <mergeCell ref="VB3:VD3"/>
    <mergeCell ref="VE3:VG3"/>
    <mergeCell ref="VH3:VJ3"/>
    <mergeCell ref="VK3:VM3"/>
    <mergeCell ref="C62:G62"/>
    <mergeCell ref="B45:D45"/>
    <mergeCell ref="E45:G45"/>
    <mergeCell ref="B42:D42"/>
    <mergeCell ref="E42:G42"/>
    <mergeCell ref="B43:D43"/>
    <mergeCell ref="E43:G43"/>
    <mergeCell ref="B44:D44"/>
    <mergeCell ref="E44:G44"/>
    <mergeCell ref="C50:H50"/>
    <mergeCell ref="C52:G52"/>
    <mergeCell ref="C53:G53"/>
    <mergeCell ref="C54:G54"/>
    <mergeCell ref="C55:G55"/>
    <mergeCell ref="C56:G56"/>
    <mergeCell ref="C57:G57"/>
    <mergeCell ref="C58:G58"/>
    <mergeCell ref="C59:G59"/>
    <mergeCell ref="C51:G51"/>
    <mergeCell ref="B48:F48"/>
    <mergeCell ref="G48:H48"/>
    <mergeCell ref="H41:H43"/>
    <mergeCell ref="C60:G60"/>
    <mergeCell ref="C61:G61"/>
    <mergeCell ref="YQ3:YS3"/>
    <mergeCell ref="YT3:YV3"/>
    <mergeCell ref="YW3:YY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WF3:WH3"/>
    <mergeCell ref="WI3:WK3"/>
    <mergeCell ref="WL3:WN3"/>
    <mergeCell ref="YH3:YJ3"/>
    <mergeCell ref="YK3:YM3"/>
    <mergeCell ref="YN3:YP3"/>
    <mergeCell ref="XP3:XR3"/>
    <mergeCell ref="XS3:XU3"/>
    <mergeCell ref="XV3:XX3"/>
    <mergeCell ref="XY3:YA3"/>
    <mergeCell ref="YB3:YD3"/>
    <mergeCell ref="YE3:YG3"/>
    <mergeCell ref="YZ3:ZB3"/>
    <mergeCell ref="ZC3:ZE3"/>
    <mergeCell ref="ZF3:ZH3"/>
    <mergeCell ref="AAY3:ABA3"/>
    <mergeCell ref="ZR3:ZT3"/>
    <mergeCell ref="ZU3:ZW3"/>
    <mergeCell ref="ZX3:ZZ3"/>
    <mergeCell ref="AAA3:AAC3"/>
    <mergeCell ref="AAD3:AAF3"/>
    <mergeCell ref="AAG3:AAI3"/>
    <mergeCell ref="ZI3:ZK3"/>
    <mergeCell ref="ZL3:ZN3"/>
    <mergeCell ref="ZO3:ZQ3"/>
    <mergeCell ref="ACC3:ACE3"/>
    <mergeCell ref="ACF3:ACH3"/>
    <mergeCell ref="AAV3:AAX3"/>
    <mergeCell ref="AAJ3:AAL3"/>
    <mergeCell ref="AAM3:AAO3"/>
    <mergeCell ref="AAP3:AAR3"/>
    <mergeCell ref="AAS3:AAU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UD3:UF3"/>
    <mergeCell ref="UG3:UI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BI3:BK3"/>
    <mergeCell ref="CV3:CX3"/>
    <mergeCell ref="CY3:DA3"/>
    <mergeCell ref="DB3:DD3"/>
    <mergeCell ref="DE3:DG3"/>
    <mergeCell ref="CD3:CF3"/>
    <mergeCell ref="CG3:CI3"/>
    <mergeCell ref="CJ3:CL3"/>
    <mergeCell ref="CM3:CO3"/>
    <mergeCell ref="CP3:CR3"/>
    <mergeCell ref="CS3:CU3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P2:CR2"/>
    <mergeCell ref="CS2:CU2"/>
    <mergeCell ref="BL2:BN2"/>
    <mergeCell ref="BO2:BQ2"/>
    <mergeCell ref="BR2:BT2"/>
    <mergeCell ref="BU2:BW2"/>
    <mergeCell ref="BX2:BZ2"/>
    <mergeCell ref="CA2:CC2"/>
    <mergeCell ref="DN2:DP2"/>
    <mergeCell ref="BI2:BK2"/>
    <mergeCell ref="AH2:AJ2"/>
    <mergeCell ref="AK2:AM2"/>
    <mergeCell ref="AN2:AP2"/>
    <mergeCell ref="AQ2:AS2"/>
    <mergeCell ref="CD2:CF2"/>
    <mergeCell ref="CG2:CI2"/>
    <mergeCell ref="CJ2:CL2"/>
    <mergeCell ref="CM2:CO2"/>
    <mergeCell ref="AT2:AV2"/>
    <mergeCell ref="AT3:AV3"/>
    <mergeCell ref="AW2:AY2"/>
    <mergeCell ref="AZ2:BB2"/>
    <mergeCell ref="BC2:BE2"/>
    <mergeCell ref="BF2:BH2"/>
    <mergeCell ref="AW3:AY3"/>
    <mergeCell ref="AZ3:BB3"/>
    <mergeCell ref="BC3:BE3"/>
    <mergeCell ref="BF3:BH3"/>
    <mergeCell ref="D12:D13"/>
    <mergeCell ref="E12:F13"/>
    <mergeCell ref="B27:E27"/>
    <mergeCell ref="AT1:AV1"/>
    <mergeCell ref="B2:D3"/>
    <mergeCell ref="E2:F3"/>
    <mergeCell ref="H2:H3"/>
    <mergeCell ref="J2:L2"/>
    <mergeCell ref="M2:O2"/>
    <mergeCell ref="P2:R2"/>
    <mergeCell ref="S2:U2"/>
    <mergeCell ref="V2:X2"/>
    <mergeCell ref="Y2:AA2"/>
    <mergeCell ref="AB3:AD3"/>
    <mergeCell ref="AE3:AG3"/>
    <mergeCell ref="AH3:AJ3"/>
    <mergeCell ref="AK3:AM3"/>
    <mergeCell ref="AN3:AP3"/>
    <mergeCell ref="AQ3:AS3"/>
    <mergeCell ref="J3:L3"/>
    <mergeCell ref="M3:O3"/>
    <mergeCell ref="P3:R3"/>
    <mergeCell ref="S3:U3"/>
    <mergeCell ref="AB2:AD2"/>
    <mergeCell ref="G15:H16"/>
    <mergeCell ref="G12:H13"/>
    <mergeCell ref="AE2:AG2"/>
    <mergeCell ref="V3:X3"/>
    <mergeCell ref="Y3:AA3"/>
    <mergeCell ref="B26:E26"/>
    <mergeCell ref="B31:G31"/>
    <mergeCell ref="B32:D32"/>
    <mergeCell ref="E32:G32"/>
    <mergeCell ref="H31:I31"/>
    <mergeCell ref="B4:B5"/>
    <mergeCell ref="E4:F5"/>
    <mergeCell ref="H4:H5"/>
    <mergeCell ref="D6:D7"/>
    <mergeCell ref="E6:F7"/>
    <mergeCell ref="G6:H7"/>
    <mergeCell ref="B15:B16"/>
    <mergeCell ref="E15:F16"/>
    <mergeCell ref="B17:B18"/>
    <mergeCell ref="E17:F18"/>
    <mergeCell ref="G17:H18"/>
    <mergeCell ref="D9:D10"/>
    <mergeCell ref="E9:F10"/>
    <mergeCell ref="G9:H10"/>
    <mergeCell ref="B41:D41"/>
    <mergeCell ref="E41:G41"/>
    <mergeCell ref="H33:I33"/>
    <mergeCell ref="H36:I36"/>
    <mergeCell ref="B33:D33"/>
    <mergeCell ref="E33:G33"/>
    <mergeCell ref="B34:D34"/>
    <mergeCell ref="E34:G34"/>
    <mergeCell ref="B35:D35"/>
    <mergeCell ref="E35:G35"/>
    <mergeCell ref="B37:D37"/>
    <mergeCell ref="E37:G37"/>
    <mergeCell ref="I37:I38"/>
    <mergeCell ref="H37:H38"/>
    <mergeCell ref="H40:I40"/>
    <mergeCell ref="B40:D40"/>
    <mergeCell ref="E40:G40"/>
    <mergeCell ref="D25:E25"/>
    <mergeCell ref="B25:C25"/>
    <mergeCell ref="B38:D38"/>
    <mergeCell ref="E38:G38"/>
    <mergeCell ref="B39:D39"/>
    <mergeCell ref="E39:G39"/>
    <mergeCell ref="B36:D36"/>
    <mergeCell ref="E36:G36"/>
    <mergeCell ref="F25:G25"/>
  </mergeCells>
  <conditionalFormatting sqref="J4:ACK34">
    <cfRule type="expression" dxfId="62" priority="26">
      <formula>J4="M"</formula>
    </cfRule>
    <cfRule type="expression" dxfId="61" priority="27">
      <formula>J4="AM"</formula>
    </cfRule>
  </conditionalFormatting>
  <conditionalFormatting sqref="J4:ACK34">
    <cfRule type="expression" dxfId="60" priority="28">
      <formula>COUNTIF(#REF!,J4)=1</formula>
    </cfRule>
    <cfRule type="expression" dxfId="59" priority="29">
      <formula>J4=0</formula>
    </cfRule>
    <cfRule type="expression" dxfId="58" priority="30">
      <formula>J4="IDR"</formula>
    </cfRule>
    <cfRule type="expression" dxfId="57" priority="31">
      <formula>J4="RTO"</formula>
    </cfRule>
    <cfRule type="expression" dxfId="56" priority="32">
      <formula>J4="C2.1"</formula>
    </cfRule>
    <cfRule type="expression" dxfId="55" priority="33">
      <formula>J4="FLO"</formula>
    </cfRule>
    <cfRule type="expression" dxfId="54" priority="34">
      <formula>J4="CAO"</formula>
    </cfRule>
    <cfRule type="expression" dxfId="53" priority="35">
      <formula>J4="FRO"</formula>
    </cfRule>
    <cfRule type="expression" dxfId="52" priority="36">
      <formula>J4="CPY"</formula>
    </cfRule>
    <cfRule type="expression" dxfId="51" priority="37">
      <formula>J4="CPO"</formula>
    </cfRule>
    <cfRule type="expression" dxfId="50" priority="38">
      <formula>J4="CT2"</formula>
    </cfRule>
    <cfRule type="expression" dxfId="49" priority="39">
      <formula>J4="3QT"</formula>
    </cfRule>
    <cfRule type="expression" dxfId="48" priority="40">
      <formula>J4="CEFC"</formula>
    </cfRule>
    <cfRule type="expression" dxfId="47" priority="41">
      <formula>J4="TB6"</formula>
    </cfRule>
    <cfRule type="expression" dxfId="46" priority="42">
      <formula>J4="CAFC"</formula>
    </cfRule>
    <cfRule type="expression" dxfId="45" priority="43">
      <formula>J4="Cong"</formula>
    </cfRule>
    <cfRule type="expression" dxfId="44" priority="44">
      <formula xml:space="preserve"> AND(OR(WEEKDAY(J4)=1,WEEKDAY(J4)=7),J4&lt;&gt;"",J4&lt;&gt;0)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72" r:id="rId4" name="CommandButton7">
          <controlPr defaultSize="0" autoLine="0" r:id="rId5">
            <anchor moveWithCells="1">
              <from>
                <xdr:col>1</xdr:col>
                <xdr:colOff>0</xdr:colOff>
                <xdr:row>20</xdr:row>
                <xdr:rowOff>38100</xdr:rowOff>
              </from>
              <to>
                <xdr:col>8</xdr:col>
                <xdr:colOff>152400</xdr:colOff>
                <xdr:row>21</xdr:row>
                <xdr:rowOff>142875</xdr:rowOff>
              </to>
            </anchor>
          </controlPr>
        </control>
      </mc:Choice>
      <mc:Fallback>
        <control shapeId="7172" r:id="rId4" name="CommandButton7"/>
      </mc:Fallback>
    </mc:AlternateContent>
    <mc:AlternateContent xmlns:mc="http://schemas.openxmlformats.org/markup-compatibility/2006">
      <mc:Choice Requires="x14">
        <control shapeId="7169" r:id="rId6" name="Spinner 1">
          <controlPr defaultSize="0" autoPict="0">
            <anchor moveWithCells="1" sizeWithCells="1">
              <from>
                <xdr:col>7</xdr:col>
                <xdr:colOff>19050</xdr:colOff>
                <xdr:row>25</xdr:row>
                <xdr:rowOff>28575</xdr:rowOff>
              </from>
              <to>
                <xdr:col>7</xdr:col>
                <xdr:colOff>228600</xdr:colOff>
                <xdr:row>26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" name="Spinner 2">
          <controlPr defaultSize="0" autoPict="0">
            <anchor moveWithCells="1" sizeWithCells="1">
              <from>
                <xdr:col>5</xdr:col>
                <xdr:colOff>0</xdr:colOff>
                <xdr:row>25</xdr:row>
                <xdr:rowOff>38100</xdr:rowOff>
              </from>
              <to>
                <xdr:col>5</xdr:col>
                <xdr:colOff>219075</xdr:colOff>
                <xdr:row>26</xdr:row>
                <xdr:rowOff>180975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4D3A4-E254-4BD8-ABA4-6B37A82AE27F}">
  <sheetPr codeName="Feuil16"/>
  <dimension ref="A1:ACK337"/>
  <sheetViews>
    <sheetView showGridLines="0" zoomScale="80" zoomScaleNormal="80" workbookViewId="0">
      <pane xSplit="9" topLeftCell="J1" activePane="topRight" state="frozen"/>
      <selection pane="topRight" activeCell="H29" sqref="H29"/>
    </sheetView>
  </sheetViews>
  <sheetFormatPr baseColWidth="10" defaultColWidth="11.42578125" defaultRowHeight="15" x14ac:dyDescent="0.25"/>
  <cols>
    <col min="1" max="1" width="4.140625" style="2" customWidth="1"/>
    <col min="2" max="2" width="9.140625" style="2" customWidth="1"/>
    <col min="3" max="3" width="7.5703125" style="2" customWidth="1"/>
    <col min="4" max="4" width="5.5703125" style="2" customWidth="1"/>
    <col min="5" max="6" width="5.140625" style="2" customWidth="1"/>
    <col min="7" max="7" width="3.42578125" style="2" customWidth="1"/>
    <col min="8" max="8" width="15.42578125" style="2" customWidth="1"/>
    <col min="9" max="9" width="15.5703125" style="2" customWidth="1"/>
    <col min="10" max="10" width="7.28515625" style="5" customWidth="1"/>
    <col min="11" max="11" width="2.5703125" style="6" customWidth="1"/>
    <col min="12" max="12" width="4.5703125" style="2" customWidth="1"/>
    <col min="13" max="13" width="7.28515625" style="2" customWidth="1"/>
    <col min="14" max="14" width="2.5703125" style="2" customWidth="1"/>
    <col min="15" max="15" width="4.5703125" style="2" customWidth="1"/>
    <col min="16" max="16" width="7.28515625" style="2" customWidth="1"/>
    <col min="17" max="17" width="2.5703125" style="2" customWidth="1"/>
    <col min="18" max="18" width="4.5703125" style="2" customWidth="1"/>
    <col min="19" max="19" width="7.28515625" style="2" customWidth="1"/>
    <col min="20" max="20" width="2.5703125" style="2" customWidth="1"/>
    <col min="21" max="21" width="4.5703125" style="2" customWidth="1"/>
    <col min="22" max="22" width="7.28515625" style="2" customWidth="1"/>
    <col min="23" max="23" width="2.5703125" style="2" customWidth="1"/>
    <col min="24" max="24" width="4.5703125" style="2" customWidth="1"/>
    <col min="25" max="25" width="7.28515625" style="2" customWidth="1"/>
    <col min="26" max="26" width="2.5703125" style="2" customWidth="1"/>
    <col min="27" max="27" width="4.5703125" style="2" customWidth="1"/>
    <col min="28" max="28" width="7.28515625" style="2" customWidth="1"/>
    <col min="29" max="29" width="2.5703125" style="2" customWidth="1"/>
    <col min="30" max="30" width="4.5703125" style="2" customWidth="1"/>
    <col min="31" max="31" width="7.28515625" style="2" customWidth="1"/>
    <col min="32" max="32" width="2.5703125" style="2" customWidth="1"/>
    <col min="33" max="33" width="4.5703125" style="2" customWidth="1"/>
    <col min="34" max="34" width="7.28515625" style="2" customWidth="1"/>
    <col min="35" max="35" width="2.5703125" style="2" customWidth="1"/>
    <col min="36" max="36" width="4.5703125" style="2" customWidth="1"/>
    <col min="37" max="37" width="7.28515625" style="2" customWidth="1"/>
    <col min="38" max="38" width="2.5703125" style="2" customWidth="1"/>
    <col min="39" max="39" width="4.5703125" style="2" customWidth="1"/>
    <col min="40" max="40" width="7.28515625" style="2" customWidth="1"/>
    <col min="41" max="41" width="2.5703125" style="2" customWidth="1"/>
    <col min="42" max="42" width="4.5703125" style="2" customWidth="1"/>
    <col min="43" max="43" width="7.28515625" style="2" customWidth="1"/>
    <col min="44" max="44" width="2.5703125" style="2" customWidth="1"/>
    <col min="45" max="45" width="4.5703125" style="2" customWidth="1"/>
    <col min="46" max="46" width="8.7109375" style="2" customWidth="1"/>
    <col min="47" max="47" width="2.5703125" style="6" customWidth="1"/>
    <col min="48" max="48" width="4.5703125" style="2" customWidth="1"/>
    <col min="49" max="49" width="8.7109375" style="2" customWidth="1"/>
    <col min="50" max="50" width="2.5703125" style="2" customWidth="1"/>
    <col min="51" max="51" width="4.5703125" style="2" customWidth="1"/>
    <col min="52" max="52" width="7.28515625" style="2" customWidth="1"/>
    <col min="53" max="53" width="2.5703125" style="2" customWidth="1"/>
    <col min="54" max="54" width="4.5703125" style="2" customWidth="1"/>
    <col min="55" max="55" width="7.28515625" style="2" customWidth="1"/>
    <col min="56" max="56" width="2.5703125" style="2" customWidth="1"/>
    <col min="57" max="57" width="4.5703125" style="2" customWidth="1"/>
    <col min="58" max="58" width="7.28515625" style="2" customWidth="1"/>
    <col min="59" max="59" width="2.5703125" style="2" customWidth="1"/>
    <col min="60" max="60" width="4.5703125" style="2" customWidth="1"/>
    <col min="61" max="61" width="7.28515625" style="2" customWidth="1"/>
    <col min="62" max="62" width="2.5703125" style="2" customWidth="1"/>
    <col min="63" max="63" width="4.5703125" style="2" customWidth="1"/>
    <col min="64" max="64" width="7.28515625" style="2" customWidth="1"/>
    <col min="65" max="65" width="2.5703125" style="2" customWidth="1"/>
    <col min="66" max="66" width="4.5703125" style="2" customWidth="1"/>
    <col min="67" max="67" width="7.28515625" style="2" customWidth="1"/>
    <col min="68" max="68" width="2.5703125" style="2" customWidth="1"/>
    <col min="69" max="69" width="4.5703125" style="2" customWidth="1"/>
    <col min="70" max="70" width="7.28515625" style="2" customWidth="1"/>
    <col min="71" max="71" width="2.5703125" style="2" customWidth="1"/>
    <col min="72" max="72" width="4.5703125" style="2" customWidth="1"/>
    <col min="73" max="73" width="7.28515625" style="2" customWidth="1"/>
    <col min="74" max="74" width="2.5703125" style="2" customWidth="1"/>
    <col min="75" max="75" width="4.5703125" style="2" customWidth="1"/>
    <col min="76" max="76" width="7.28515625" style="2" customWidth="1"/>
    <col min="77" max="77" width="2.5703125" style="2" customWidth="1"/>
    <col min="78" max="78" width="4.5703125" style="2" customWidth="1"/>
    <col min="79" max="79" width="7.28515625" style="2" customWidth="1"/>
    <col min="80" max="80" width="2.5703125" style="2" customWidth="1"/>
    <col min="81" max="81" width="4.5703125" style="2" customWidth="1"/>
    <col min="82" max="82" width="8.7109375" style="2" customWidth="1"/>
    <col min="83" max="83" width="2.5703125" style="6" customWidth="1"/>
    <col min="84" max="84" width="4.5703125" style="2" customWidth="1"/>
    <col min="85" max="85" width="8.7109375" style="2" customWidth="1"/>
    <col min="86" max="86" width="2.5703125" style="2" customWidth="1"/>
    <col min="87" max="87" width="4.5703125" style="2" customWidth="1"/>
    <col min="88" max="88" width="7.28515625" style="2" customWidth="1"/>
    <col min="89" max="89" width="2.5703125" style="2" customWidth="1"/>
    <col min="90" max="90" width="4.5703125" style="2" customWidth="1"/>
    <col min="91" max="91" width="7.28515625" style="2" customWidth="1"/>
    <col min="92" max="92" width="2.5703125" style="2" customWidth="1"/>
    <col min="93" max="93" width="4.5703125" style="2" customWidth="1"/>
    <col min="94" max="94" width="7.28515625" style="2" customWidth="1"/>
    <col min="95" max="95" width="2.5703125" style="2" customWidth="1"/>
    <col min="96" max="96" width="4.5703125" style="2" customWidth="1"/>
    <col min="97" max="97" width="7.28515625" style="2" customWidth="1"/>
    <col min="98" max="98" width="2.5703125" style="2" customWidth="1"/>
    <col min="99" max="99" width="4.5703125" style="2" customWidth="1"/>
    <col min="100" max="100" width="7.28515625" style="2" customWidth="1"/>
    <col min="101" max="101" width="2.5703125" style="2" customWidth="1"/>
    <col min="102" max="102" width="4.5703125" style="2" customWidth="1"/>
    <col min="103" max="103" width="7.28515625" style="2" customWidth="1"/>
    <col min="104" max="104" width="2.5703125" style="2" customWidth="1"/>
    <col min="105" max="105" width="4.5703125" style="2" customWidth="1"/>
    <col min="106" max="106" width="7.28515625" style="2" customWidth="1"/>
    <col min="107" max="107" width="2.5703125" style="2" customWidth="1"/>
    <col min="108" max="108" width="4.5703125" style="2" customWidth="1"/>
    <col min="109" max="109" width="7.28515625" style="2" customWidth="1"/>
    <col min="110" max="110" width="2.5703125" style="2" customWidth="1"/>
    <col min="111" max="111" width="4.5703125" style="2" customWidth="1"/>
    <col min="112" max="112" width="7.28515625" style="2" customWidth="1"/>
    <col min="113" max="113" width="2.5703125" style="2" customWidth="1"/>
    <col min="114" max="114" width="4.5703125" style="2" customWidth="1"/>
    <col min="115" max="115" width="7.28515625" style="2" customWidth="1"/>
    <col min="116" max="116" width="2.5703125" style="2" customWidth="1"/>
    <col min="117" max="117" width="4.5703125" style="2" customWidth="1"/>
    <col min="118" max="118" width="8.7109375" style="2" customWidth="1"/>
    <col min="119" max="119" width="2.5703125" style="6" customWidth="1"/>
    <col min="120" max="120" width="4.5703125" style="2" customWidth="1"/>
    <col min="121" max="121" width="8.7109375" style="2" customWidth="1"/>
    <col min="122" max="122" width="2.5703125" style="2" customWidth="1"/>
    <col min="123" max="123" width="4.5703125" style="2" customWidth="1"/>
    <col min="124" max="124" width="7.28515625" style="2" customWidth="1"/>
    <col min="125" max="125" width="2.5703125" style="2" customWidth="1"/>
    <col min="126" max="126" width="4.5703125" style="2" customWidth="1"/>
    <col min="127" max="127" width="7.28515625" style="2" customWidth="1"/>
    <col min="128" max="128" width="2.5703125" style="2" customWidth="1"/>
    <col min="129" max="129" width="4.5703125" style="2" customWidth="1"/>
    <col min="130" max="130" width="7.28515625" style="2" customWidth="1"/>
    <col min="131" max="131" width="2.5703125" style="2" customWidth="1"/>
    <col min="132" max="132" width="4.5703125" style="2" customWidth="1"/>
    <col min="133" max="133" width="7.28515625" style="2" customWidth="1"/>
    <col min="134" max="134" width="2.5703125" style="2" customWidth="1"/>
    <col min="135" max="135" width="4.5703125" style="2" customWidth="1"/>
    <col min="136" max="136" width="7.28515625" style="2" customWidth="1"/>
    <col min="137" max="137" width="2.5703125" style="2" customWidth="1"/>
    <col min="138" max="138" width="4.5703125" style="2" customWidth="1"/>
    <col min="139" max="139" width="7.28515625" style="2" customWidth="1"/>
    <col min="140" max="140" width="2.5703125" style="2" customWidth="1"/>
    <col min="141" max="141" width="4.5703125" style="2" customWidth="1"/>
    <col min="142" max="142" width="7.28515625" style="2" customWidth="1"/>
    <col min="143" max="143" width="2.5703125" style="2" customWidth="1"/>
    <col min="144" max="144" width="4.5703125" style="2" customWidth="1"/>
    <col min="145" max="145" width="7.28515625" style="2" customWidth="1"/>
    <col min="146" max="146" width="2.5703125" style="2" customWidth="1"/>
    <col min="147" max="147" width="4.5703125" style="2" customWidth="1"/>
    <col min="148" max="148" width="7.28515625" style="2" customWidth="1"/>
    <col min="149" max="149" width="2.5703125" style="2" customWidth="1"/>
    <col min="150" max="150" width="4.5703125" style="2" customWidth="1"/>
    <col min="151" max="151" width="7.28515625" style="2" customWidth="1"/>
    <col min="152" max="152" width="2.5703125" style="2" customWidth="1"/>
    <col min="153" max="153" width="4.5703125" style="2" customWidth="1"/>
    <col min="154" max="154" width="8.7109375" style="2" customWidth="1"/>
    <col min="155" max="155" width="2.5703125" style="6" customWidth="1"/>
    <col min="156" max="156" width="4.5703125" style="2" customWidth="1"/>
    <col min="157" max="157" width="8.7109375" style="2" customWidth="1"/>
    <col min="158" max="158" width="2.5703125" style="2" customWidth="1"/>
    <col min="159" max="159" width="4.5703125" style="2" customWidth="1"/>
    <col min="160" max="160" width="7.28515625" style="2" customWidth="1"/>
    <col min="161" max="161" width="2.5703125" style="2" customWidth="1"/>
    <col min="162" max="162" width="4.5703125" style="2" customWidth="1"/>
    <col min="163" max="163" width="7.28515625" style="2" customWidth="1"/>
    <col min="164" max="164" width="2.5703125" style="2" customWidth="1"/>
    <col min="165" max="165" width="4.5703125" style="2" customWidth="1"/>
    <col min="166" max="166" width="7.28515625" style="2" customWidth="1"/>
    <col min="167" max="167" width="2.5703125" style="2" customWidth="1"/>
    <col min="168" max="168" width="4.5703125" style="2" customWidth="1"/>
    <col min="169" max="169" width="7.28515625" style="2" customWidth="1"/>
    <col min="170" max="170" width="2.5703125" style="2" customWidth="1"/>
    <col min="171" max="171" width="4.5703125" style="2" customWidth="1"/>
    <col min="172" max="172" width="7.28515625" style="2" customWidth="1"/>
    <col min="173" max="173" width="2.5703125" style="2" customWidth="1"/>
    <col min="174" max="174" width="4.5703125" style="2" customWidth="1"/>
    <col min="175" max="175" width="7.28515625" style="2" customWidth="1"/>
    <col min="176" max="176" width="2.5703125" style="2" customWidth="1"/>
    <col min="177" max="177" width="4.5703125" style="2" customWidth="1"/>
    <col min="178" max="178" width="7.28515625" style="2" customWidth="1"/>
    <col min="179" max="179" width="2.5703125" style="2" customWidth="1"/>
    <col min="180" max="180" width="4.5703125" style="2" customWidth="1"/>
    <col min="181" max="181" width="7.28515625" style="2" customWidth="1"/>
    <col min="182" max="182" width="2.5703125" style="2" customWidth="1"/>
    <col min="183" max="183" width="4.5703125" style="2" customWidth="1"/>
    <col min="184" max="184" width="7.28515625" style="2" customWidth="1"/>
    <col min="185" max="185" width="2.5703125" style="2" customWidth="1"/>
    <col min="186" max="186" width="4.5703125" style="2" customWidth="1"/>
    <col min="187" max="187" width="7.28515625" style="2" customWidth="1"/>
    <col min="188" max="188" width="2.5703125" style="2" customWidth="1"/>
    <col min="189" max="189" width="4.5703125" style="2" customWidth="1"/>
    <col min="190" max="190" width="8.7109375" style="2" customWidth="1"/>
    <col min="191" max="191" width="2.5703125" style="6" customWidth="1"/>
    <col min="192" max="192" width="4.5703125" style="2" customWidth="1"/>
    <col min="193" max="193" width="8.7109375" style="2" customWidth="1"/>
    <col min="194" max="194" width="2.5703125" style="2" customWidth="1"/>
    <col min="195" max="195" width="4.5703125" style="2" customWidth="1"/>
    <col min="196" max="196" width="8.7109375" style="2" customWidth="1"/>
    <col min="197" max="197" width="2.5703125" style="2" customWidth="1"/>
    <col min="198" max="198" width="4.5703125" style="2" customWidth="1"/>
    <col min="199" max="199" width="8.7109375" style="2" customWidth="1"/>
    <col min="200" max="200" width="2.5703125" style="2" customWidth="1"/>
    <col min="201" max="201" width="4.5703125" style="2" customWidth="1"/>
    <col min="202" max="202" width="8.7109375" style="2" customWidth="1"/>
    <col min="203" max="203" width="2.5703125" style="2" customWidth="1"/>
    <col min="204" max="204" width="4.5703125" style="2" customWidth="1"/>
    <col min="205" max="205" width="8.7109375" style="2" customWidth="1"/>
    <col min="206" max="206" width="2.5703125" style="2" customWidth="1"/>
    <col min="207" max="207" width="4.5703125" style="2" customWidth="1"/>
    <col min="208" max="208" width="8.7109375" style="2" customWidth="1"/>
    <col min="209" max="209" width="2.5703125" style="2" customWidth="1"/>
    <col min="210" max="210" width="4.5703125" style="2" customWidth="1"/>
    <col min="211" max="211" width="8.7109375" style="2" customWidth="1"/>
    <col min="212" max="212" width="2.5703125" style="2" customWidth="1"/>
    <col min="213" max="213" width="4.5703125" style="2" customWidth="1"/>
    <col min="214" max="214" width="8.7109375" style="2" customWidth="1"/>
    <col min="215" max="215" width="2.5703125" style="2" customWidth="1"/>
    <col min="216" max="216" width="4.5703125" style="2" customWidth="1"/>
    <col min="217" max="217" width="8.7109375" style="2" customWidth="1"/>
    <col min="218" max="218" width="2.5703125" style="2" customWidth="1"/>
    <col min="219" max="219" width="4.5703125" style="2" customWidth="1"/>
    <col min="220" max="220" width="8.7109375" style="2" customWidth="1"/>
    <col min="221" max="221" width="2.5703125" style="2" customWidth="1"/>
    <col min="222" max="222" width="4.5703125" style="2" customWidth="1"/>
    <col min="223" max="223" width="8.7109375" style="2" customWidth="1"/>
    <col min="224" max="224" width="2.5703125" style="2" customWidth="1"/>
    <col min="225" max="225" width="4.5703125" style="2" customWidth="1"/>
    <col min="226" max="226" width="8.7109375" style="2" customWidth="1"/>
    <col min="227" max="227" width="2.5703125" style="6" customWidth="1"/>
    <col min="228" max="228" width="4.5703125" style="2" customWidth="1"/>
    <col min="229" max="229" width="8.7109375" style="2" customWidth="1"/>
    <col min="230" max="230" width="2.5703125" style="2" customWidth="1"/>
    <col min="231" max="231" width="4.5703125" style="2" customWidth="1"/>
    <col min="232" max="232" width="8.7109375" style="2" customWidth="1"/>
    <col min="233" max="233" width="2.5703125" style="2" customWidth="1"/>
    <col min="234" max="234" width="4.5703125" style="2" customWidth="1"/>
    <col min="235" max="235" width="8.7109375" style="2" customWidth="1"/>
    <col min="236" max="236" width="2.5703125" style="2" customWidth="1"/>
    <col min="237" max="237" width="4.5703125" style="2" customWidth="1"/>
    <col min="238" max="238" width="8.7109375" style="2" customWidth="1"/>
    <col min="239" max="239" width="2.5703125" style="2" customWidth="1"/>
    <col min="240" max="240" width="4.5703125" style="2" customWidth="1"/>
    <col min="241" max="241" width="8.7109375" style="2" customWidth="1"/>
    <col min="242" max="242" width="2.5703125" style="2" customWidth="1"/>
    <col min="243" max="243" width="4.5703125" style="2" customWidth="1"/>
    <col min="244" max="244" width="8.7109375" style="2" customWidth="1"/>
    <col min="245" max="245" width="2.5703125" style="2" customWidth="1"/>
    <col min="246" max="246" width="4.5703125" style="2" customWidth="1"/>
    <col min="247" max="247" width="8.7109375" style="2" customWidth="1"/>
    <col min="248" max="248" width="2.5703125" style="2" customWidth="1"/>
    <col min="249" max="249" width="4.5703125" style="2" customWidth="1"/>
    <col min="250" max="250" width="8.85546875" style="2" customWidth="1"/>
    <col min="251" max="251" width="2.5703125" style="2" customWidth="1"/>
    <col min="252" max="252" width="4.5703125" style="2" customWidth="1"/>
    <col min="253" max="253" width="8.7109375" style="2" customWidth="1"/>
    <col min="254" max="254" width="2.5703125" style="2" customWidth="1"/>
    <col min="255" max="255" width="4.5703125" style="2" customWidth="1"/>
    <col min="256" max="256" width="8.7109375" style="2" customWidth="1"/>
    <col min="257" max="257" width="2.5703125" style="2" customWidth="1"/>
    <col min="258" max="258" width="4.5703125" style="2" customWidth="1"/>
    <col min="259" max="259" width="8.7109375" style="2" customWidth="1"/>
    <col min="260" max="260" width="2.5703125" style="2" customWidth="1"/>
    <col min="261" max="261" width="4.5703125" style="2" customWidth="1"/>
    <col min="262" max="262" width="8.7109375" style="2" customWidth="1"/>
    <col min="263" max="263" width="2.5703125" style="6" customWidth="1"/>
    <col min="264" max="264" width="4.5703125" style="2" customWidth="1"/>
    <col min="265" max="265" width="8.7109375" style="2" customWidth="1"/>
    <col min="266" max="266" width="2.5703125" style="2" customWidth="1"/>
    <col min="267" max="267" width="4.5703125" style="2" customWidth="1"/>
    <col min="268" max="268" width="8.7109375" style="2" customWidth="1"/>
    <col min="269" max="269" width="2.5703125" style="2" customWidth="1"/>
    <col min="270" max="270" width="4.5703125" style="2" customWidth="1"/>
    <col min="271" max="271" width="8.7109375" style="2" customWidth="1"/>
    <col min="272" max="272" width="2.5703125" style="2" customWidth="1"/>
    <col min="273" max="273" width="4.5703125" style="2" customWidth="1"/>
    <col min="274" max="274" width="8.7109375" style="2" customWidth="1"/>
    <col min="275" max="275" width="2.5703125" style="2" customWidth="1"/>
    <col min="276" max="276" width="4.5703125" style="2" customWidth="1"/>
    <col min="277" max="277" width="8.7109375" style="2" customWidth="1"/>
    <col min="278" max="278" width="2.5703125" style="2" customWidth="1"/>
    <col min="279" max="279" width="4.5703125" style="2" customWidth="1"/>
    <col min="280" max="280" width="8.7109375" style="2" customWidth="1"/>
    <col min="281" max="281" width="2.5703125" style="2" customWidth="1"/>
    <col min="282" max="282" width="4.5703125" style="2" customWidth="1"/>
    <col min="283" max="283" width="8.7109375" style="2" customWidth="1"/>
    <col min="284" max="284" width="2.5703125" style="2" customWidth="1"/>
    <col min="285" max="285" width="4.5703125" style="2" customWidth="1"/>
    <col min="286" max="286" width="8.7109375" style="2" customWidth="1"/>
    <col min="287" max="287" width="2.5703125" style="2" customWidth="1"/>
    <col min="288" max="288" width="4.5703125" style="2" customWidth="1"/>
    <col min="289" max="289" width="8.7109375" style="2" customWidth="1"/>
    <col min="290" max="290" width="2.5703125" style="2" customWidth="1"/>
    <col min="291" max="291" width="4.5703125" style="2" customWidth="1"/>
    <col min="292" max="292" width="8.7109375" style="2" customWidth="1"/>
    <col min="293" max="293" width="2.5703125" style="2" customWidth="1"/>
    <col min="294" max="294" width="4.5703125" style="2" customWidth="1"/>
    <col min="295" max="295" width="8.7109375" style="2" customWidth="1"/>
    <col min="296" max="296" width="2.5703125" style="2" customWidth="1"/>
    <col min="297" max="297" width="4.5703125" style="2" customWidth="1"/>
    <col min="298" max="298" width="8.7109375" style="2" customWidth="1"/>
    <col min="299" max="299" width="2.5703125" style="6" customWidth="1"/>
    <col min="300" max="300" width="4.5703125" style="2" customWidth="1"/>
    <col min="301" max="301" width="8.7109375" style="2" customWidth="1"/>
    <col min="302" max="302" width="2.5703125" style="2" customWidth="1"/>
    <col min="303" max="303" width="4.5703125" style="2" customWidth="1"/>
    <col min="304" max="304" width="8.7109375" style="2" customWidth="1"/>
    <col min="305" max="305" width="2.5703125" style="2" customWidth="1"/>
    <col min="306" max="306" width="4.5703125" style="2" customWidth="1"/>
    <col min="307" max="307" width="8.7109375" style="2" customWidth="1"/>
    <col min="308" max="308" width="2.5703125" style="2" customWidth="1"/>
    <col min="309" max="309" width="4.5703125" style="2" customWidth="1"/>
    <col min="310" max="310" width="8.7109375" style="2" customWidth="1"/>
    <col min="311" max="311" width="2.5703125" style="2" customWidth="1"/>
    <col min="312" max="312" width="4.5703125" style="2" customWidth="1"/>
    <col min="313" max="313" width="8.7109375" style="2" customWidth="1"/>
    <col min="314" max="314" width="2.5703125" style="2" customWidth="1"/>
    <col min="315" max="315" width="4.5703125" style="2" customWidth="1"/>
    <col min="316" max="316" width="8.7109375" style="2" customWidth="1"/>
    <col min="317" max="317" width="2.5703125" style="2" customWidth="1"/>
    <col min="318" max="318" width="4.5703125" style="2" customWidth="1"/>
    <col min="319" max="319" width="8.7109375" style="2" customWidth="1"/>
    <col min="320" max="320" width="2.5703125" style="2" customWidth="1"/>
    <col min="321" max="321" width="4.5703125" style="2" customWidth="1"/>
    <col min="322" max="322" width="8.7109375" style="2" customWidth="1"/>
    <col min="323" max="323" width="2.5703125" style="2" customWidth="1"/>
    <col min="324" max="324" width="4.5703125" style="2" customWidth="1"/>
    <col min="325" max="325" width="8.7109375" style="2" customWidth="1"/>
    <col min="326" max="326" width="2.5703125" style="2" customWidth="1"/>
    <col min="327" max="327" width="4.5703125" style="2" customWidth="1"/>
    <col min="328" max="328" width="8.7109375" style="2" customWidth="1"/>
    <col min="329" max="329" width="2.5703125" style="2" customWidth="1"/>
    <col min="330" max="330" width="4.5703125" style="2" customWidth="1"/>
    <col min="331" max="331" width="8.7109375" style="2" customWidth="1"/>
    <col min="332" max="332" width="2.5703125" style="2" customWidth="1"/>
    <col min="333" max="333" width="4.5703125" style="2" customWidth="1"/>
    <col min="334" max="334" width="8.7109375" style="2" customWidth="1"/>
    <col min="335" max="335" width="2.5703125" style="6" customWidth="1"/>
    <col min="336" max="336" width="4.5703125" style="2" customWidth="1"/>
    <col min="337" max="337" width="8.7109375" style="2" customWidth="1"/>
    <col min="338" max="338" width="2.5703125" style="2" customWidth="1"/>
    <col min="339" max="339" width="4.5703125" style="2" customWidth="1"/>
    <col min="340" max="340" width="8.7109375" style="2" customWidth="1"/>
    <col min="341" max="341" width="2.5703125" style="2" customWidth="1"/>
    <col min="342" max="342" width="4.5703125" style="2" customWidth="1"/>
    <col min="343" max="343" width="8.7109375" style="2" customWidth="1"/>
    <col min="344" max="344" width="2.5703125" style="2" customWidth="1"/>
    <col min="345" max="345" width="4.5703125" style="2" customWidth="1"/>
    <col min="346" max="346" width="8.7109375" style="2" customWidth="1"/>
    <col min="347" max="347" width="2.5703125" style="2" customWidth="1"/>
    <col min="348" max="348" width="4.5703125" style="2" customWidth="1"/>
    <col min="349" max="349" width="8.7109375" style="2" customWidth="1"/>
    <col min="350" max="350" width="2.5703125" style="2" customWidth="1"/>
    <col min="351" max="351" width="4.5703125" style="2" customWidth="1"/>
    <col min="352" max="352" width="8.7109375" style="2" customWidth="1"/>
    <col min="353" max="353" width="2.5703125" style="2" customWidth="1"/>
    <col min="354" max="354" width="4.5703125" style="2" customWidth="1"/>
    <col min="355" max="355" width="8.7109375" style="2" customWidth="1"/>
    <col min="356" max="356" width="2.5703125" style="2" customWidth="1"/>
    <col min="357" max="357" width="4.5703125" style="2" customWidth="1"/>
    <col min="358" max="358" width="8.7109375" style="2" customWidth="1"/>
    <col min="359" max="359" width="2.5703125" style="2" customWidth="1"/>
    <col min="360" max="360" width="4.5703125" style="2" customWidth="1"/>
    <col min="361" max="361" width="8.7109375" style="2" customWidth="1"/>
    <col min="362" max="362" width="2.5703125" style="2" customWidth="1"/>
    <col min="363" max="363" width="4.5703125" style="2" customWidth="1"/>
    <col min="364" max="364" width="8.7109375" style="2" customWidth="1"/>
    <col min="365" max="365" width="2.5703125" style="2" customWidth="1"/>
    <col min="366" max="366" width="4.5703125" style="2" customWidth="1"/>
    <col min="367" max="367" width="8.7109375" style="2" customWidth="1"/>
    <col min="368" max="368" width="2.5703125" style="2" customWidth="1"/>
    <col min="369" max="369" width="4.5703125" style="2" customWidth="1"/>
    <col min="370" max="370" width="8.7109375" style="2" customWidth="1"/>
    <col min="371" max="371" width="2.5703125" style="2" customWidth="1"/>
    <col min="372" max="372" width="4.5703125" style="2" customWidth="1"/>
    <col min="373" max="373" width="8.7109375" style="2" customWidth="1"/>
    <col min="374" max="374" width="2.5703125" style="2" customWidth="1"/>
    <col min="375" max="375" width="4.5703125" style="2" customWidth="1"/>
    <col min="376" max="376" width="8.7109375" style="2" customWidth="1"/>
    <col min="377" max="377" width="2.5703125" style="2" customWidth="1"/>
    <col min="378" max="378" width="4.5703125" style="2" customWidth="1"/>
    <col min="379" max="379" width="8.7109375" style="2" customWidth="1"/>
    <col min="380" max="380" width="2.5703125" style="2" customWidth="1"/>
    <col min="381" max="381" width="4.5703125" style="2" customWidth="1"/>
    <col min="382" max="382" width="8.7109375" style="2" customWidth="1"/>
    <col min="383" max="383" width="2.5703125" style="2" customWidth="1"/>
    <col min="384" max="384" width="4.5703125" style="2" customWidth="1"/>
    <col min="385" max="385" width="8.7109375" style="2" customWidth="1"/>
    <col min="386" max="386" width="2.5703125" style="2" customWidth="1"/>
    <col min="387" max="387" width="4.5703125" style="2" customWidth="1"/>
    <col min="388" max="388" width="8.7109375" style="2" customWidth="1"/>
    <col min="389" max="389" width="2.5703125" style="2" customWidth="1"/>
    <col min="390" max="390" width="4.5703125" style="2" customWidth="1"/>
    <col min="391" max="391" width="8.7109375" style="2" customWidth="1"/>
    <col min="392" max="392" width="2.5703125" style="2" customWidth="1"/>
    <col min="393" max="393" width="4.5703125" style="2" customWidth="1"/>
    <col min="394" max="394" width="8.7109375" style="2" customWidth="1"/>
    <col min="395" max="395" width="2.5703125" style="2" customWidth="1"/>
    <col min="396" max="396" width="4.5703125" style="2" customWidth="1"/>
    <col min="397" max="397" width="8.7109375" style="2" customWidth="1"/>
    <col min="398" max="398" width="2.5703125" style="2" customWidth="1"/>
    <col min="399" max="399" width="4.5703125" style="2" customWidth="1"/>
    <col min="400" max="400" width="8.7109375" style="2" customWidth="1"/>
    <col min="401" max="401" width="2.5703125" style="2" customWidth="1"/>
    <col min="402" max="402" width="4.5703125" style="2" customWidth="1"/>
    <col min="403" max="403" width="8.7109375" style="2" customWidth="1"/>
    <col min="404" max="404" width="2.5703125" style="2" customWidth="1"/>
    <col min="405" max="405" width="4.5703125" style="2" customWidth="1"/>
    <col min="406" max="406" width="8.7109375" style="2" customWidth="1"/>
    <col min="407" max="407" width="2.5703125" style="2" customWidth="1"/>
    <col min="408" max="408" width="4.5703125" style="2" customWidth="1"/>
    <col min="409" max="409" width="8.7109375" style="2" customWidth="1"/>
    <col min="410" max="410" width="2.5703125" style="2" customWidth="1"/>
    <col min="411" max="411" width="4.5703125" style="2" customWidth="1"/>
    <col min="412" max="412" width="8.7109375" style="2" customWidth="1"/>
    <col min="413" max="413" width="2.5703125" style="2" customWidth="1"/>
    <col min="414" max="414" width="4.5703125" style="2" customWidth="1"/>
    <col min="415" max="415" width="8.7109375" style="2" customWidth="1"/>
    <col min="416" max="416" width="2.5703125" style="2" customWidth="1"/>
    <col min="417" max="417" width="4.5703125" style="2" customWidth="1"/>
    <col min="418" max="418" width="8.7109375" style="2" customWidth="1"/>
    <col min="419" max="419" width="2.5703125" style="2" customWidth="1"/>
    <col min="420" max="420" width="4.5703125" style="2" customWidth="1"/>
    <col min="421" max="421" width="8.7109375" style="2" customWidth="1"/>
    <col min="422" max="422" width="2.5703125" style="2" customWidth="1"/>
    <col min="423" max="423" width="4.5703125" style="2" customWidth="1"/>
    <col min="424" max="424" width="8.7109375" style="2" customWidth="1"/>
    <col min="425" max="425" width="2.5703125" style="2" customWidth="1"/>
    <col min="426" max="426" width="4.5703125" style="2" customWidth="1"/>
    <col min="427" max="427" width="8.7109375" style="2" customWidth="1"/>
    <col min="428" max="428" width="2.5703125" style="2" customWidth="1"/>
    <col min="429" max="429" width="4.5703125" style="2" customWidth="1"/>
    <col min="430" max="430" width="8.7109375" style="2" customWidth="1"/>
    <col min="431" max="431" width="2.5703125" style="2" customWidth="1"/>
    <col min="432" max="432" width="4.5703125" style="2" customWidth="1"/>
    <col min="433" max="433" width="8.7109375" style="2" customWidth="1"/>
    <col min="434" max="434" width="2.5703125" style="2" customWidth="1"/>
    <col min="435" max="435" width="4.5703125" style="2" customWidth="1"/>
    <col min="436" max="436" width="8.7109375" style="2" customWidth="1"/>
    <col min="437" max="437" width="2.5703125" style="2" customWidth="1"/>
    <col min="438" max="438" width="4.5703125" style="2" customWidth="1"/>
    <col min="439" max="439" width="8.7109375" style="2" customWidth="1"/>
    <col min="440" max="440" width="2.5703125" style="2" customWidth="1"/>
    <col min="441" max="441" width="4.5703125" style="2" customWidth="1"/>
    <col min="442" max="442" width="8.7109375" style="2" customWidth="1"/>
    <col min="443" max="443" width="2.5703125" style="2" customWidth="1"/>
    <col min="444" max="444" width="4.5703125" style="2" customWidth="1"/>
    <col min="445" max="445" width="8.7109375" style="2" customWidth="1"/>
    <col min="446" max="446" width="2.5703125" style="2" customWidth="1"/>
    <col min="447" max="447" width="4.5703125" style="2" customWidth="1"/>
    <col min="448" max="448" width="8.7109375" style="2" customWidth="1"/>
    <col min="449" max="449" width="2.5703125" style="2" customWidth="1"/>
    <col min="450" max="450" width="4.5703125" style="2" customWidth="1"/>
    <col min="451" max="451" width="8.7109375" style="2" customWidth="1"/>
    <col min="452" max="452" width="2.5703125" style="2" customWidth="1"/>
    <col min="453" max="453" width="4.5703125" style="2" customWidth="1"/>
    <col min="454" max="454" width="8.7109375" style="2" customWidth="1"/>
    <col min="455" max="455" width="2.5703125" style="2" customWidth="1"/>
    <col min="456" max="456" width="4.5703125" style="2" customWidth="1"/>
    <col min="457" max="457" width="8.7109375" style="2" customWidth="1"/>
    <col min="458" max="458" width="2.5703125" style="2" customWidth="1"/>
    <col min="459" max="459" width="4.5703125" style="2" customWidth="1"/>
    <col min="460" max="460" width="8.7109375" style="2" customWidth="1"/>
    <col min="461" max="461" width="2.5703125" style="2" customWidth="1"/>
    <col min="462" max="462" width="4.5703125" style="2" customWidth="1"/>
    <col min="463" max="463" width="8.7109375" style="2" customWidth="1"/>
    <col min="464" max="464" width="2.5703125" style="2" customWidth="1"/>
    <col min="465" max="465" width="4.5703125" style="2" customWidth="1"/>
    <col min="466" max="466" width="8.7109375" style="2" customWidth="1"/>
    <col min="467" max="467" width="2.5703125" style="2" customWidth="1"/>
    <col min="468" max="468" width="4.5703125" style="2" customWidth="1"/>
    <col min="469" max="469" width="8.7109375" style="2" customWidth="1"/>
    <col min="470" max="470" width="2.5703125" style="2" customWidth="1"/>
    <col min="471" max="471" width="4.5703125" style="2" customWidth="1"/>
    <col min="472" max="472" width="8.7109375" style="2" customWidth="1"/>
    <col min="473" max="473" width="2.5703125" style="2" customWidth="1"/>
    <col min="474" max="474" width="4.5703125" style="2" customWidth="1"/>
    <col min="475" max="475" width="8.7109375" style="2" customWidth="1"/>
    <col min="476" max="476" width="2.5703125" style="2" customWidth="1"/>
    <col min="477" max="477" width="4.5703125" style="2" customWidth="1"/>
    <col min="478" max="478" width="8.7109375" style="2" customWidth="1"/>
    <col min="479" max="479" width="2.5703125" style="2" customWidth="1"/>
    <col min="480" max="480" width="4.5703125" style="2" customWidth="1"/>
    <col min="481" max="481" width="8.7109375" style="2" customWidth="1"/>
    <col min="482" max="482" width="2.5703125" style="2" customWidth="1"/>
    <col min="483" max="483" width="4.5703125" style="2" customWidth="1"/>
    <col min="484" max="484" width="8.7109375" style="2" customWidth="1"/>
    <col min="485" max="485" width="2.5703125" style="2" customWidth="1"/>
    <col min="486" max="486" width="4.5703125" style="2" customWidth="1"/>
    <col min="487" max="487" width="8.7109375" style="2" customWidth="1"/>
    <col min="488" max="488" width="2.5703125" style="2" customWidth="1"/>
    <col min="489" max="489" width="4.5703125" style="2" customWidth="1"/>
    <col min="490" max="490" width="8.7109375" style="2" customWidth="1"/>
    <col min="491" max="491" width="2.5703125" style="2" customWidth="1"/>
    <col min="492" max="492" width="4.5703125" style="2" customWidth="1"/>
    <col min="493" max="493" width="8.7109375" style="2" customWidth="1"/>
    <col min="494" max="494" width="2.5703125" style="2" customWidth="1"/>
    <col min="495" max="495" width="4.5703125" style="2" customWidth="1"/>
    <col min="496" max="496" width="8.7109375" style="2" customWidth="1"/>
    <col min="497" max="497" width="2.5703125" style="2" customWidth="1"/>
    <col min="498" max="498" width="4.5703125" style="2" customWidth="1"/>
    <col min="499" max="499" width="8.7109375" style="2" customWidth="1"/>
    <col min="500" max="500" width="2.5703125" style="2" customWidth="1"/>
    <col min="501" max="501" width="4.5703125" style="2" customWidth="1"/>
    <col min="502" max="502" width="8.7109375" style="2" customWidth="1"/>
    <col min="503" max="503" width="2.5703125" style="2" customWidth="1"/>
    <col min="504" max="504" width="4.5703125" style="2" customWidth="1"/>
    <col min="505" max="505" width="8.7109375" style="2" customWidth="1"/>
    <col min="506" max="506" width="2.5703125" style="2" customWidth="1"/>
    <col min="507" max="507" width="4.5703125" style="2" customWidth="1"/>
    <col min="508" max="508" width="8.7109375" style="2" customWidth="1"/>
    <col min="509" max="509" width="2.5703125" style="2" customWidth="1"/>
    <col min="510" max="510" width="4.5703125" style="2" customWidth="1"/>
    <col min="511" max="511" width="8.7109375" style="2" customWidth="1"/>
    <col min="512" max="512" width="2.5703125" style="2" customWidth="1"/>
    <col min="513" max="513" width="4.5703125" style="2" customWidth="1"/>
    <col min="514" max="514" width="8.7109375" style="2" customWidth="1"/>
    <col min="515" max="515" width="2.5703125" style="2" customWidth="1"/>
    <col min="516" max="516" width="4.5703125" style="2" customWidth="1"/>
    <col min="517" max="517" width="8.7109375" style="2" customWidth="1"/>
    <col min="518" max="518" width="2.5703125" style="2" customWidth="1"/>
    <col min="519" max="519" width="4.5703125" style="2" customWidth="1"/>
    <col min="520" max="520" width="8.7109375" style="2" customWidth="1"/>
    <col min="521" max="521" width="2.5703125" style="2" customWidth="1"/>
    <col min="522" max="522" width="4.5703125" style="2" customWidth="1"/>
    <col min="523" max="523" width="8.7109375" style="2" customWidth="1"/>
    <col min="524" max="524" width="2.5703125" style="2" customWidth="1"/>
    <col min="525" max="525" width="4.5703125" style="2" customWidth="1"/>
    <col min="526" max="526" width="8.7109375" style="2" customWidth="1"/>
    <col min="527" max="527" width="2.5703125" style="2" customWidth="1"/>
    <col min="528" max="528" width="4.5703125" style="2" customWidth="1"/>
    <col min="529" max="529" width="8.7109375" style="2" customWidth="1"/>
    <col min="530" max="530" width="2.5703125" style="2" customWidth="1"/>
    <col min="531" max="531" width="4.5703125" style="2" customWidth="1"/>
    <col min="532" max="532" width="8.7109375" style="2" customWidth="1"/>
    <col min="533" max="533" width="2.5703125" style="2" customWidth="1"/>
    <col min="534" max="534" width="4.5703125" style="2" customWidth="1"/>
    <col min="535" max="535" width="8.7109375" style="2" customWidth="1"/>
    <col min="536" max="536" width="2.5703125" style="2" customWidth="1"/>
    <col min="537" max="537" width="4.5703125" style="2" customWidth="1"/>
    <col min="538" max="538" width="8.7109375" style="2" customWidth="1"/>
    <col min="539" max="539" width="2.5703125" style="2" customWidth="1"/>
    <col min="540" max="540" width="4.5703125" style="2" customWidth="1"/>
    <col min="541" max="541" width="8.7109375" style="2" customWidth="1"/>
    <col min="542" max="542" width="2.5703125" style="2" customWidth="1"/>
    <col min="543" max="543" width="4.5703125" style="2" customWidth="1"/>
    <col min="544" max="544" width="8.7109375" style="2" customWidth="1"/>
    <col min="545" max="545" width="2.5703125" style="2" customWidth="1"/>
    <col min="546" max="546" width="4.5703125" style="2" customWidth="1"/>
    <col min="547" max="547" width="8.7109375" style="2" customWidth="1"/>
    <col min="548" max="548" width="2.5703125" style="2" customWidth="1"/>
    <col min="549" max="549" width="4.5703125" style="2" customWidth="1"/>
    <col min="550" max="550" width="8.7109375" style="2" customWidth="1"/>
    <col min="551" max="551" width="2.5703125" style="2" customWidth="1"/>
    <col min="552" max="552" width="4.5703125" style="2" customWidth="1"/>
    <col min="553" max="553" width="8.7109375" style="2" customWidth="1"/>
    <col min="554" max="554" width="2.5703125" style="2" customWidth="1"/>
    <col min="555" max="555" width="4.5703125" style="2" customWidth="1"/>
    <col min="556" max="556" width="8.7109375" style="2" customWidth="1"/>
    <col min="557" max="557" width="2.5703125" style="2" customWidth="1"/>
    <col min="558" max="558" width="4.5703125" style="2" customWidth="1"/>
    <col min="559" max="559" width="8.7109375" style="2" customWidth="1"/>
    <col min="560" max="560" width="2.5703125" style="2" customWidth="1"/>
    <col min="561" max="561" width="4.5703125" style="2" customWidth="1"/>
    <col min="562" max="562" width="8.7109375" style="2" customWidth="1"/>
    <col min="563" max="563" width="2.5703125" style="2" customWidth="1"/>
    <col min="564" max="564" width="4.5703125" style="2" customWidth="1"/>
    <col min="565" max="565" width="8.7109375" style="2" customWidth="1"/>
    <col min="566" max="566" width="2.5703125" style="2" customWidth="1"/>
    <col min="567" max="567" width="4.5703125" style="2" customWidth="1"/>
    <col min="568" max="568" width="8.7109375" style="2" customWidth="1"/>
    <col min="569" max="569" width="2.5703125" style="2" customWidth="1"/>
    <col min="570" max="570" width="4.5703125" style="2" customWidth="1"/>
    <col min="571" max="571" width="8.7109375" style="2" customWidth="1"/>
    <col min="572" max="572" width="2.5703125" style="2" customWidth="1"/>
    <col min="573" max="573" width="4.5703125" style="2" customWidth="1"/>
    <col min="574" max="574" width="8.7109375" style="2" customWidth="1"/>
    <col min="575" max="575" width="2.5703125" style="2" customWidth="1"/>
    <col min="576" max="576" width="4.5703125" style="2" customWidth="1"/>
    <col min="577" max="577" width="8.7109375" style="2" customWidth="1"/>
    <col min="578" max="578" width="2.5703125" style="2" customWidth="1"/>
    <col min="579" max="579" width="4.5703125" style="2" customWidth="1"/>
    <col min="580" max="580" width="8.7109375" style="2" customWidth="1"/>
    <col min="581" max="581" width="2.5703125" style="2" customWidth="1"/>
    <col min="582" max="582" width="4.5703125" style="2" customWidth="1"/>
    <col min="583" max="583" width="8.7109375" style="2" customWidth="1"/>
    <col min="584" max="584" width="2.5703125" style="2" customWidth="1"/>
    <col min="585" max="585" width="4.5703125" style="2" customWidth="1"/>
    <col min="586" max="586" width="8.7109375" style="2" customWidth="1"/>
    <col min="587" max="587" width="2.5703125" style="2" customWidth="1"/>
    <col min="588" max="588" width="4.5703125" style="2" customWidth="1"/>
    <col min="589" max="589" width="8.7109375" style="2" customWidth="1"/>
    <col min="590" max="590" width="2.5703125" style="2" customWidth="1"/>
    <col min="591" max="591" width="4.5703125" style="2" customWidth="1"/>
    <col min="592" max="592" width="8.7109375" style="2" customWidth="1"/>
    <col min="593" max="593" width="2.5703125" style="2" customWidth="1"/>
    <col min="594" max="594" width="4.5703125" style="2" customWidth="1"/>
    <col min="595" max="595" width="8.7109375" style="2" customWidth="1"/>
    <col min="596" max="596" width="2.5703125" style="2" customWidth="1"/>
    <col min="597" max="597" width="4.5703125" style="2" customWidth="1"/>
    <col min="598" max="598" width="8.7109375" style="2" customWidth="1"/>
    <col min="599" max="599" width="2.5703125" style="2" customWidth="1"/>
    <col min="600" max="600" width="4.5703125" style="2" customWidth="1"/>
    <col min="601" max="601" width="8.7109375" style="2" customWidth="1"/>
    <col min="602" max="602" width="2.5703125" style="2" customWidth="1"/>
    <col min="603" max="603" width="4.5703125" style="2" customWidth="1"/>
    <col min="604" max="604" width="8.7109375" style="2" customWidth="1"/>
    <col min="605" max="605" width="2.5703125" style="2" customWidth="1"/>
    <col min="606" max="606" width="4.5703125" style="2" customWidth="1"/>
    <col min="607" max="607" width="8.7109375" style="2" customWidth="1"/>
    <col min="608" max="608" width="2.5703125" style="2" customWidth="1"/>
    <col min="609" max="609" width="4.5703125" style="2" customWidth="1"/>
    <col min="610" max="610" width="8.7109375" style="2" customWidth="1"/>
    <col min="611" max="611" width="2.5703125" style="2" customWidth="1"/>
    <col min="612" max="612" width="4.5703125" style="2" customWidth="1"/>
    <col min="613" max="613" width="8.7109375" style="2" customWidth="1"/>
    <col min="614" max="614" width="2.5703125" style="2" customWidth="1"/>
    <col min="615" max="615" width="4.5703125" style="2" customWidth="1"/>
    <col min="616" max="616" width="8.7109375" style="2" customWidth="1"/>
    <col min="617" max="617" width="2.5703125" style="2" customWidth="1"/>
    <col min="618" max="618" width="4.5703125" style="2" customWidth="1"/>
    <col min="619" max="619" width="8.7109375" style="2" customWidth="1"/>
    <col min="620" max="620" width="2.5703125" style="2" customWidth="1"/>
    <col min="621" max="621" width="4.5703125" style="2" customWidth="1"/>
    <col min="622" max="622" width="8.7109375" style="2" customWidth="1"/>
    <col min="623" max="623" width="2.5703125" style="2" customWidth="1"/>
    <col min="624" max="624" width="4.5703125" style="2" customWidth="1"/>
    <col min="625" max="625" width="8.7109375" style="2" customWidth="1"/>
    <col min="626" max="626" width="2.5703125" style="2" customWidth="1"/>
    <col min="627" max="627" width="4.5703125" style="2" customWidth="1"/>
    <col min="628" max="628" width="8.7109375" style="2" customWidth="1"/>
    <col min="629" max="629" width="2.5703125" style="2" customWidth="1"/>
    <col min="630" max="630" width="4.5703125" style="2" customWidth="1"/>
    <col min="631" max="631" width="8.7109375" style="2" customWidth="1"/>
    <col min="632" max="632" width="2.5703125" style="2" customWidth="1"/>
    <col min="633" max="633" width="4.5703125" style="2" customWidth="1"/>
    <col min="634" max="634" width="8.7109375" style="2" customWidth="1"/>
    <col min="635" max="635" width="2.5703125" style="2" customWidth="1"/>
    <col min="636" max="636" width="4.5703125" style="2" customWidth="1"/>
    <col min="637" max="637" width="8.7109375" style="2" customWidth="1"/>
    <col min="638" max="638" width="2.5703125" style="2" customWidth="1"/>
    <col min="639" max="639" width="4.5703125" style="2" customWidth="1"/>
    <col min="640" max="640" width="8.7109375" style="2" customWidth="1"/>
    <col min="641" max="641" width="2.5703125" style="2" customWidth="1"/>
    <col min="642" max="642" width="4.5703125" style="2" customWidth="1"/>
    <col min="643" max="643" width="8.7109375" style="2" customWidth="1"/>
    <col min="644" max="644" width="2.5703125" style="2" customWidth="1"/>
    <col min="645" max="645" width="4.5703125" style="2" customWidth="1"/>
    <col min="646" max="646" width="8.7109375" style="2" customWidth="1"/>
    <col min="647" max="647" width="2.5703125" style="2" customWidth="1"/>
    <col min="648" max="648" width="4.5703125" style="2" customWidth="1"/>
    <col min="649" max="649" width="8.7109375" style="2" customWidth="1"/>
    <col min="650" max="650" width="2.5703125" style="2" customWidth="1"/>
    <col min="651" max="651" width="4.5703125" style="2" customWidth="1"/>
    <col min="652" max="652" width="8.7109375" style="2" customWidth="1"/>
    <col min="653" max="653" width="2.5703125" style="2" customWidth="1"/>
    <col min="654" max="654" width="4.5703125" style="2" customWidth="1"/>
    <col min="655" max="655" width="8.7109375" style="2" customWidth="1"/>
    <col min="656" max="656" width="2.5703125" style="2" customWidth="1"/>
    <col min="657" max="657" width="4.5703125" style="2" customWidth="1"/>
    <col min="658" max="658" width="8.7109375" style="2" customWidth="1"/>
    <col min="659" max="659" width="2.5703125" style="2" customWidth="1"/>
    <col min="660" max="660" width="4.5703125" style="2" customWidth="1"/>
    <col min="661" max="661" width="8.7109375" style="2" customWidth="1"/>
    <col min="662" max="662" width="2.5703125" style="2" customWidth="1"/>
    <col min="663" max="663" width="4.5703125" style="2" customWidth="1"/>
    <col min="664" max="664" width="8.7109375" style="2" customWidth="1"/>
    <col min="665" max="665" width="2.5703125" style="2" customWidth="1"/>
    <col min="666" max="666" width="4.5703125" style="2" customWidth="1"/>
    <col min="667" max="667" width="8.7109375" style="2" customWidth="1"/>
    <col min="668" max="668" width="2.5703125" style="2" customWidth="1"/>
    <col min="669" max="669" width="4.5703125" style="2" customWidth="1"/>
    <col min="670" max="670" width="8.7109375" style="2" customWidth="1"/>
    <col min="671" max="671" width="2.5703125" style="2" customWidth="1"/>
    <col min="672" max="672" width="4.5703125" style="2" customWidth="1"/>
    <col min="673" max="673" width="8.7109375" style="2" customWidth="1"/>
    <col min="674" max="674" width="2.5703125" style="2" customWidth="1"/>
    <col min="675" max="675" width="4.5703125" style="2" customWidth="1"/>
    <col min="676" max="676" width="8.7109375" style="2" customWidth="1"/>
    <col min="677" max="677" width="2.5703125" style="2" customWidth="1"/>
    <col min="678" max="678" width="4.5703125" style="2" customWidth="1"/>
    <col min="679" max="679" width="8.7109375" style="2" customWidth="1"/>
    <col min="680" max="680" width="2.5703125" style="2" customWidth="1"/>
    <col min="681" max="681" width="4.5703125" style="2" customWidth="1"/>
    <col min="682" max="682" width="8.7109375" style="2" customWidth="1"/>
    <col min="683" max="683" width="2.5703125" style="2" customWidth="1"/>
    <col min="684" max="684" width="4.5703125" style="2" customWidth="1"/>
    <col min="685" max="685" width="8.7109375" style="2" customWidth="1"/>
    <col min="686" max="686" width="2.5703125" style="2" customWidth="1"/>
    <col min="687" max="687" width="4.5703125" style="2" customWidth="1"/>
    <col min="688" max="688" width="8.7109375" style="2" customWidth="1"/>
    <col min="689" max="689" width="2.5703125" style="2" customWidth="1"/>
    <col min="690" max="690" width="4.5703125" style="2" customWidth="1"/>
    <col min="691" max="691" width="8.7109375" style="2" customWidth="1"/>
    <col min="692" max="692" width="2.5703125" style="2" customWidth="1"/>
    <col min="693" max="693" width="4.5703125" style="2" customWidth="1"/>
    <col min="694" max="694" width="8.7109375" style="2" customWidth="1"/>
    <col min="695" max="695" width="2.5703125" style="2" customWidth="1"/>
    <col min="696" max="696" width="4.5703125" style="2" customWidth="1"/>
    <col min="697" max="697" width="8.7109375" style="2" customWidth="1"/>
    <col min="698" max="698" width="2.5703125" style="2" customWidth="1"/>
    <col min="699" max="699" width="4.5703125" style="2" customWidth="1"/>
    <col min="700" max="700" width="8.7109375" style="2" customWidth="1"/>
    <col min="701" max="701" width="2.5703125" style="2" customWidth="1"/>
    <col min="702" max="702" width="4.5703125" style="2" customWidth="1"/>
    <col min="703" max="703" width="8.7109375" style="2" customWidth="1"/>
    <col min="704" max="704" width="2.5703125" style="2" customWidth="1"/>
    <col min="705" max="705" width="4.5703125" style="2" customWidth="1"/>
    <col min="706" max="706" width="8.7109375" style="2" customWidth="1"/>
    <col min="707" max="707" width="2.5703125" style="2" customWidth="1"/>
    <col min="708" max="708" width="4.5703125" style="2" customWidth="1"/>
    <col min="709" max="709" width="8.7109375" style="2" customWidth="1"/>
    <col min="710" max="710" width="2.5703125" style="2" customWidth="1"/>
    <col min="711" max="711" width="4.5703125" style="2" customWidth="1"/>
    <col min="712" max="712" width="8.7109375" style="2" customWidth="1"/>
    <col min="713" max="713" width="2.5703125" style="2" customWidth="1"/>
    <col min="714" max="714" width="4.5703125" style="2" customWidth="1"/>
    <col min="715" max="715" width="8.7109375" style="2" customWidth="1"/>
    <col min="716" max="716" width="2.5703125" style="2" customWidth="1"/>
    <col min="717" max="717" width="4.5703125" style="2" customWidth="1"/>
    <col min="718" max="718" width="8.7109375" style="2" customWidth="1"/>
    <col min="719" max="719" width="2.5703125" style="2" customWidth="1"/>
    <col min="720" max="720" width="4.5703125" style="2" customWidth="1"/>
    <col min="721" max="721" width="8.7109375" style="2" customWidth="1"/>
    <col min="722" max="722" width="2.5703125" style="2" customWidth="1"/>
    <col min="723" max="723" width="4.5703125" style="2" customWidth="1"/>
    <col min="724" max="724" width="8.7109375" style="2" customWidth="1"/>
    <col min="725" max="725" width="2.5703125" style="2" customWidth="1"/>
    <col min="726" max="726" width="4.5703125" style="2" customWidth="1"/>
    <col min="727" max="727" width="8.7109375" style="2" customWidth="1"/>
    <col min="728" max="728" width="2.5703125" style="2" customWidth="1"/>
    <col min="729" max="729" width="4.5703125" style="2" customWidth="1"/>
    <col min="730" max="730" width="8.7109375" style="2" customWidth="1"/>
    <col min="731" max="731" width="2.5703125" style="2" customWidth="1"/>
    <col min="732" max="732" width="4.5703125" style="2" customWidth="1"/>
    <col min="733" max="733" width="8.7109375" style="2" customWidth="1"/>
    <col min="734" max="734" width="2.5703125" style="2" customWidth="1"/>
    <col min="735" max="735" width="4.5703125" style="2" customWidth="1"/>
    <col min="736" max="736" width="8.7109375" style="2" customWidth="1"/>
    <col min="737" max="737" width="2.5703125" style="2" customWidth="1"/>
    <col min="738" max="738" width="4.5703125" style="2" customWidth="1"/>
    <col min="739" max="739" width="8.7109375" style="2" customWidth="1"/>
    <col min="740" max="740" width="2.5703125" style="2" customWidth="1"/>
    <col min="741" max="741" width="4.5703125" style="2" customWidth="1"/>
    <col min="742" max="742" width="8.7109375" style="2" customWidth="1"/>
    <col min="743" max="743" width="2.5703125" style="2" customWidth="1"/>
    <col min="744" max="744" width="4.5703125" style="2" customWidth="1"/>
    <col min="745" max="745" width="8.7109375" style="2" customWidth="1"/>
    <col min="746" max="746" width="2.5703125" style="2" customWidth="1"/>
    <col min="747" max="747" width="4.5703125" style="2" customWidth="1"/>
    <col min="748" max="748" width="8.7109375" style="2" customWidth="1"/>
    <col min="749" max="749" width="2.5703125" style="2" customWidth="1"/>
    <col min="750" max="750" width="4.5703125" style="2" customWidth="1"/>
    <col min="751" max="751" width="8.7109375" style="2" customWidth="1"/>
    <col min="752" max="752" width="2.5703125" style="2" customWidth="1"/>
    <col min="753" max="753" width="4.5703125" style="2" customWidth="1"/>
    <col min="754" max="754" width="8.7109375" style="2" customWidth="1"/>
    <col min="755" max="755" width="2.5703125" style="2" customWidth="1"/>
    <col min="756" max="756" width="4.5703125" style="2" customWidth="1"/>
    <col min="757" max="757" width="8.7109375" style="2" customWidth="1"/>
    <col min="758" max="758" width="2.5703125" style="2" customWidth="1"/>
    <col min="759" max="759" width="4.5703125" style="2" customWidth="1"/>
    <col min="760" max="760" width="8.7109375" style="2" customWidth="1"/>
    <col min="761" max="761" width="2.5703125" style="2" customWidth="1"/>
    <col min="762" max="762" width="4.5703125" style="2" customWidth="1"/>
    <col min="763" max="763" width="8.7109375" style="2" customWidth="1"/>
    <col min="764" max="764" width="2.5703125" style="2" customWidth="1"/>
    <col min="765" max="765" width="4.5703125" style="2" customWidth="1"/>
    <col min="766" max="766" width="11.42578125" style="2"/>
    <col min="767" max="767" width="34.7109375" style="2" customWidth="1"/>
    <col min="768" max="16384" width="11.42578125" style="2"/>
  </cols>
  <sheetData>
    <row r="1" spans="2:765" ht="15" customHeight="1" thickBot="1" x14ac:dyDescent="0.3">
      <c r="M1" s="33"/>
      <c r="N1" s="33"/>
      <c r="O1" s="34"/>
      <c r="P1" s="33"/>
      <c r="Q1" s="33"/>
      <c r="R1" s="34"/>
      <c r="S1" s="33"/>
      <c r="T1" s="33"/>
      <c r="U1" s="34"/>
      <c r="V1" s="33"/>
      <c r="W1" s="33"/>
      <c r="X1" s="34"/>
      <c r="Y1" s="33"/>
      <c r="Z1" s="33"/>
      <c r="AA1" s="34"/>
      <c r="AB1" s="33"/>
      <c r="AC1" s="33"/>
      <c r="AD1" s="34"/>
      <c r="AE1" s="33"/>
      <c r="AF1" s="33"/>
      <c r="AG1" s="34"/>
      <c r="AH1" s="33"/>
      <c r="AI1" s="33"/>
      <c r="AJ1" s="34"/>
      <c r="AK1" s="33"/>
      <c r="AL1" s="33"/>
      <c r="AM1" s="34"/>
      <c r="AN1" s="33"/>
      <c r="AO1" s="33"/>
      <c r="AP1" s="34"/>
      <c r="AQ1" s="33"/>
      <c r="AR1" s="33"/>
      <c r="AS1" s="34"/>
      <c r="AT1" s="135"/>
      <c r="AU1" s="135"/>
      <c r="AV1" s="135"/>
      <c r="AW1" s="7"/>
      <c r="AX1" s="7"/>
      <c r="AY1" s="7"/>
      <c r="AZ1" s="33"/>
      <c r="BA1" s="33"/>
      <c r="BB1" s="34"/>
      <c r="BC1" s="33"/>
      <c r="BD1" s="33"/>
      <c r="BE1" s="34"/>
      <c r="BF1" s="33"/>
      <c r="BG1" s="33"/>
      <c r="BH1" s="34"/>
      <c r="BI1" s="33"/>
      <c r="BJ1" s="33"/>
      <c r="BK1" s="34"/>
      <c r="BL1" s="33"/>
      <c r="BM1" s="33"/>
      <c r="BN1" s="34"/>
      <c r="BO1" s="33"/>
      <c r="BP1" s="33"/>
      <c r="BQ1" s="34"/>
      <c r="BR1" s="33"/>
      <c r="BS1" s="33"/>
      <c r="BT1" s="34"/>
      <c r="BU1" s="33"/>
      <c r="BV1" s="33"/>
      <c r="BW1" s="34"/>
      <c r="BX1" s="33"/>
      <c r="BY1" s="33"/>
      <c r="BZ1" s="34"/>
      <c r="CA1" s="33"/>
      <c r="CB1" s="33"/>
      <c r="CC1" s="34"/>
      <c r="CG1" s="7"/>
      <c r="CH1" s="7"/>
      <c r="CI1" s="7"/>
      <c r="CJ1" s="33"/>
      <c r="CK1" s="33"/>
      <c r="CL1" s="34"/>
      <c r="CM1" s="33"/>
      <c r="CN1" s="33"/>
      <c r="CO1" s="34"/>
      <c r="CP1" s="33"/>
      <c r="CQ1" s="33"/>
      <c r="CR1" s="34"/>
      <c r="CS1" s="33"/>
      <c r="CT1" s="33"/>
      <c r="CU1" s="34"/>
      <c r="CV1" s="33"/>
      <c r="CW1" s="33"/>
      <c r="CX1" s="34"/>
      <c r="CY1" s="33"/>
      <c r="CZ1" s="33"/>
      <c r="DA1" s="34"/>
      <c r="DB1" s="33"/>
      <c r="DC1" s="33"/>
      <c r="DD1" s="34"/>
      <c r="DE1" s="33"/>
      <c r="DF1" s="33"/>
      <c r="DG1" s="34"/>
      <c r="DH1" s="33"/>
      <c r="DI1" s="33"/>
      <c r="DJ1" s="34"/>
      <c r="DK1" s="33"/>
      <c r="DL1" s="33"/>
      <c r="DM1" s="34"/>
      <c r="DQ1" s="7"/>
      <c r="DR1" s="7"/>
      <c r="DS1" s="7"/>
      <c r="DT1" s="33"/>
      <c r="DU1" s="33"/>
      <c r="DV1" s="34"/>
      <c r="DW1" s="33"/>
      <c r="DX1" s="33"/>
      <c r="DY1" s="34"/>
      <c r="DZ1" s="33"/>
      <c r="EA1" s="33"/>
      <c r="EB1" s="34"/>
      <c r="EC1" s="33"/>
      <c r="ED1" s="33"/>
      <c r="EE1" s="34"/>
      <c r="EF1" s="33"/>
      <c r="EG1" s="33"/>
      <c r="EH1" s="34"/>
      <c r="EI1" s="33"/>
      <c r="EJ1" s="33"/>
      <c r="EK1" s="34"/>
      <c r="EL1" s="33"/>
      <c r="EM1" s="33"/>
      <c r="EN1" s="34"/>
      <c r="EO1" s="33"/>
      <c r="EP1" s="33"/>
      <c r="EQ1" s="34"/>
      <c r="ER1" s="33"/>
      <c r="ES1" s="33"/>
      <c r="ET1" s="34"/>
      <c r="EU1" s="33"/>
      <c r="EV1" s="33"/>
      <c r="EW1" s="34"/>
      <c r="FA1" s="7"/>
      <c r="FB1" s="7"/>
      <c r="FC1" s="7"/>
      <c r="FD1" s="33"/>
      <c r="FE1" s="33"/>
      <c r="FF1" s="34"/>
      <c r="FG1" s="33"/>
      <c r="FH1" s="33"/>
      <c r="FI1" s="34"/>
      <c r="FJ1" s="33"/>
      <c r="FK1" s="33"/>
      <c r="FL1" s="34"/>
      <c r="FM1" s="33"/>
      <c r="FN1" s="33"/>
      <c r="FO1" s="34"/>
      <c r="FP1" s="33"/>
      <c r="FQ1" s="33"/>
      <c r="FR1" s="34"/>
      <c r="FS1" s="33"/>
      <c r="FT1" s="33"/>
      <c r="FU1" s="34"/>
      <c r="FV1" s="33"/>
      <c r="FW1" s="33"/>
      <c r="FX1" s="34"/>
      <c r="FY1" s="33"/>
      <c r="FZ1" s="33"/>
      <c r="GA1" s="34"/>
      <c r="GB1" s="33"/>
      <c r="GC1" s="33"/>
      <c r="GD1" s="34"/>
      <c r="GE1" s="33"/>
      <c r="GF1" s="33"/>
      <c r="GG1" s="34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</row>
    <row r="2" spans="2:765" ht="15.75" customHeight="1" thickBot="1" x14ac:dyDescent="0.3">
      <c r="B2" s="116"/>
      <c r="C2" s="116"/>
      <c r="D2" s="116"/>
      <c r="E2" s="116"/>
      <c r="F2" s="116"/>
      <c r="G2" s="67"/>
      <c r="H2" s="116"/>
      <c r="J2" s="128">
        <f>DATE(An_Ref2,1,1)</f>
        <v>46023</v>
      </c>
      <c r="K2" s="129"/>
      <c r="L2" s="130"/>
      <c r="M2" s="125">
        <f>DATE(An_Ref2,2,1)</f>
        <v>46054</v>
      </c>
      <c r="N2" s="125"/>
      <c r="O2" s="126"/>
      <c r="P2" s="124">
        <f>DATE(An_Ref2,3,1)</f>
        <v>46082</v>
      </c>
      <c r="Q2" s="125"/>
      <c r="R2" s="126"/>
      <c r="S2" s="124">
        <f>DATE(An_Ref2,4,1)</f>
        <v>46113</v>
      </c>
      <c r="T2" s="125"/>
      <c r="U2" s="126"/>
      <c r="V2" s="124">
        <f>DATE(An_Ref2,5,1)</f>
        <v>46143</v>
      </c>
      <c r="W2" s="125"/>
      <c r="X2" s="126"/>
      <c r="Y2" s="124">
        <f>DATE(An_Ref2,6,1)</f>
        <v>46174</v>
      </c>
      <c r="Z2" s="125"/>
      <c r="AA2" s="126"/>
      <c r="AB2" s="124">
        <f>DATE(An_Ref2,7,1)</f>
        <v>46204</v>
      </c>
      <c r="AC2" s="125"/>
      <c r="AD2" s="126"/>
      <c r="AE2" s="124">
        <f>DATE(An_Ref2,8,1)</f>
        <v>46235</v>
      </c>
      <c r="AF2" s="125"/>
      <c r="AG2" s="126"/>
      <c r="AH2" s="124">
        <f>DATE(An_Ref2,9,1)</f>
        <v>46266</v>
      </c>
      <c r="AI2" s="125"/>
      <c r="AJ2" s="126"/>
      <c r="AK2" s="124">
        <f>DATE(An_Ref2,10,1)</f>
        <v>46296</v>
      </c>
      <c r="AL2" s="125"/>
      <c r="AM2" s="126"/>
      <c r="AN2" s="124">
        <f>DATE(An_Ref2,11,1)</f>
        <v>46327</v>
      </c>
      <c r="AO2" s="125"/>
      <c r="AP2" s="126"/>
      <c r="AQ2" s="124">
        <f>DATE(An_Ref2,12,1)</f>
        <v>46357</v>
      </c>
      <c r="AR2" s="125"/>
      <c r="AS2" s="126"/>
      <c r="AT2" s="164">
        <f>DATE(An_Ref2+1,1,1)</f>
        <v>46388</v>
      </c>
      <c r="AU2" s="165"/>
      <c r="AV2" s="165"/>
      <c r="AW2" s="124">
        <f>DATE((An_Ref2+1),2,1)</f>
        <v>46419</v>
      </c>
      <c r="AX2" s="125"/>
      <c r="AY2" s="126"/>
      <c r="AZ2" s="124">
        <f>DATE((An_Ref2+1),3,1)</f>
        <v>46447</v>
      </c>
      <c r="BA2" s="125"/>
      <c r="BB2" s="126"/>
      <c r="BC2" s="124">
        <f>DATE((An_Ref2+1),4,1)</f>
        <v>46478</v>
      </c>
      <c r="BD2" s="125"/>
      <c r="BE2" s="126"/>
      <c r="BF2" s="124">
        <f>DATE((An_Ref2+1),5,1)</f>
        <v>46508</v>
      </c>
      <c r="BG2" s="125"/>
      <c r="BH2" s="126"/>
      <c r="BI2" s="124">
        <f>DATE((An_Ref2+1),6,1)</f>
        <v>46539</v>
      </c>
      <c r="BJ2" s="125"/>
      <c r="BK2" s="126"/>
      <c r="BL2" s="124">
        <f>DATE((An_Ref2+1),7,1)</f>
        <v>46569</v>
      </c>
      <c r="BM2" s="125"/>
      <c r="BN2" s="126"/>
      <c r="BO2" s="124">
        <f>DATE((An_Ref2+1),8,1)</f>
        <v>46600</v>
      </c>
      <c r="BP2" s="125"/>
      <c r="BQ2" s="126"/>
      <c r="BR2" s="124">
        <f>DATE((An_Ref2+1),9,1)</f>
        <v>46631</v>
      </c>
      <c r="BS2" s="125"/>
      <c r="BT2" s="126"/>
      <c r="BU2" s="124">
        <f>DATE((An_Ref2+1),10,1)</f>
        <v>46661</v>
      </c>
      <c r="BV2" s="125"/>
      <c r="BW2" s="126"/>
      <c r="BX2" s="124">
        <f>DATE((An_Ref2+1),11,1)</f>
        <v>46692</v>
      </c>
      <c r="BY2" s="125"/>
      <c r="BZ2" s="126"/>
      <c r="CA2" s="124">
        <f>DATE((An_Ref2+1),12,1)</f>
        <v>46722</v>
      </c>
      <c r="CB2" s="125"/>
      <c r="CC2" s="126"/>
      <c r="CD2" s="135"/>
      <c r="CE2" s="135"/>
      <c r="CF2" s="135"/>
      <c r="CG2" s="131"/>
      <c r="CH2" s="131"/>
      <c r="CI2" s="131"/>
      <c r="CJ2" s="131"/>
      <c r="CK2" s="131"/>
      <c r="CL2" s="131"/>
      <c r="CM2" s="131"/>
      <c r="CN2" s="131"/>
      <c r="CO2" s="131"/>
      <c r="CP2" s="131"/>
      <c r="CQ2" s="131"/>
      <c r="CR2" s="131"/>
      <c r="CS2" s="131"/>
      <c r="CT2" s="131"/>
      <c r="CU2" s="131"/>
      <c r="CV2" s="131"/>
      <c r="CW2" s="131"/>
      <c r="CX2" s="131"/>
      <c r="CY2" s="131"/>
      <c r="CZ2" s="131"/>
      <c r="DA2" s="131"/>
      <c r="DB2" s="131"/>
      <c r="DC2" s="131"/>
      <c r="DD2" s="131"/>
      <c r="DE2" s="131"/>
      <c r="DF2" s="131"/>
      <c r="DG2" s="131"/>
      <c r="DH2" s="131"/>
      <c r="DI2" s="131"/>
      <c r="DJ2" s="131"/>
      <c r="DK2" s="131"/>
      <c r="DL2" s="131"/>
      <c r="DM2" s="131"/>
      <c r="DN2" s="135"/>
      <c r="DO2" s="135"/>
      <c r="DP2" s="135"/>
      <c r="DQ2" s="131"/>
      <c r="DR2" s="131"/>
      <c r="DS2" s="131"/>
      <c r="DT2" s="131"/>
      <c r="DU2" s="131"/>
      <c r="DV2" s="131"/>
      <c r="DW2" s="131"/>
      <c r="DX2" s="131"/>
      <c r="DY2" s="131"/>
      <c r="DZ2" s="131"/>
      <c r="EA2" s="131"/>
      <c r="EB2" s="131"/>
      <c r="EC2" s="131"/>
      <c r="ED2" s="131"/>
      <c r="EE2" s="131"/>
      <c r="EF2" s="131"/>
      <c r="EG2" s="131"/>
      <c r="EH2" s="131"/>
      <c r="EI2" s="131"/>
      <c r="EJ2" s="131"/>
      <c r="EK2" s="131"/>
      <c r="EL2" s="131"/>
      <c r="EM2" s="131"/>
      <c r="EN2" s="131"/>
      <c r="EO2" s="131"/>
      <c r="EP2" s="131"/>
      <c r="EQ2" s="131"/>
      <c r="ER2" s="131"/>
      <c r="ES2" s="131"/>
      <c r="ET2" s="131"/>
      <c r="EU2" s="131"/>
      <c r="EV2" s="131"/>
      <c r="EW2" s="131"/>
      <c r="EX2" s="135"/>
      <c r="EY2" s="135"/>
      <c r="EZ2" s="135"/>
      <c r="FA2" s="131"/>
      <c r="FB2" s="131"/>
      <c r="FC2" s="131"/>
      <c r="FD2" s="131"/>
      <c r="FE2" s="131"/>
      <c r="FF2" s="131"/>
      <c r="FG2" s="131"/>
      <c r="FH2" s="131"/>
      <c r="FI2" s="131"/>
      <c r="FJ2" s="131"/>
      <c r="FK2" s="131"/>
      <c r="FL2" s="131"/>
      <c r="FM2" s="131"/>
      <c r="FN2" s="131"/>
      <c r="FO2" s="131"/>
      <c r="FP2" s="131"/>
      <c r="FQ2" s="131"/>
      <c r="FR2" s="131"/>
      <c r="FS2" s="131"/>
      <c r="FT2" s="131"/>
      <c r="FU2" s="131"/>
      <c r="FV2" s="131"/>
      <c r="FW2" s="131"/>
      <c r="FX2" s="131"/>
      <c r="FY2" s="131"/>
      <c r="FZ2" s="131"/>
      <c r="GA2" s="131"/>
      <c r="GB2" s="131"/>
      <c r="GC2" s="131"/>
      <c r="GD2" s="131"/>
      <c r="GE2" s="131"/>
      <c r="GF2" s="131"/>
      <c r="GG2" s="131"/>
      <c r="GH2" s="135"/>
      <c r="GI2" s="135"/>
      <c r="GJ2" s="135"/>
      <c r="GK2" s="131"/>
      <c r="GL2" s="131"/>
      <c r="GM2" s="131"/>
      <c r="GN2" s="131"/>
      <c r="GO2" s="131"/>
      <c r="GP2" s="131"/>
      <c r="GQ2" s="131"/>
      <c r="GR2" s="131"/>
      <c r="GS2" s="131"/>
      <c r="GT2" s="131"/>
      <c r="GU2" s="131"/>
      <c r="GV2" s="131"/>
      <c r="GW2" s="131"/>
      <c r="GX2" s="131"/>
      <c r="GY2" s="131"/>
      <c r="GZ2" s="131"/>
      <c r="HA2" s="131"/>
      <c r="HB2" s="131"/>
      <c r="HC2" s="131"/>
      <c r="HD2" s="131"/>
      <c r="HE2" s="131"/>
      <c r="HF2" s="131"/>
      <c r="HG2" s="131"/>
      <c r="HH2" s="131"/>
      <c r="HI2" s="131"/>
      <c r="HJ2" s="131"/>
      <c r="HK2" s="131"/>
      <c r="HL2" s="131"/>
      <c r="HM2" s="131"/>
      <c r="HN2" s="131"/>
      <c r="HO2" s="131"/>
      <c r="HP2" s="131"/>
      <c r="HQ2" s="131"/>
      <c r="HR2" s="135"/>
      <c r="HS2" s="135"/>
      <c r="HT2" s="135"/>
      <c r="HU2" s="131"/>
      <c r="HV2" s="131"/>
      <c r="HW2" s="131"/>
      <c r="HX2" s="131"/>
      <c r="HY2" s="131"/>
      <c r="HZ2" s="131"/>
      <c r="IA2" s="131"/>
      <c r="IB2" s="131"/>
      <c r="IC2" s="131"/>
      <c r="ID2" s="131"/>
      <c r="IE2" s="131"/>
      <c r="IF2" s="131"/>
      <c r="IG2" s="131"/>
      <c r="IH2" s="131"/>
      <c r="II2" s="131"/>
      <c r="IJ2" s="131"/>
      <c r="IK2" s="131"/>
      <c r="IL2" s="131"/>
      <c r="IM2" s="131"/>
      <c r="IN2" s="131"/>
      <c r="IO2" s="131"/>
      <c r="IP2" s="131"/>
      <c r="IQ2" s="131"/>
      <c r="IR2" s="131"/>
      <c r="IS2" s="131"/>
      <c r="IT2" s="131"/>
      <c r="IU2" s="131"/>
      <c r="IV2" s="131"/>
      <c r="IW2" s="131"/>
      <c r="IX2" s="131"/>
      <c r="IY2" s="131"/>
      <c r="IZ2" s="131"/>
      <c r="JA2" s="131"/>
      <c r="JB2" s="135"/>
      <c r="JC2" s="135"/>
      <c r="JD2" s="135"/>
      <c r="JE2" s="131"/>
      <c r="JF2" s="131"/>
      <c r="JG2" s="131"/>
      <c r="JH2" s="131"/>
      <c r="JI2" s="131"/>
      <c r="JJ2" s="131"/>
      <c r="JK2" s="131"/>
      <c r="JL2" s="131"/>
      <c r="JM2" s="131"/>
      <c r="JN2" s="131"/>
      <c r="JO2" s="131"/>
      <c r="JP2" s="131"/>
      <c r="JQ2" s="131"/>
      <c r="JR2" s="131"/>
      <c r="JS2" s="131"/>
      <c r="JT2" s="131"/>
      <c r="JU2" s="131"/>
      <c r="JV2" s="131"/>
      <c r="JW2" s="131"/>
      <c r="JX2" s="131"/>
      <c r="JY2" s="131"/>
      <c r="JZ2" s="131"/>
      <c r="KA2" s="131"/>
      <c r="KB2" s="131"/>
      <c r="KC2" s="131"/>
      <c r="KD2" s="131"/>
      <c r="KE2" s="131"/>
      <c r="KF2" s="131"/>
      <c r="KG2" s="131"/>
      <c r="KH2" s="131"/>
      <c r="KI2" s="131"/>
      <c r="KJ2" s="131"/>
      <c r="KK2" s="131"/>
      <c r="KL2" s="135"/>
      <c r="KM2" s="135"/>
      <c r="KN2" s="135"/>
      <c r="KO2" s="131"/>
      <c r="KP2" s="131"/>
      <c r="KQ2" s="131"/>
      <c r="KR2" s="131"/>
      <c r="KS2" s="131"/>
      <c r="KT2" s="131"/>
      <c r="KU2" s="131"/>
      <c r="KV2" s="131"/>
      <c r="KW2" s="131"/>
      <c r="KX2" s="131"/>
      <c r="KY2" s="131"/>
      <c r="KZ2" s="131"/>
      <c r="LA2" s="131"/>
      <c r="LB2" s="131"/>
      <c r="LC2" s="131"/>
      <c r="LD2" s="131"/>
      <c r="LE2" s="131"/>
      <c r="LF2" s="131"/>
      <c r="LG2" s="131"/>
      <c r="LH2" s="131"/>
      <c r="LI2" s="131"/>
      <c r="LJ2" s="131"/>
      <c r="LK2" s="131"/>
      <c r="LL2" s="131"/>
      <c r="LM2" s="131"/>
      <c r="LN2" s="131"/>
      <c r="LO2" s="131"/>
      <c r="LP2" s="131"/>
      <c r="LQ2" s="131"/>
      <c r="LR2" s="131"/>
      <c r="LS2" s="131"/>
      <c r="LT2" s="131"/>
      <c r="LU2" s="131"/>
      <c r="LV2" s="135"/>
      <c r="LW2" s="135"/>
      <c r="LX2" s="135"/>
      <c r="LY2" s="131"/>
      <c r="LZ2" s="131"/>
      <c r="MA2" s="131"/>
      <c r="MB2" s="131"/>
      <c r="MC2" s="131"/>
      <c r="MD2" s="131"/>
      <c r="ME2" s="131"/>
      <c r="MF2" s="131"/>
      <c r="MG2" s="131"/>
      <c r="MH2" s="131"/>
      <c r="MI2" s="131"/>
      <c r="MJ2" s="131"/>
      <c r="MK2" s="131"/>
      <c r="ML2" s="131"/>
      <c r="MM2" s="131"/>
      <c r="MN2" s="131"/>
      <c r="MO2" s="131"/>
      <c r="MP2" s="131"/>
      <c r="MQ2" s="131"/>
      <c r="MR2" s="131"/>
      <c r="MS2" s="131"/>
      <c r="MT2" s="131"/>
      <c r="MU2" s="131"/>
      <c r="MV2" s="131"/>
      <c r="MW2" s="131"/>
      <c r="MX2" s="131"/>
      <c r="MY2" s="131"/>
      <c r="MZ2" s="131"/>
      <c r="NA2" s="131"/>
      <c r="NB2" s="131"/>
      <c r="NC2" s="131"/>
      <c r="ND2" s="131"/>
      <c r="NE2" s="131"/>
      <c r="NF2" s="135"/>
      <c r="NG2" s="135"/>
      <c r="NH2" s="135"/>
      <c r="NI2" s="131"/>
      <c r="NJ2" s="131"/>
      <c r="NK2" s="131"/>
      <c r="NL2" s="131"/>
      <c r="NM2" s="131"/>
      <c r="NN2" s="131"/>
      <c r="NO2" s="131"/>
      <c r="NP2" s="131"/>
      <c r="NQ2" s="131"/>
      <c r="NR2" s="131"/>
      <c r="NS2" s="131"/>
      <c r="NT2" s="131"/>
      <c r="NU2" s="131"/>
      <c r="NV2" s="131"/>
      <c r="NW2" s="131"/>
      <c r="NX2" s="131"/>
      <c r="NY2" s="131"/>
      <c r="NZ2" s="131"/>
      <c r="OA2" s="131"/>
      <c r="OB2" s="131"/>
      <c r="OC2" s="131"/>
      <c r="OD2" s="131"/>
      <c r="OE2" s="131"/>
      <c r="OF2" s="131"/>
      <c r="OG2" s="131"/>
      <c r="OH2" s="131"/>
      <c r="OI2" s="131"/>
      <c r="OJ2" s="131"/>
      <c r="OK2" s="131"/>
      <c r="OL2" s="131"/>
      <c r="OM2" s="131"/>
      <c r="ON2" s="131"/>
      <c r="OO2" s="131"/>
      <c r="OP2" s="135"/>
      <c r="OQ2" s="135"/>
      <c r="OR2" s="135"/>
      <c r="OS2" s="131"/>
      <c r="OT2" s="131"/>
      <c r="OU2" s="131"/>
      <c r="OV2" s="131"/>
      <c r="OW2" s="131"/>
      <c r="OX2" s="131"/>
      <c r="OY2" s="131"/>
      <c r="OZ2" s="131"/>
      <c r="PA2" s="131"/>
      <c r="PB2" s="131"/>
      <c r="PC2" s="131"/>
      <c r="PD2" s="131"/>
      <c r="PE2" s="131"/>
      <c r="PF2" s="131"/>
      <c r="PG2" s="131"/>
      <c r="PH2" s="131"/>
      <c r="PI2" s="131"/>
      <c r="PJ2" s="131"/>
      <c r="PK2" s="131"/>
      <c r="PL2" s="131"/>
      <c r="PM2" s="131"/>
      <c r="PN2" s="131"/>
      <c r="PO2" s="131"/>
      <c r="PP2" s="131"/>
      <c r="PQ2" s="131"/>
      <c r="PR2" s="131"/>
      <c r="PS2" s="131"/>
      <c r="PT2" s="131"/>
      <c r="PU2" s="131"/>
      <c r="PV2" s="131"/>
      <c r="PW2" s="131"/>
      <c r="PX2" s="131"/>
      <c r="PY2" s="131"/>
      <c r="PZ2" s="135"/>
      <c r="QA2" s="135"/>
      <c r="QB2" s="135"/>
      <c r="QC2" s="131"/>
      <c r="QD2" s="131"/>
      <c r="QE2" s="131"/>
      <c r="QF2" s="131"/>
      <c r="QG2" s="131"/>
      <c r="QH2" s="131"/>
      <c r="QI2" s="131"/>
      <c r="QJ2" s="131"/>
      <c r="QK2" s="131"/>
      <c r="QL2" s="131"/>
      <c r="QM2" s="131"/>
      <c r="QN2" s="131"/>
      <c r="QO2" s="131"/>
      <c r="QP2" s="131"/>
      <c r="QQ2" s="131"/>
      <c r="QR2" s="131"/>
      <c r="QS2" s="131"/>
      <c r="QT2" s="131"/>
      <c r="QU2" s="131"/>
      <c r="QV2" s="131"/>
      <c r="QW2" s="131"/>
      <c r="QX2" s="131"/>
      <c r="QY2" s="131"/>
      <c r="QZ2" s="131"/>
      <c r="RA2" s="131"/>
      <c r="RB2" s="131"/>
      <c r="RC2" s="131"/>
      <c r="RD2" s="131"/>
      <c r="RE2" s="131"/>
      <c r="RF2" s="131"/>
      <c r="RG2" s="131"/>
      <c r="RH2" s="131"/>
      <c r="RI2" s="131"/>
      <c r="RJ2" s="135"/>
      <c r="RK2" s="135"/>
      <c r="RL2" s="135"/>
      <c r="RM2" s="131"/>
      <c r="RN2" s="131"/>
      <c r="RO2" s="131"/>
      <c r="RP2" s="131"/>
      <c r="RQ2" s="131"/>
      <c r="RR2" s="131"/>
      <c r="RS2" s="131"/>
      <c r="RT2" s="131"/>
      <c r="RU2" s="131"/>
      <c r="RV2" s="131"/>
      <c r="RW2" s="131"/>
      <c r="RX2" s="131"/>
      <c r="RY2" s="131"/>
      <c r="RZ2" s="131"/>
      <c r="SA2" s="131"/>
      <c r="SB2" s="131"/>
      <c r="SC2" s="131"/>
      <c r="SD2" s="131"/>
      <c r="SE2" s="131"/>
      <c r="SF2" s="131"/>
      <c r="SG2" s="131"/>
      <c r="SH2" s="131"/>
      <c r="SI2" s="131"/>
      <c r="SJ2" s="131"/>
      <c r="SK2" s="131"/>
      <c r="SL2" s="131"/>
      <c r="SM2" s="131"/>
      <c r="SN2" s="131"/>
      <c r="SO2" s="131"/>
      <c r="SP2" s="131"/>
      <c r="SQ2" s="131"/>
      <c r="SR2" s="131"/>
      <c r="SS2" s="131"/>
      <c r="ST2" s="135"/>
      <c r="SU2" s="135"/>
      <c r="SV2" s="135"/>
      <c r="SW2" s="131"/>
      <c r="SX2" s="131"/>
      <c r="SY2" s="131"/>
      <c r="SZ2" s="131"/>
      <c r="TA2" s="131"/>
      <c r="TB2" s="131"/>
      <c r="TC2" s="131"/>
      <c r="TD2" s="131"/>
      <c r="TE2" s="131"/>
      <c r="TF2" s="131"/>
      <c r="TG2" s="131"/>
      <c r="TH2" s="131"/>
      <c r="TI2" s="131"/>
      <c r="TJ2" s="131"/>
      <c r="TK2" s="131"/>
      <c r="TL2" s="131"/>
      <c r="TM2" s="131"/>
      <c r="TN2" s="131"/>
      <c r="TO2" s="131"/>
      <c r="TP2" s="131"/>
      <c r="TQ2" s="131"/>
      <c r="TR2" s="131"/>
      <c r="TS2" s="131"/>
      <c r="TT2" s="131"/>
      <c r="TU2" s="131"/>
      <c r="TV2" s="131"/>
      <c r="TW2" s="131"/>
      <c r="TX2" s="131"/>
      <c r="TY2" s="131"/>
      <c r="TZ2" s="131"/>
      <c r="UA2" s="131"/>
      <c r="UB2" s="131"/>
      <c r="UC2" s="131"/>
      <c r="UD2" s="135"/>
      <c r="UE2" s="135"/>
      <c r="UF2" s="135"/>
      <c r="UG2" s="131"/>
      <c r="UH2" s="131"/>
      <c r="UI2" s="131"/>
      <c r="UJ2" s="131"/>
      <c r="UK2" s="131"/>
      <c r="UL2" s="131"/>
      <c r="UM2" s="131"/>
      <c r="UN2" s="131"/>
      <c r="UO2" s="131"/>
      <c r="UP2" s="131"/>
      <c r="UQ2" s="131"/>
      <c r="UR2" s="131"/>
      <c r="US2" s="131"/>
      <c r="UT2" s="131"/>
      <c r="UU2" s="131"/>
      <c r="UV2" s="131"/>
      <c r="UW2" s="131"/>
      <c r="UX2" s="131"/>
      <c r="UY2" s="131"/>
      <c r="UZ2" s="131"/>
      <c r="VA2" s="131"/>
      <c r="VB2" s="131"/>
      <c r="VC2" s="131"/>
      <c r="VD2" s="131"/>
      <c r="VE2" s="131"/>
      <c r="VF2" s="131"/>
      <c r="VG2" s="131"/>
      <c r="VH2" s="131"/>
      <c r="VI2" s="131"/>
      <c r="VJ2" s="131"/>
      <c r="VK2" s="131"/>
      <c r="VL2" s="131"/>
      <c r="VM2" s="131"/>
      <c r="VN2" s="135"/>
      <c r="VO2" s="135"/>
      <c r="VP2" s="135"/>
      <c r="VQ2" s="131"/>
      <c r="VR2" s="131"/>
      <c r="VS2" s="131"/>
      <c r="VT2" s="131"/>
      <c r="VU2" s="131"/>
      <c r="VV2" s="131"/>
      <c r="VW2" s="131"/>
      <c r="VX2" s="131"/>
      <c r="VY2" s="131"/>
      <c r="VZ2" s="131"/>
      <c r="WA2" s="131"/>
      <c r="WB2" s="131"/>
      <c r="WC2" s="131"/>
      <c r="WD2" s="131"/>
      <c r="WE2" s="131"/>
      <c r="WF2" s="131"/>
      <c r="WG2" s="131"/>
      <c r="WH2" s="131"/>
      <c r="WI2" s="131"/>
      <c r="WJ2" s="131"/>
      <c r="WK2" s="131"/>
      <c r="WL2" s="131"/>
      <c r="WM2" s="131"/>
      <c r="WN2" s="131"/>
      <c r="WO2" s="131"/>
      <c r="WP2" s="131"/>
      <c r="WQ2" s="131"/>
      <c r="WR2" s="131"/>
      <c r="WS2" s="131"/>
      <c r="WT2" s="131"/>
      <c r="WU2" s="131"/>
      <c r="WV2" s="131"/>
      <c r="WW2" s="131"/>
      <c r="WX2" s="135"/>
      <c r="WY2" s="135"/>
      <c r="WZ2" s="135"/>
      <c r="XA2" s="131"/>
      <c r="XB2" s="131"/>
      <c r="XC2" s="131"/>
      <c r="XD2" s="131"/>
      <c r="XE2" s="131"/>
      <c r="XF2" s="131"/>
      <c r="XG2" s="131"/>
      <c r="XH2" s="131"/>
      <c r="XI2" s="131"/>
      <c r="XJ2" s="131"/>
      <c r="XK2" s="131"/>
      <c r="XL2" s="131"/>
      <c r="XM2" s="131"/>
      <c r="XN2" s="131"/>
      <c r="XO2" s="131"/>
      <c r="XP2" s="131"/>
      <c r="XQ2" s="131"/>
      <c r="XR2" s="131"/>
      <c r="XS2" s="131"/>
      <c r="XT2" s="131"/>
      <c r="XU2" s="131"/>
      <c r="XV2" s="131"/>
      <c r="XW2" s="131"/>
      <c r="XX2" s="131"/>
      <c r="XY2" s="131"/>
      <c r="XZ2" s="131"/>
      <c r="YA2" s="131"/>
      <c r="YB2" s="131"/>
      <c r="YC2" s="131"/>
      <c r="YD2" s="131"/>
      <c r="YE2" s="131"/>
      <c r="YF2" s="131"/>
      <c r="YG2" s="131"/>
      <c r="YH2" s="135"/>
      <c r="YI2" s="135"/>
      <c r="YJ2" s="135"/>
      <c r="YK2" s="131"/>
      <c r="YL2" s="131"/>
      <c r="YM2" s="131"/>
      <c r="YN2" s="131"/>
      <c r="YO2" s="131"/>
      <c r="YP2" s="131"/>
      <c r="YQ2" s="131"/>
      <c r="YR2" s="131"/>
      <c r="YS2" s="131"/>
      <c r="YT2" s="131"/>
      <c r="YU2" s="131"/>
      <c r="YV2" s="131"/>
      <c r="YW2" s="131"/>
      <c r="YX2" s="131"/>
      <c r="YY2" s="131"/>
      <c r="YZ2" s="131"/>
      <c r="ZA2" s="131"/>
      <c r="ZB2" s="131"/>
      <c r="ZC2" s="131"/>
      <c r="ZD2" s="131"/>
      <c r="ZE2" s="131"/>
      <c r="ZF2" s="131"/>
      <c r="ZG2" s="131"/>
      <c r="ZH2" s="131"/>
      <c r="ZI2" s="131"/>
      <c r="ZJ2" s="131"/>
      <c r="ZK2" s="131"/>
      <c r="ZL2" s="131"/>
      <c r="ZM2" s="131"/>
      <c r="ZN2" s="131"/>
      <c r="ZO2" s="131"/>
      <c r="ZP2" s="131"/>
      <c r="ZQ2" s="131"/>
      <c r="ZR2" s="135"/>
      <c r="ZS2" s="135"/>
      <c r="ZT2" s="135"/>
      <c r="ZU2" s="131"/>
      <c r="ZV2" s="131"/>
      <c r="ZW2" s="131"/>
      <c r="ZX2" s="131"/>
      <c r="ZY2" s="131"/>
      <c r="ZZ2" s="131"/>
      <c r="AAA2" s="131"/>
      <c r="AAB2" s="131"/>
      <c r="AAC2" s="131"/>
      <c r="AAD2" s="131"/>
      <c r="AAE2" s="131"/>
      <c r="AAF2" s="131"/>
      <c r="AAG2" s="131"/>
      <c r="AAH2" s="131"/>
      <c r="AAI2" s="131"/>
      <c r="AAJ2" s="131"/>
      <c r="AAK2" s="131"/>
      <c r="AAL2" s="131"/>
      <c r="AAM2" s="131"/>
      <c r="AAN2" s="131"/>
      <c r="AAO2" s="131"/>
      <c r="AAP2" s="131"/>
      <c r="AAQ2" s="131"/>
      <c r="AAR2" s="131"/>
      <c r="AAS2" s="131"/>
      <c r="AAT2" s="131"/>
      <c r="AAU2" s="131"/>
      <c r="AAV2" s="131"/>
      <c r="AAW2" s="131"/>
      <c r="AAX2" s="131"/>
      <c r="AAY2" s="131"/>
      <c r="AAZ2" s="131"/>
      <c r="ABA2" s="131"/>
      <c r="ABB2" s="135"/>
      <c r="ABC2" s="135"/>
      <c r="ABD2" s="135"/>
      <c r="ABE2" s="131"/>
      <c r="ABF2" s="131"/>
      <c r="ABG2" s="131"/>
      <c r="ABH2" s="131"/>
      <c r="ABI2" s="131"/>
      <c r="ABJ2" s="131"/>
      <c r="ABK2" s="131"/>
      <c r="ABL2" s="131"/>
      <c r="ABM2" s="131"/>
      <c r="ABN2" s="131"/>
      <c r="ABO2" s="131"/>
      <c r="ABP2" s="131"/>
      <c r="ABQ2" s="131"/>
      <c r="ABR2" s="131"/>
      <c r="ABS2" s="131"/>
      <c r="ABT2" s="131"/>
      <c r="ABU2" s="131"/>
      <c r="ABV2" s="131"/>
      <c r="ABW2" s="131"/>
      <c r="ABX2" s="131"/>
      <c r="ABY2" s="131"/>
      <c r="ABZ2" s="131"/>
      <c r="ACA2" s="131"/>
      <c r="ACB2" s="131"/>
      <c r="ACC2" s="131"/>
      <c r="ACD2" s="131"/>
      <c r="ACE2" s="131"/>
      <c r="ACF2" s="131"/>
      <c r="ACG2" s="131"/>
      <c r="ACH2" s="131"/>
      <c r="ACI2" s="131"/>
      <c r="ACJ2" s="131"/>
      <c r="ACK2" s="131"/>
    </row>
    <row r="3" spans="2:765" ht="14.45" customHeight="1" thickBot="1" x14ac:dyDescent="0.3">
      <c r="B3" s="116"/>
      <c r="C3" s="116"/>
      <c r="D3" s="116"/>
      <c r="E3" s="116"/>
      <c r="F3" s="116"/>
      <c r="G3" s="67"/>
      <c r="H3" s="116"/>
      <c r="J3" s="158">
        <f>DATE(An_Ref2,1,1)</f>
        <v>46023</v>
      </c>
      <c r="K3" s="159"/>
      <c r="L3" s="160"/>
      <c r="M3" s="122">
        <f>DATE(An_Ref2,2,1)</f>
        <v>46054</v>
      </c>
      <c r="N3" s="122"/>
      <c r="O3" s="123"/>
      <c r="P3" s="121">
        <f>DATE(An_Ref2,3,1)</f>
        <v>46082</v>
      </c>
      <c r="Q3" s="122"/>
      <c r="R3" s="123"/>
      <c r="S3" s="121">
        <f>DATE(An_Ref2,4,1)</f>
        <v>46113</v>
      </c>
      <c r="T3" s="122"/>
      <c r="U3" s="123"/>
      <c r="V3" s="121">
        <f>DATE(An_Ref2,5,1)</f>
        <v>46143</v>
      </c>
      <c r="W3" s="122"/>
      <c r="X3" s="123"/>
      <c r="Y3" s="121">
        <f>DATE(An_Ref2,6,1)</f>
        <v>46174</v>
      </c>
      <c r="Z3" s="122"/>
      <c r="AA3" s="123"/>
      <c r="AB3" s="121">
        <f>DATE(An_Ref2,7,1)</f>
        <v>46204</v>
      </c>
      <c r="AC3" s="122"/>
      <c r="AD3" s="123"/>
      <c r="AE3" s="121">
        <f>DATE(An_Ref2,8,1)</f>
        <v>46235</v>
      </c>
      <c r="AF3" s="122"/>
      <c r="AG3" s="123"/>
      <c r="AH3" s="121">
        <f>DATE(An_Ref2,9,1)</f>
        <v>46266</v>
      </c>
      <c r="AI3" s="122"/>
      <c r="AJ3" s="123"/>
      <c r="AK3" s="121">
        <f>DATE(An_Ref2,10,1)</f>
        <v>46296</v>
      </c>
      <c r="AL3" s="122"/>
      <c r="AM3" s="123"/>
      <c r="AN3" s="121">
        <f>DATE(An_Ref2,11,1)</f>
        <v>46327</v>
      </c>
      <c r="AO3" s="122"/>
      <c r="AP3" s="123"/>
      <c r="AQ3" s="121">
        <f>DATE(An_Ref2,12,1)</f>
        <v>46357</v>
      </c>
      <c r="AR3" s="122"/>
      <c r="AS3" s="123"/>
      <c r="AT3" s="161">
        <f>DATE((An_Ref2+1),1,1)</f>
        <v>46388</v>
      </c>
      <c r="AU3" s="162"/>
      <c r="AV3" s="163"/>
      <c r="AW3" s="132">
        <f>DATE((An_Ref2+1),2,1)</f>
        <v>46419</v>
      </c>
      <c r="AX3" s="133"/>
      <c r="AY3" s="134"/>
      <c r="AZ3" s="132">
        <f>DATE((An_Ref2+1),3,1)</f>
        <v>46447</v>
      </c>
      <c r="BA3" s="133"/>
      <c r="BB3" s="134"/>
      <c r="BC3" s="132">
        <f>DATE((An_Ref2+1),4,1)</f>
        <v>46478</v>
      </c>
      <c r="BD3" s="133"/>
      <c r="BE3" s="134"/>
      <c r="BF3" s="132">
        <f>DATE((An_Ref2+1),5,1)</f>
        <v>46508</v>
      </c>
      <c r="BG3" s="133"/>
      <c r="BH3" s="134"/>
      <c r="BI3" s="132">
        <f>DATE((An_Ref2+1),6,1)</f>
        <v>46539</v>
      </c>
      <c r="BJ3" s="133"/>
      <c r="BK3" s="134"/>
      <c r="BL3" s="132">
        <f>DATE((An_Ref2+1),7,1)</f>
        <v>46569</v>
      </c>
      <c r="BM3" s="133"/>
      <c r="BN3" s="134"/>
      <c r="BO3" s="132">
        <f>DATE((An_Ref2+1),8,1)</f>
        <v>46600</v>
      </c>
      <c r="BP3" s="133"/>
      <c r="BQ3" s="134"/>
      <c r="BR3" s="132">
        <f>DATE((An_Ref2+1),9,1)</f>
        <v>46631</v>
      </c>
      <c r="BS3" s="133"/>
      <c r="BT3" s="134"/>
      <c r="BU3" s="132">
        <f>DATE((An_Ref2+1),10,1)</f>
        <v>46661</v>
      </c>
      <c r="BV3" s="133"/>
      <c r="BW3" s="134"/>
      <c r="BX3" s="132">
        <f>DATE((An_Ref2+1),11,1)</f>
        <v>46692</v>
      </c>
      <c r="BY3" s="133"/>
      <c r="BZ3" s="134"/>
      <c r="CA3" s="132">
        <f>DATE((An_Ref2+1),12,1)</f>
        <v>46722</v>
      </c>
      <c r="CB3" s="133"/>
      <c r="CC3" s="134"/>
      <c r="CD3" s="131"/>
      <c r="CE3" s="131"/>
      <c r="CF3" s="131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  <c r="CZ3" s="122"/>
      <c r="DA3" s="122"/>
      <c r="DB3" s="122"/>
      <c r="DC3" s="122"/>
      <c r="DD3" s="122"/>
      <c r="DE3" s="122"/>
      <c r="DF3" s="122"/>
      <c r="DG3" s="122"/>
      <c r="DH3" s="122"/>
      <c r="DI3" s="122"/>
      <c r="DJ3" s="122"/>
      <c r="DK3" s="122"/>
      <c r="DL3" s="122"/>
      <c r="DM3" s="122"/>
      <c r="DN3" s="131"/>
      <c r="DO3" s="131"/>
      <c r="DP3" s="131"/>
      <c r="DQ3" s="122"/>
      <c r="DR3" s="122"/>
      <c r="DS3" s="122"/>
      <c r="DT3" s="122"/>
      <c r="DU3" s="122"/>
      <c r="DV3" s="122"/>
      <c r="DW3" s="122"/>
      <c r="DX3" s="122"/>
      <c r="DY3" s="122"/>
      <c r="DZ3" s="122"/>
      <c r="EA3" s="122"/>
      <c r="EB3" s="122"/>
      <c r="EC3" s="122"/>
      <c r="ED3" s="122"/>
      <c r="EE3" s="122"/>
      <c r="EF3" s="122"/>
      <c r="EG3" s="122"/>
      <c r="EH3" s="122"/>
      <c r="EI3" s="122"/>
      <c r="EJ3" s="122"/>
      <c r="EK3" s="122"/>
      <c r="EL3" s="122"/>
      <c r="EM3" s="122"/>
      <c r="EN3" s="122"/>
      <c r="EO3" s="122"/>
      <c r="EP3" s="122"/>
      <c r="EQ3" s="122"/>
      <c r="ER3" s="122"/>
      <c r="ES3" s="122"/>
      <c r="ET3" s="122"/>
      <c r="EU3" s="122"/>
      <c r="EV3" s="122"/>
      <c r="EW3" s="122"/>
      <c r="EX3" s="131"/>
      <c r="EY3" s="131"/>
      <c r="EZ3" s="131"/>
      <c r="FA3" s="122"/>
      <c r="FB3" s="122"/>
      <c r="FC3" s="122"/>
      <c r="FD3" s="122"/>
      <c r="FE3" s="122"/>
      <c r="FF3" s="122"/>
      <c r="FG3" s="122"/>
      <c r="FH3" s="122"/>
      <c r="FI3" s="122"/>
      <c r="FJ3" s="122"/>
      <c r="FK3" s="122"/>
      <c r="FL3" s="122"/>
      <c r="FM3" s="122"/>
      <c r="FN3" s="122"/>
      <c r="FO3" s="122"/>
      <c r="FP3" s="122"/>
      <c r="FQ3" s="122"/>
      <c r="FR3" s="122"/>
      <c r="FS3" s="122"/>
      <c r="FT3" s="122"/>
      <c r="FU3" s="122"/>
      <c r="FV3" s="122"/>
      <c r="FW3" s="122"/>
      <c r="FX3" s="122"/>
      <c r="FY3" s="122"/>
      <c r="FZ3" s="122"/>
      <c r="GA3" s="122"/>
      <c r="GB3" s="122"/>
      <c r="GC3" s="122"/>
      <c r="GD3" s="122"/>
      <c r="GE3" s="122"/>
      <c r="GF3" s="122"/>
      <c r="GG3" s="122"/>
      <c r="GH3" s="131"/>
      <c r="GI3" s="131"/>
      <c r="GJ3" s="131"/>
      <c r="GK3" s="122"/>
      <c r="GL3" s="122"/>
      <c r="GM3" s="122"/>
      <c r="GN3" s="122"/>
      <c r="GO3" s="122"/>
      <c r="GP3" s="122"/>
      <c r="GQ3" s="122"/>
      <c r="GR3" s="122"/>
      <c r="GS3" s="122"/>
      <c r="GT3" s="122"/>
      <c r="GU3" s="122"/>
      <c r="GV3" s="122"/>
      <c r="GW3" s="122"/>
      <c r="GX3" s="122"/>
      <c r="GY3" s="122"/>
      <c r="GZ3" s="122"/>
      <c r="HA3" s="122"/>
      <c r="HB3" s="122"/>
      <c r="HC3" s="122"/>
      <c r="HD3" s="122"/>
      <c r="HE3" s="122"/>
      <c r="HF3" s="122"/>
      <c r="HG3" s="122"/>
      <c r="HH3" s="122"/>
      <c r="HI3" s="122"/>
      <c r="HJ3" s="122"/>
      <c r="HK3" s="122"/>
      <c r="HL3" s="122"/>
      <c r="HM3" s="122"/>
      <c r="HN3" s="122"/>
      <c r="HO3" s="122"/>
      <c r="HP3" s="122"/>
      <c r="HQ3" s="122"/>
      <c r="HR3" s="131"/>
      <c r="HS3" s="131"/>
      <c r="HT3" s="131"/>
      <c r="HU3" s="122"/>
      <c r="HV3" s="122"/>
      <c r="HW3" s="122"/>
      <c r="HX3" s="122"/>
      <c r="HY3" s="122"/>
      <c r="HZ3" s="122"/>
      <c r="IA3" s="122"/>
      <c r="IB3" s="122"/>
      <c r="IC3" s="122"/>
      <c r="ID3" s="122"/>
      <c r="IE3" s="122"/>
      <c r="IF3" s="122"/>
      <c r="IG3" s="122"/>
      <c r="IH3" s="122"/>
      <c r="II3" s="122"/>
      <c r="IJ3" s="122"/>
      <c r="IK3" s="122"/>
      <c r="IL3" s="122"/>
      <c r="IM3" s="122"/>
      <c r="IN3" s="122"/>
      <c r="IO3" s="122"/>
      <c r="IP3" s="122"/>
      <c r="IQ3" s="122"/>
      <c r="IR3" s="122"/>
      <c r="IS3" s="122"/>
      <c r="IT3" s="122"/>
      <c r="IU3" s="122"/>
      <c r="IV3" s="122"/>
      <c r="IW3" s="122"/>
      <c r="IX3" s="122"/>
      <c r="IY3" s="122"/>
      <c r="IZ3" s="122"/>
      <c r="JA3" s="122"/>
      <c r="JB3" s="131"/>
      <c r="JC3" s="131"/>
      <c r="JD3" s="131"/>
      <c r="JE3" s="122"/>
      <c r="JF3" s="122"/>
      <c r="JG3" s="122"/>
      <c r="JH3" s="122"/>
      <c r="JI3" s="122"/>
      <c r="JJ3" s="122"/>
      <c r="JK3" s="122"/>
      <c r="JL3" s="122"/>
      <c r="JM3" s="122"/>
      <c r="JN3" s="122"/>
      <c r="JO3" s="122"/>
      <c r="JP3" s="122"/>
      <c r="JQ3" s="122"/>
      <c r="JR3" s="122"/>
      <c r="JS3" s="122"/>
      <c r="JT3" s="122"/>
      <c r="JU3" s="122"/>
      <c r="JV3" s="122"/>
      <c r="JW3" s="122"/>
      <c r="JX3" s="122"/>
      <c r="JY3" s="122"/>
      <c r="JZ3" s="122"/>
      <c r="KA3" s="122"/>
      <c r="KB3" s="122"/>
      <c r="KC3" s="122"/>
      <c r="KD3" s="122"/>
      <c r="KE3" s="122"/>
      <c r="KF3" s="122"/>
      <c r="KG3" s="122"/>
      <c r="KH3" s="122"/>
      <c r="KI3" s="122"/>
      <c r="KJ3" s="122"/>
      <c r="KK3" s="122"/>
      <c r="KL3" s="131"/>
      <c r="KM3" s="131"/>
      <c r="KN3" s="131"/>
      <c r="KO3" s="122"/>
      <c r="KP3" s="122"/>
      <c r="KQ3" s="122"/>
      <c r="KR3" s="122"/>
      <c r="KS3" s="122"/>
      <c r="KT3" s="122"/>
      <c r="KU3" s="122"/>
      <c r="KV3" s="122"/>
      <c r="KW3" s="122"/>
      <c r="KX3" s="122"/>
      <c r="KY3" s="122"/>
      <c r="KZ3" s="122"/>
      <c r="LA3" s="122"/>
      <c r="LB3" s="122"/>
      <c r="LC3" s="122"/>
      <c r="LD3" s="122"/>
      <c r="LE3" s="122"/>
      <c r="LF3" s="122"/>
      <c r="LG3" s="122"/>
      <c r="LH3" s="122"/>
      <c r="LI3" s="122"/>
      <c r="LJ3" s="122"/>
      <c r="LK3" s="122"/>
      <c r="LL3" s="122"/>
      <c r="LM3" s="122"/>
      <c r="LN3" s="122"/>
      <c r="LO3" s="122"/>
      <c r="LP3" s="122"/>
      <c r="LQ3" s="122"/>
      <c r="LR3" s="122"/>
      <c r="LS3" s="122"/>
      <c r="LT3" s="122"/>
      <c r="LU3" s="122"/>
      <c r="LV3" s="131"/>
      <c r="LW3" s="131"/>
      <c r="LX3" s="131"/>
      <c r="LY3" s="122"/>
      <c r="LZ3" s="122"/>
      <c r="MA3" s="122"/>
      <c r="MB3" s="122"/>
      <c r="MC3" s="122"/>
      <c r="MD3" s="122"/>
      <c r="ME3" s="122"/>
      <c r="MF3" s="122"/>
      <c r="MG3" s="122"/>
      <c r="MH3" s="122"/>
      <c r="MI3" s="122"/>
      <c r="MJ3" s="122"/>
      <c r="MK3" s="122"/>
      <c r="ML3" s="122"/>
      <c r="MM3" s="122"/>
      <c r="MN3" s="122"/>
      <c r="MO3" s="122"/>
      <c r="MP3" s="122"/>
      <c r="MQ3" s="122"/>
      <c r="MR3" s="122"/>
      <c r="MS3" s="122"/>
      <c r="MT3" s="122"/>
      <c r="MU3" s="122"/>
      <c r="MV3" s="122"/>
      <c r="MW3" s="122"/>
      <c r="MX3" s="122"/>
      <c r="MY3" s="122"/>
      <c r="MZ3" s="122"/>
      <c r="NA3" s="122"/>
      <c r="NB3" s="122"/>
      <c r="NC3" s="122"/>
      <c r="ND3" s="122"/>
      <c r="NE3" s="122"/>
      <c r="NF3" s="131"/>
      <c r="NG3" s="131"/>
      <c r="NH3" s="131"/>
      <c r="NI3" s="122"/>
      <c r="NJ3" s="122"/>
      <c r="NK3" s="122"/>
      <c r="NL3" s="122"/>
      <c r="NM3" s="122"/>
      <c r="NN3" s="122"/>
      <c r="NO3" s="122"/>
      <c r="NP3" s="122"/>
      <c r="NQ3" s="122"/>
      <c r="NR3" s="122"/>
      <c r="NS3" s="122"/>
      <c r="NT3" s="122"/>
      <c r="NU3" s="122"/>
      <c r="NV3" s="122"/>
      <c r="NW3" s="122"/>
      <c r="NX3" s="122"/>
      <c r="NY3" s="122"/>
      <c r="NZ3" s="122"/>
      <c r="OA3" s="122"/>
      <c r="OB3" s="122"/>
      <c r="OC3" s="122"/>
      <c r="OD3" s="122"/>
      <c r="OE3" s="122"/>
      <c r="OF3" s="122"/>
      <c r="OG3" s="122"/>
      <c r="OH3" s="122"/>
      <c r="OI3" s="122"/>
      <c r="OJ3" s="122"/>
      <c r="OK3" s="122"/>
      <c r="OL3" s="122"/>
      <c r="OM3" s="122"/>
      <c r="ON3" s="122"/>
      <c r="OO3" s="122"/>
      <c r="OP3" s="131"/>
      <c r="OQ3" s="131"/>
      <c r="OR3" s="131"/>
      <c r="OS3" s="122"/>
      <c r="OT3" s="122"/>
      <c r="OU3" s="122"/>
      <c r="OV3" s="122"/>
      <c r="OW3" s="122"/>
      <c r="OX3" s="122"/>
      <c r="OY3" s="122"/>
      <c r="OZ3" s="122"/>
      <c r="PA3" s="122"/>
      <c r="PB3" s="122"/>
      <c r="PC3" s="122"/>
      <c r="PD3" s="122"/>
      <c r="PE3" s="122"/>
      <c r="PF3" s="122"/>
      <c r="PG3" s="122"/>
      <c r="PH3" s="122"/>
      <c r="PI3" s="122"/>
      <c r="PJ3" s="122"/>
      <c r="PK3" s="122"/>
      <c r="PL3" s="122"/>
      <c r="PM3" s="122"/>
      <c r="PN3" s="122"/>
      <c r="PO3" s="122"/>
      <c r="PP3" s="122"/>
      <c r="PQ3" s="122"/>
      <c r="PR3" s="122"/>
      <c r="PS3" s="122"/>
      <c r="PT3" s="122"/>
      <c r="PU3" s="122"/>
      <c r="PV3" s="122"/>
      <c r="PW3" s="122"/>
      <c r="PX3" s="122"/>
      <c r="PY3" s="122"/>
      <c r="PZ3" s="131"/>
      <c r="QA3" s="131"/>
      <c r="QB3" s="131"/>
      <c r="QC3" s="122"/>
      <c r="QD3" s="122"/>
      <c r="QE3" s="122"/>
      <c r="QF3" s="122"/>
      <c r="QG3" s="122"/>
      <c r="QH3" s="122"/>
      <c r="QI3" s="122"/>
      <c r="QJ3" s="122"/>
      <c r="QK3" s="122"/>
      <c r="QL3" s="122"/>
      <c r="QM3" s="122"/>
      <c r="QN3" s="122"/>
      <c r="QO3" s="122"/>
      <c r="QP3" s="122"/>
      <c r="QQ3" s="122"/>
      <c r="QR3" s="122"/>
      <c r="QS3" s="122"/>
      <c r="QT3" s="122"/>
      <c r="QU3" s="122"/>
      <c r="QV3" s="122"/>
      <c r="QW3" s="122"/>
      <c r="QX3" s="122"/>
      <c r="QY3" s="122"/>
      <c r="QZ3" s="122"/>
      <c r="RA3" s="122"/>
      <c r="RB3" s="122"/>
      <c r="RC3" s="122"/>
      <c r="RD3" s="122"/>
      <c r="RE3" s="122"/>
      <c r="RF3" s="122"/>
      <c r="RG3" s="122"/>
      <c r="RH3" s="122"/>
      <c r="RI3" s="122"/>
      <c r="RJ3" s="131"/>
      <c r="RK3" s="131"/>
      <c r="RL3" s="131"/>
      <c r="RM3" s="122"/>
      <c r="RN3" s="122"/>
      <c r="RO3" s="122"/>
      <c r="RP3" s="122"/>
      <c r="RQ3" s="122"/>
      <c r="RR3" s="122"/>
      <c r="RS3" s="122"/>
      <c r="RT3" s="122"/>
      <c r="RU3" s="122"/>
      <c r="RV3" s="122"/>
      <c r="RW3" s="122"/>
      <c r="RX3" s="122"/>
      <c r="RY3" s="122"/>
      <c r="RZ3" s="122"/>
      <c r="SA3" s="122"/>
      <c r="SB3" s="122"/>
      <c r="SC3" s="122"/>
      <c r="SD3" s="122"/>
      <c r="SE3" s="122"/>
      <c r="SF3" s="122"/>
      <c r="SG3" s="122"/>
      <c r="SH3" s="122"/>
      <c r="SI3" s="122"/>
      <c r="SJ3" s="122"/>
      <c r="SK3" s="122"/>
      <c r="SL3" s="122"/>
      <c r="SM3" s="122"/>
      <c r="SN3" s="122"/>
      <c r="SO3" s="122"/>
      <c r="SP3" s="122"/>
      <c r="SQ3" s="122"/>
      <c r="SR3" s="122"/>
      <c r="SS3" s="122"/>
      <c r="ST3" s="131"/>
      <c r="SU3" s="131"/>
      <c r="SV3" s="131"/>
      <c r="SW3" s="122"/>
      <c r="SX3" s="122"/>
      <c r="SY3" s="122"/>
      <c r="SZ3" s="122"/>
      <c r="TA3" s="122"/>
      <c r="TB3" s="122"/>
      <c r="TC3" s="122"/>
      <c r="TD3" s="122"/>
      <c r="TE3" s="122"/>
      <c r="TF3" s="122"/>
      <c r="TG3" s="122"/>
      <c r="TH3" s="122"/>
      <c r="TI3" s="122"/>
      <c r="TJ3" s="122"/>
      <c r="TK3" s="122"/>
      <c r="TL3" s="122"/>
      <c r="TM3" s="122"/>
      <c r="TN3" s="122"/>
      <c r="TO3" s="122"/>
      <c r="TP3" s="122"/>
      <c r="TQ3" s="122"/>
      <c r="TR3" s="122"/>
      <c r="TS3" s="122"/>
      <c r="TT3" s="122"/>
      <c r="TU3" s="122"/>
      <c r="TV3" s="122"/>
      <c r="TW3" s="122"/>
      <c r="TX3" s="122"/>
      <c r="TY3" s="122"/>
      <c r="TZ3" s="122"/>
      <c r="UA3" s="122"/>
      <c r="UB3" s="122"/>
      <c r="UC3" s="122"/>
      <c r="UD3" s="131"/>
      <c r="UE3" s="131"/>
      <c r="UF3" s="131"/>
      <c r="UG3" s="122"/>
      <c r="UH3" s="122"/>
      <c r="UI3" s="122"/>
      <c r="UJ3" s="122"/>
      <c r="UK3" s="122"/>
      <c r="UL3" s="122"/>
      <c r="UM3" s="122"/>
      <c r="UN3" s="122"/>
      <c r="UO3" s="122"/>
      <c r="UP3" s="122"/>
      <c r="UQ3" s="122"/>
      <c r="UR3" s="122"/>
      <c r="US3" s="122"/>
      <c r="UT3" s="122"/>
      <c r="UU3" s="122"/>
      <c r="UV3" s="122"/>
      <c r="UW3" s="122"/>
      <c r="UX3" s="122"/>
      <c r="UY3" s="122"/>
      <c r="UZ3" s="122"/>
      <c r="VA3" s="122"/>
      <c r="VB3" s="122"/>
      <c r="VC3" s="122"/>
      <c r="VD3" s="122"/>
      <c r="VE3" s="122"/>
      <c r="VF3" s="122"/>
      <c r="VG3" s="122"/>
      <c r="VH3" s="122"/>
      <c r="VI3" s="122"/>
      <c r="VJ3" s="122"/>
      <c r="VK3" s="122"/>
      <c r="VL3" s="122"/>
      <c r="VM3" s="122"/>
      <c r="VN3" s="131"/>
      <c r="VO3" s="131"/>
      <c r="VP3" s="131"/>
      <c r="VQ3" s="122"/>
      <c r="VR3" s="122"/>
      <c r="VS3" s="122"/>
      <c r="VT3" s="122"/>
      <c r="VU3" s="122"/>
      <c r="VV3" s="122"/>
      <c r="VW3" s="122"/>
      <c r="VX3" s="122"/>
      <c r="VY3" s="122"/>
      <c r="VZ3" s="122"/>
      <c r="WA3" s="122"/>
      <c r="WB3" s="122"/>
      <c r="WC3" s="122"/>
      <c r="WD3" s="122"/>
      <c r="WE3" s="122"/>
      <c r="WF3" s="122"/>
      <c r="WG3" s="122"/>
      <c r="WH3" s="122"/>
      <c r="WI3" s="122"/>
      <c r="WJ3" s="122"/>
      <c r="WK3" s="122"/>
      <c r="WL3" s="122"/>
      <c r="WM3" s="122"/>
      <c r="WN3" s="122"/>
      <c r="WO3" s="122"/>
      <c r="WP3" s="122"/>
      <c r="WQ3" s="122"/>
      <c r="WR3" s="122"/>
      <c r="WS3" s="122"/>
      <c r="WT3" s="122"/>
      <c r="WU3" s="122"/>
      <c r="WV3" s="122"/>
      <c r="WW3" s="122"/>
      <c r="WX3" s="131"/>
      <c r="WY3" s="131"/>
      <c r="WZ3" s="131"/>
      <c r="XA3" s="122"/>
      <c r="XB3" s="122"/>
      <c r="XC3" s="122"/>
      <c r="XD3" s="122"/>
      <c r="XE3" s="122"/>
      <c r="XF3" s="122"/>
      <c r="XG3" s="122"/>
      <c r="XH3" s="122"/>
      <c r="XI3" s="122"/>
      <c r="XJ3" s="122"/>
      <c r="XK3" s="122"/>
      <c r="XL3" s="122"/>
      <c r="XM3" s="122"/>
      <c r="XN3" s="122"/>
      <c r="XO3" s="122"/>
      <c r="XP3" s="122"/>
      <c r="XQ3" s="122"/>
      <c r="XR3" s="122"/>
      <c r="XS3" s="122"/>
      <c r="XT3" s="122"/>
      <c r="XU3" s="122"/>
      <c r="XV3" s="122"/>
      <c r="XW3" s="122"/>
      <c r="XX3" s="122"/>
      <c r="XY3" s="122"/>
      <c r="XZ3" s="122"/>
      <c r="YA3" s="122"/>
      <c r="YB3" s="122"/>
      <c r="YC3" s="122"/>
      <c r="YD3" s="122"/>
      <c r="YE3" s="122"/>
      <c r="YF3" s="122"/>
      <c r="YG3" s="122"/>
      <c r="YH3" s="131"/>
      <c r="YI3" s="131"/>
      <c r="YJ3" s="131"/>
      <c r="YK3" s="122"/>
      <c r="YL3" s="122"/>
      <c r="YM3" s="122"/>
      <c r="YN3" s="122"/>
      <c r="YO3" s="122"/>
      <c r="YP3" s="122"/>
      <c r="YQ3" s="122"/>
      <c r="YR3" s="122"/>
      <c r="YS3" s="122"/>
      <c r="YT3" s="122"/>
      <c r="YU3" s="122"/>
      <c r="YV3" s="122"/>
      <c r="YW3" s="122"/>
      <c r="YX3" s="122"/>
      <c r="YY3" s="122"/>
      <c r="YZ3" s="122"/>
      <c r="ZA3" s="122"/>
      <c r="ZB3" s="122"/>
      <c r="ZC3" s="122"/>
      <c r="ZD3" s="122"/>
      <c r="ZE3" s="122"/>
      <c r="ZF3" s="122"/>
      <c r="ZG3" s="122"/>
      <c r="ZH3" s="122"/>
      <c r="ZI3" s="122"/>
      <c r="ZJ3" s="122"/>
      <c r="ZK3" s="122"/>
      <c r="ZL3" s="122"/>
      <c r="ZM3" s="122"/>
      <c r="ZN3" s="122"/>
      <c r="ZO3" s="122"/>
      <c r="ZP3" s="122"/>
      <c r="ZQ3" s="122"/>
      <c r="ZR3" s="131"/>
      <c r="ZS3" s="131"/>
      <c r="ZT3" s="131"/>
      <c r="ZU3" s="122"/>
      <c r="ZV3" s="122"/>
      <c r="ZW3" s="122"/>
      <c r="ZX3" s="122"/>
      <c r="ZY3" s="122"/>
      <c r="ZZ3" s="122"/>
      <c r="AAA3" s="122"/>
      <c r="AAB3" s="122"/>
      <c r="AAC3" s="122"/>
      <c r="AAD3" s="122"/>
      <c r="AAE3" s="122"/>
      <c r="AAF3" s="122"/>
      <c r="AAG3" s="122"/>
      <c r="AAH3" s="122"/>
      <c r="AAI3" s="122"/>
      <c r="AAJ3" s="122"/>
      <c r="AAK3" s="122"/>
      <c r="AAL3" s="122"/>
      <c r="AAM3" s="122"/>
      <c r="AAN3" s="122"/>
      <c r="AAO3" s="122"/>
      <c r="AAP3" s="122"/>
      <c r="AAQ3" s="122"/>
      <c r="AAR3" s="122"/>
      <c r="AAS3" s="122"/>
      <c r="AAT3" s="122"/>
      <c r="AAU3" s="122"/>
      <c r="AAV3" s="122"/>
      <c r="AAW3" s="122"/>
      <c r="AAX3" s="122"/>
      <c r="AAY3" s="122"/>
      <c r="AAZ3" s="122"/>
      <c r="ABA3" s="122"/>
      <c r="ABB3" s="131"/>
      <c r="ABC3" s="131"/>
      <c r="ABD3" s="131"/>
      <c r="ABE3" s="122"/>
      <c r="ABF3" s="122"/>
      <c r="ABG3" s="122"/>
      <c r="ABH3" s="122"/>
      <c r="ABI3" s="122"/>
      <c r="ABJ3" s="122"/>
      <c r="ABK3" s="122"/>
      <c r="ABL3" s="122"/>
      <c r="ABM3" s="122"/>
      <c r="ABN3" s="122"/>
      <c r="ABO3" s="122"/>
      <c r="ABP3" s="122"/>
      <c r="ABQ3" s="122"/>
      <c r="ABR3" s="122"/>
      <c r="ABS3" s="122"/>
      <c r="ABT3" s="122"/>
      <c r="ABU3" s="122"/>
      <c r="ABV3" s="122"/>
      <c r="ABW3" s="122"/>
      <c r="ABX3" s="122"/>
      <c r="ABY3" s="122"/>
      <c r="ABZ3" s="122"/>
      <c r="ACA3" s="122"/>
      <c r="ACB3" s="122"/>
      <c r="ACC3" s="122"/>
      <c r="ACD3" s="122"/>
      <c r="ACE3" s="122"/>
      <c r="ACF3" s="122"/>
      <c r="ACG3" s="122"/>
      <c r="ACH3" s="122"/>
      <c r="ACI3" s="122"/>
      <c r="ACJ3" s="122"/>
      <c r="ACK3" s="122"/>
    </row>
    <row r="4" spans="2:765" ht="14.45" customHeight="1" x14ac:dyDescent="0.25">
      <c r="B4" s="152"/>
      <c r="C4" s="42"/>
      <c r="E4" s="120"/>
      <c r="F4" s="120"/>
      <c r="G4" s="74"/>
      <c r="H4" s="120"/>
      <c r="J4" s="9">
        <f>J3</f>
        <v>46023</v>
      </c>
      <c r="K4" s="10" t="str">
        <f ca="1">IFERROR(OFFSET(Bdd!$Y$3,MOD(J4+1,14),$F$26),"")</f>
        <v>M</v>
      </c>
      <c r="L4" s="11"/>
      <c r="M4" s="14">
        <f>M3</f>
        <v>46054</v>
      </c>
      <c r="N4" s="29">
        <f ca="1">IFERROR(OFFSET(Bdd!$Y$3,MOD(M4+1,14),$F$26),"")</f>
        <v>0</v>
      </c>
      <c r="O4" s="28"/>
      <c r="P4" s="9">
        <f>P3</f>
        <v>46082</v>
      </c>
      <c r="Q4" s="10">
        <f ca="1">IFERROR(OFFSET(Bdd!$Y$3,MOD(P4+1,14),$F$26),"")</f>
        <v>0</v>
      </c>
      <c r="R4" s="27"/>
      <c r="S4" s="9">
        <f>S3</f>
        <v>46113</v>
      </c>
      <c r="T4" s="10" t="str">
        <f ca="1">IFERROR(OFFSET(Bdd!$Y$3,MOD(S4+1,14),$F$26),"")</f>
        <v>M</v>
      </c>
      <c r="U4" s="27"/>
      <c r="V4" s="9">
        <f>V3</f>
        <v>46143</v>
      </c>
      <c r="W4" s="10" t="str">
        <f ca="1">IFERROR(OFFSET(Bdd!$Y$3,MOD(V4+1,14),$F$26),"")</f>
        <v>AM</v>
      </c>
      <c r="X4" s="27"/>
      <c r="Y4" s="9">
        <f>Y3</f>
        <v>46174</v>
      </c>
      <c r="Z4" s="10" t="str">
        <f ca="1">IFERROR(OFFSET(Bdd!$Y$3,MOD(Y4+1,14),$F$26),"")</f>
        <v>AM</v>
      </c>
      <c r="AA4" s="27"/>
      <c r="AB4" s="9">
        <f>AB3</f>
        <v>46204</v>
      </c>
      <c r="AC4" s="10" t="str">
        <f ca="1">IFERROR(OFFSET(Bdd!$Y$3,MOD(AB4+1,14),$F$26),"")</f>
        <v>AM</v>
      </c>
      <c r="AD4" s="27"/>
      <c r="AE4" s="9">
        <f>AE3</f>
        <v>46235</v>
      </c>
      <c r="AF4" s="10">
        <f ca="1">IFERROR(OFFSET(Bdd!$Y$3,MOD(AE4+1,14),$F$26),"")</f>
        <v>0</v>
      </c>
      <c r="AG4" s="27"/>
      <c r="AH4" s="9">
        <f>AH3</f>
        <v>46266</v>
      </c>
      <c r="AI4" s="10" t="str">
        <f ca="1">IFERROR(OFFSET(Bdd!$Y$3,MOD(AH4+1,14),$F$26),"")</f>
        <v>M</v>
      </c>
      <c r="AJ4" s="27"/>
      <c r="AK4" s="9">
        <f>AK3</f>
        <v>46296</v>
      </c>
      <c r="AL4" s="10" t="str">
        <f ca="1">IFERROR(OFFSET(Bdd!$Y$3,MOD(AK4+1,14),$F$26),"")</f>
        <v>AM</v>
      </c>
      <c r="AM4" s="27"/>
      <c r="AN4" s="9">
        <f>AN3</f>
        <v>46327</v>
      </c>
      <c r="AO4" s="10">
        <f ca="1">IFERROR(OFFSET(Bdd!$Y$3,MOD(AN4+1,14),$F$26),"")</f>
        <v>0</v>
      </c>
      <c r="AP4" s="27"/>
      <c r="AQ4" s="9">
        <f>AQ3</f>
        <v>46357</v>
      </c>
      <c r="AR4" s="10" t="str">
        <f ca="1">IFERROR(OFFSET(Bdd!$Y$3,MOD(AQ4+1,14),$F$26),"")</f>
        <v>AM</v>
      </c>
      <c r="AS4" s="27"/>
      <c r="AT4" s="9">
        <f>AT3</f>
        <v>46388</v>
      </c>
      <c r="AU4" s="10" t="str">
        <f ca="1">IFERROR(OFFSET(Bdd!$Y$3,MOD(AT4+1,14),$F$26),"")</f>
        <v>M</v>
      </c>
      <c r="AV4" s="11"/>
      <c r="AW4" s="14">
        <f>AW3</f>
        <v>46419</v>
      </c>
      <c r="AX4" s="29" t="str">
        <f ca="1">IFERROR(OFFSET(Bdd!$Y$3,MOD(AW4+1,14),$F$26),"")</f>
        <v>M</v>
      </c>
      <c r="AY4" s="28"/>
      <c r="AZ4" s="9">
        <f>AZ3</f>
        <v>46447</v>
      </c>
      <c r="BA4" s="10" t="str">
        <f ca="1">IFERROR(OFFSET(Bdd!$Y$3,MOD(AZ4+1,14),$F$26),"")</f>
        <v>M</v>
      </c>
      <c r="BB4" s="27"/>
      <c r="BC4" s="9">
        <f>BC3</f>
        <v>46478</v>
      </c>
      <c r="BD4" s="10" t="str">
        <f ca="1">IFERROR(OFFSET(Bdd!$Y$3,MOD(BC4+1,14),$F$26),"")</f>
        <v>AM</v>
      </c>
      <c r="BE4" s="27"/>
      <c r="BF4" s="9">
        <f>BF3</f>
        <v>46508</v>
      </c>
      <c r="BG4" s="10">
        <f ca="1">IFERROR(OFFSET(Bdd!$Y$3,MOD(BF4+1,14),$F$26),"")</f>
        <v>0</v>
      </c>
      <c r="BH4" s="27"/>
      <c r="BI4" s="9">
        <f>BI3</f>
        <v>46539</v>
      </c>
      <c r="BJ4" s="10" t="str">
        <f ca="1">IFERROR(OFFSET(Bdd!$Y$3,MOD(BI4+1,14),$F$26),"")</f>
        <v>AM</v>
      </c>
      <c r="BK4" s="27"/>
      <c r="BL4" s="9">
        <f>BL3</f>
        <v>46569</v>
      </c>
      <c r="BM4" s="10" t="str">
        <f ca="1">IFERROR(OFFSET(Bdd!$Y$3,MOD(BL4+1,14),$F$26),"")</f>
        <v>M</v>
      </c>
      <c r="BN4" s="27"/>
      <c r="BO4" s="9">
        <f>BO3</f>
        <v>46600</v>
      </c>
      <c r="BP4" s="10">
        <f ca="1">IFERROR(OFFSET(Bdd!$Y$3,MOD(BO4+1,14),$F$26),"")</f>
        <v>0</v>
      </c>
      <c r="BQ4" s="27"/>
      <c r="BR4" s="9">
        <f>BR3</f>
        <v>46631</v>
      </c>
      <c r="BS4" s="10" t="str">
        <f ca="1">IFERROR(OFFSET(Bdd!$Y$3,MOD(BR4+1,14),$F$26),"")</f>
        <v>M</v>
      </c>
      <c r="BT4" s="27"/>
      <c r="BU4" s="9">
        <f>BU3</f>
        <v>46661</v>
      </c>
      <c r="BV4" s="10" t="str">
        <f ca="1">IFERROR(OFFSET(Bdd!$Y$3,MOD(BU4+1,14),$F$26),"")</f>
        <v>AM</v>
      </c>
      <c r="BW4" s="27"/>
      <c r="BX4" s="9">
        <f>BX3</f>
        <v>46692</v>
      </c>
      <c r="BY4" s="10" t="str">
        <f ca="1">IFERROR(OFFSET(Bdd!$Y$3,MOD(BX4+1,14),$F$26),"")</f>
        <v>AM</v>
      </c>
      <c r="BZ4" s="27"/>
      <c r="CA4" s="9">
        <f>CA3</f>
        <v>46722</v>
      </c>
      <c r="CB4" s="10" t="str">
        <f ca="1">IFERROR(OFFSET(Bdd!$Y$3,MOD(CA4+1,14),$F$26),"")</f>
        <v>AM</v>
      </c>
      <c r="CC4" s="11"/>
      <c r="CD4" s="30"/>
      <c r="CE4" s="37"/>
      <c r="CF4" s="31"/>
      <c r="CG4" s="31"/>
      <c r="CH4" s="37"/>
      <c r="CI4" s="31"/>
      <c r="CJ4" s="30"/>
      <c r="CK4" s="37"/>
      <c r="CL4" s="31"/>
      <c r="CM4" s="30"/>
      <c r="CN4" s="37"/>
      <c r="CO4" s="31"/>
      <c r="CP4" s="30"/>
      <c r="CQ4" s="37"/>
      <c r="CR4" s="31"/>
      <c r="CS4" s="30"/>
      <c r="CT4" s="37"/>
      <c r="CU4" s="31"/>
      <c r="CV4" s="30"/>
      <c r="CW4" s="37"/>
      <c r="CX4" s="31"/>
      <c r="CY4" s="30"/>
      <c r="CZ4" s="37"/>
      <c r="DA4" s="31"/>
      <c r="DB4" s="30"/>
      <c r="DC4" s="37"/>
      <c r="DD4" s="31"/>
      <c r="DE4" s="30"/>
      <c r="DF4" s="37"/>
      <c r="DG4" s="31"/>
      <c r="DH4" s="30"/>
      <c r="DI4" s="37"/>
      <c r="DJ4" s="31"/>
      <c r="DK4" s="30"/>
      <c r="DL4" s="37"/>
      <c r="DM4" s="31"/>
      <c r="DN4" s="30"/>
      <c r="DO4" s="37"/>
      <c r="DP4" s="31"/>
      <c r="DQ4" s="30"/>
      <c r="DR4" s="37"/>
      <c r="DS4" s="31"/>
      <c r="DT4" s="30"/>
      <c r="DU4" s="37"/>
      <c r="DV4" s="31"/>
      <c r="DW4" s="30"/>
      <c r="DX4" s="37"/>
      <c r="DY4" s="31"/>
      <c r="DZ4" s="30"/>
      <c r="EA4" s="37"/>
      <c r="EB4" s="31"/>
      <c r="EC4" s="30"/>
      <c r="ED4" s="37"/>
      <c r="EE4" s="31"/>
      <c r="EF4" s="30"/>
      <c r="EG4" s="37"/>
      <c r="EH4" s="31"/>
      <c r="EI4" s="30"/>
      <c r="EJ4" s="37"/>
      <c r="EK4" s="31"/>
      <c r="EL4" s="30"/>
      <c r="EM4" s="37"/>
      <c r="EN4" s="31"/>
      <c r="EO4" s="30"/>
      <c r="EP4" s="37"/>
      <c r="EQ4" s="31"/>
      <c r="ER4" s="30"/>
      <c r="ES4" s="37"/>
      <c r="ET4" s="31"/>
      <c r="EU4" s="30"/>
      <c r="EV4" s="37"/>
      <c r="EW4" s="31"/>
      <c r="EX4" s="30"/>
      <c r="EY4" s="37"/>
      <c r="EZ4" s="31"/>
      <c r="FA4" s="30"/>
      <c r="FB4" s="37"/>
      <c r="FC4" s="31"/>
      <c r="FD4" s="30"/>
      <c r="FE4" s="37"/>
      <c r="FF4" s="31"/>
      <c r="FG4" s="30"/>
      <c r="FH4" s="37"/>
      <c r="FI4" s="31"/>
      <c r="FJ4" s="30"/>
      <c r="FK4" s="37"/>
      <c r="FL4" s="31"/>
      <c r="FM4" s="30"/>
      <c r="FN4" s="37"/>
      <c r="FO4" s="31"/>
      <c r="FP4" s="30"/>
      <c r="FQ4" s="37"/>
      <c r="FR4" s="31"/>
      <c r="FS4" s="30"/>
      <c r="FT4" s="37"/>
      <c r="FU4" s="31"/>
      <c r="FV4" s="30"/>
      <c r="FW4" s="37"/>
      <c r="FX4" s="31"/>
      <c r="FY4" s="30"/>
      <c r="FZ4" s="37"/>
      <c r="GA4" s="31"/>
      <c r="GB4" s="30"/>
      <c r="GC4" s="37"/>
      <c r="GD4" s="31"/>
      <c r="GE4" s="30"/>
      <c r="GF4" s="37"/>
      <c r="GG4" s="31"/>
      <c r="GH4" s="30"/>
      <c r="GI4" s="37"/>
      <c r="GJ4" s="31"/>
      <c r="GK4" s="30"/>
      <c r="GL4" s="37"/>
      <c r="GM4" s="31"/>
      <c r="GN4" s="30"/>
      <c r="GO4" s="37"/>
      <c r="GP4" s="31"/>
      <c r="GQ4" s="30"/>
      <c r="GR4" s="37"/>
      <c r="GS4" s="31"/>
      <c r="GT4" s="30"/>
      <c r="GU4" s="37"/>
      <c r="GV4" s="31"/>
      <c r="GW4" s="30"/>
      <c r="GX4" s="37"/>
      <c r="GY4" s="31"/>
      <c r="GZ4" s="30"/>
      <c r="HA4" s="37"/>
      <c r="HB4" s="31"/>
      <c r="HC4" s="30"/>
      <c r="HD4" s="37"/>
      <c r="HE4" s="31"/>
      <c r="HF4" s="30"/>
      <c r="HG4" s="37"/>
      <c r="HH4" s="31"/>
      <c r="HI4" s="30"/>
      <c r="HJ4" s="37"/>
      <c r="HK4" s="31"/>
      <c r="HL4" s="30"/>
      <c r="HM4" s="37"/>
      <c r="HN4" s="31"/>
      <c r="HO4" s="30"/>
      <c r="HP4" s="37"/>
      <c r="HQ4" s="31"/>
      <c r="HR4" s="30"/>
      <c r="HS4" s="37"/>
      <c r="HT4" s="31"/>
      <c r="HU4" s="30"/>
      <c r="HV4" s="37"/>
      <c r="HW4" s="31"/>
      <c r="HX4" s="30"/>
      <c r="HY4" s="37"/>
      <c r="HZ4" s="31"/>
      <c r="IA4" s="30"/>
      <c r="IB4" s="37"/>
      <c r="IC4" s="31"/>
      <c r="ID4" s="30"/>
      <c r="IE4" s="37"/>
      <c r="IF4" s="31"/>
      <c r="IG4" s="30"/>
      <c r="IH4" s="37"/>
      <c r="II4" s="31"/>
      <c r="IJ4" s="30"/>
      <c r="IK4" s="37"/>
      <c r="IL4" s="31"/>
      <c r="IM4" s="30"/>
      <c r="IN4" s="37"/>
      <c r="IO4" s="31"/>
      <c r="IP4" s="30"/>
      <c r="IQ4" s="37"/>
      <c r="IR4" s="31"/>
      <c r="IS4" s="30"/>
      <c r="IT4" s="37"/>
      <c r="IU4" s="31"/>
      <c r="IV4" s="30"/>
      <c r="IW4" s="37"/>
      <c r="IX4" s="31"/>
      <c r="IY4" s="30"/>
      <c r="IZ4" s="37"/>
      <c r="JA4" s="31"/>
      <c r="JB4" s="30"/>
      <c r="JC4" s="37"/>
      <c r="JD4" s="31"/>
      <c r="JE4" s="30"/>
      <c r="JF4" s="37"/>
      <c r="JG4" s="31"/>
      <c r="JH4" s="30"/>
      <c r="JI4" s="37"/>
      <c r="JJ4" s="31"/>
      <c r="JK4" s="30"/>
      <c r="JL4" s="37"/>
      <c r="JM4" s="31"/>
      <c r="JN4" s="30"/>
      <c r="JO4" s="37"/>
      <c r="JP4" s="31"/>
      <c r="JQ4" s="30"/>
      <c r="JR4" s="37"/>
      <c r="JS4" s="31"/>
      <c r="JT4" s="30"/>
      <c r="JU4" s="37"/>
      <c r="JV4" s="31"/>
      <c r="JW4" s="30"/>
      <c r="JX4" s="37"/>
      <c r="JY4" s="31"/>
      <c r="JZ4" s="30"/>
      <c r="KA4" s="37"/>
      <c r="KB4" s="31"/>
      <c r="KC4" s="30"/>
      <c r="KD4" s="37"/>
      <c r="KE4" s="31"/>
      <c r="KF4" s="30"/>
      <c r="KG4" s="37"/>
      <c r="KH4" s="31"/>
      <c r="KI4" s="30"/>
      <c r="KJ4" s="37"/>
      <c r="KK4" s="31"/>
      <c r="KL4" s="30"/>
      <c r="KM4" s="37"/>
      <c r="KN4" s="31"/>
      <c r="KO4" s="30"/>
      <c r="KP4" s="37"/>
      <c r="KQ4" s="31"/>
      <c r="KR4" s="30"/>
      <c r="KS4" s="37"/>
      <c r="KT4" s="31"/>
      <c r="KU4" s="30"/>
      <c r="KV4" s="37"/>
      <c r="KW4" s="31"/>
      <c r="KX4" s="30"/>
      <c r="KY4" s="37"/>
      <c r="KZ4" s="31"/>
      <c r="LA4" s="30"/>
      <c r="LB4" s="37"/>
      <c r="LC4" s="31"/>
      <c r="LD4" s="30"/>
      <c r="LE4" s="37"/>
      <c r="LF4" s="31"/>
      <c r="LG4" s="30"/>
      <c r="LH4" s="37"/>
      <c r="LI4" s="31"/>
      <c r="LJ4" s="30"/>
      <c r="LK4" s="37"/>
      <c r="LL4" s="31"/>
      <c r="LM4" s="30"/>
      <c r="LN4" s="37"/>
      <c r="LO4" s="31"/>
      <c r="LP4" s="30"/>
      <c r="LQ4" s="37"/>
      <c r="LR4" s="31"/>
      <c r="LS4" s="30"/>
      <c r="LT4" s="37"/>
      <c r="LU4" s="31"/>
      <c r="LV4" s="30"/>
      <c r="LW4" s="37"/>
      <c r="LX4" s="31"/>
      <c r="LY4" s="30"/>
      <c r="LZ4" s="37"/>
      <c r="MA4" s="31"/>
      <c r="MB4" s="30"/>
      <c r="MC4" s="37"/>
      <c r="MD4" s="31"/>
      <c r="ME4" s="30"/>
      <c r="MF4" s="37"/>
      <c r="MG4" s="31"/>
      <c r="MH4" s="30"/>
      <c r="MI4" s="37"/>
      <c r="MJ4" s="31"/>
      <c r="MK4" s="30"/>
      <c r="ML4" s="37"/>
      <c r="MM4" s="31"/>
      <c r="MN4" s="30"/>
      <c r="MO4" s="37"/>
      <c r="MP4" s="31"/>
      <c r="MQ4" s="30"/>
      <c r="MR4" s="37"/>
      <c r="MS4" s="31"/>
      <c r="MT4" s="30"/>
      <c r="MU4" s="37"/>
      <c r="MV4" s="31"/>
      <c r="MW4" s="30"/>
      <c r="MX4" s="37"/>
      <c r="MY4" s="31"/>
      <c r="MZ4" s="30"/>
      <c r="NA4" s="37"/>
      <c r="NB4" s="31"/>
      <c r="NC4" s="30"/>
      <c r="ND4" s="37"/>
      <c r="NE4" s="31"/>
      <c r="NF4" s="30"/>
      <c r="NG4" s="37"/>
      <c r="NH4" s="31"/>
      <c r="NI4" s="30"/>
      <c r="NJ4" s="37"/>
      <c r="NK4" s="31"/>
      <c r="NL4" s="30"/>
      <c r="NM4" s="37"/>
      <c r="NN4" s="31"/>
      <c r="NO4" s="30"/>
      <c r="NP4" s="37"/>
      <c r="NQ4" s="31"/>
      <c r="NR4" s="30"/>
      <c r="NS4" s="37"/>
      <c r="NT4" s="31"/>
      <c r="NU4" s="30"/>
      <c r="NV4" s="37"/>
      <c r="NW4" s="31"/>
      <c r="NX4" s="30"/>
      <c r="NY4" s="37"/>
      <c r="NZ4" s="31"/>
      <c r="OA4" s="30"/>
      <c r="OB4" s="37"/>
      <c r="OC4" s="31"/>
      <c r="OD4" s="30"/>
      <c r="OE4" s="37"/>
      <c r="OF4" s="31"/>
      <c r="OG4" s="30"/>
      <c r="OH4" s="37"/>
      <c r="OI4" s="31"/>
      <c r="OJ4" s="30"/>
      <c r="OK4" s="37"/>
      <c r="OL4" s="31"/>
      <c r="OM4" s="30"/>
      <c r="ON4" s="37"/>
      <c r="OO4" s="31"/>
      <c r="OP4" s="30"/>
      <c r="OQ4" s="37"/>
      <c r="OR4" s="31"/>
      <c r="OS4" s="30"/>
      <c r="OT4" s="37"/>
      <c r="OU4" s="31"/>
      <c r="OV4" s="30"/>
      <c r="OW4" s="37"/>
      <c r="OX4" s="31"/>
      <c r="OY4" s="30"/>
      <c r="OZ4" s="37"/>
      <c r="PA4" s="31"/>
      <c r="PB4" s="30"/>
      <c r="PC4" s="37"/>
      <c r="PD4" s="31"/>
      <c r="PE4" s="30"/>
      <c r="PF4" s="37"/>
      <c r="PG4" s="31"/>
      <c r="PH4" s="30"/>
      <c r="PI4" s="37"/>
      <c r="PJ4" s="31"/>
      <c r="PK4" s="30"/>
      <c r="PL4" s="37"/>
      <c r="PM4" s="31"/>
      <c r="PN4" s="30"/>
      <c r="PO4" s="37"/>
      <c r="PP4" s="31"/>
      <c r="PQ4" s="30"/>
      <c r="PR4" s="37"/>
      <c r="PS4" s="31"/>
      <c r="PT4" s="30"/>
      <c r="PU4" s="37"/>
      <c r="PV4" s="31"/>
      <c r="PW4" s="30"/>
      <c r="PX4" s="37"/>
      <c r="PY4" s="31"/>
      <c r="PZ4" s="30"/>
      <c r="QA4" s="37"/>
      <c r="QB4" s="31"/>
      <c r="QC4" s="30"/>
      <c r="QD4" s="37"/>
      <c r="QE4" s="31"/>
      <c r="QF4" s="30"/>
      <c r="QG4" s="37"/>
      <c r="QH4" s="31"/>
      <c r="QI4" s="30"/>
      <c r="QJ4" s="37"/>
      <c r="QK4" s="31"/>
      <c r="QL4" s="30"/>
      <c r="QM4" s="37"/>
      <c r="QN4" s="31"/>
      <c r="QO4" s="30"/>
      <c r="QP4" s="37"/>
      <c r="QQ4" s="31"/>
      <c r="QR4" s="30"/>
      <c r="QS4" s="37"/>
      <c r="QT4" s="31"/>
      <c r="QU4" s="30"/>
      <c r="QV4" s="37"/>
      <c r="QW4" s="31"/>
      <c r="QX4" s="30"/>
      <c r="QY4" s="37"/>
      <c r="QZ4" s="31"/>
      <c r="RA4" s="30"/>
      <c r="RB4" s="37"/>
      <c r="RC4" s="31"/>
      <c r="RD4" s="30"/>
      <c r="RE4" s="37"/>
      <c r="RF4" s="31"/>
      <c r="RG4" s="30"/>
      <c r="RH4" s="37"/>
      <c r="RI4" s="31"/>
      <c r="RJ4" s="30"/>
      <c r="RK4" s="37"/>
      <c r="RL4" s="31"/>
      <c r="RM4" s="30"/>
      <c r="RN4" s="37"/>
      <c r="RO4" s="31"/>
      <c r="RP4" s="30"/>
      <c r="RQ4" s="37"/>
      <c r="RR4" s="31"/>
      <c r="RS4" s="30"/>
      <c r="RT4" s="37"/>
      <c r="RU4" s="31"/>
      <c r="RV4" s="30"/>
      <c r="RW4" s="37"/>
      <c r="RX4" s="31"/>
      <c r="RY4" s="30"/>
      <c r="RZ4" s="37"/>
      <c r="SA4" s="31"/>
      <c r="SB4" s="30"/>
      <c r="SC4" s="37"/>
      <c r="SD4" s="31"/>
      <c r="SE4" s="30"/>
      <c r="SF4" s="37"/>
      <c r="SG4" s="31"/>
      <c r="SH4" s="30"/>
      <c r="SI4" s="37"/>
      <c r="SJ4" s="31"/>
      <c r="SK4" s="30"/>
      <c r="SL4" s="37"/>
      <c r="SM4" s="31"/>
      <c r="SN4" s="30"/>
      <c r="SO4" s="37"/>
      <c r="SP4" s="31"/>
      <c r="SQ4" s="30"/>
      <c r="SR4" s="37"/>
      <c r="SS4" s="31"/>
      <c r="ST4" s="30"/>
      <c r="SU4" s="37"/>
      <c r="SV4" s="31"/>
      <c r="SW4" s="30"/>
      <c r="SX4" s="37"/>
      <c r="SY4" s="31"/>
      <c r="SZ4" s="30"/>
      <c r="TA4" s="37"/>
      <c r="TB4" s="31"/>
      <c r="TC4" s="30"/>
      <c r="TD4" s="37"/>
      <c r="TE4" s="31"/>
      <c r="TF4" s="30"/>
      <c r="TG4" s="37"/>
      <c r="TH4" s="31"/>
      <c r="TI4" s="30"/>
      <c r="TJ4" s="37"/>
      <c r="TK4" s="31"/>
      <c r="TL4" s="30"/>
      <c r="TM4" s="37"/>
      <c r="TN4" s="31"/>
      <c r="TO4" s="30"/>
      <c r="TP4" s="37"/>
      <c r="TQ4" s="31"/>
      <c r="TR4" s="30"/>
      <c r="TS4" s="37"/>
      <c r="TT4" s="31"/>
      <c r="TU4" s="30"/>
      <c r="TV4" s="37"/>
      <c r="TW4" s="31"/>
      <c r="TX4" s="30"/>
      <c r="TY4" s="37"/>
      <c r="TZ4" s="31"/>
      <c r="UA4" s="30"/>
      <c r="UB4" s="37"/>
      <c r="UC4" s="31"/>
      <c r="UD4" s="30"/>
      <c r="UE4" s="37"/>
      <c r="UF4" s="31"/>
      <c r="UG4" s="30"/>
      <c r="UH4" s="37"/>
      <c r="UI4" s="31"/>
      <c r="UJ4" s="30"/>
      <c r="UK4" s="37"/>
      <c r="UL4" s="31"/>
      <c r="UM4" s="30"/>
      <c r="UN4" s="37"/>
      <c r="UO4" s="31"/>
      <c r="UP4" s="30"/>
      <c r="UQ4" s="37"/>
      <c r="UR4" s="31"/>
      <c r="US4" s="30"/>
      <c r="UT4" s="37"/>
      <c r="UU4" s="31"/>
      <c r="UV4" s="30"/>
      <c r="UW4" s="37"/>
      <c r="UX4" s="31"/>
      <c r="UY4" s="30"/>
      <c r="UZ4" s="37"/>
      <c r="VA4" s="31"/>
      <c r="VB4" s="30"/>
      <c r="VC4" s="37"/>
      <c r="VD4" s="31"/>
      <c r="VE4" s="30"/>
      <c r="VF4" s="37"/>
      <c r="VG4" s="31"/>
      <c r="VH4" s="30"/>
      <c r="VI4" s="37"/>
      <c r="VJ4" s="31"/>
      <c r="VK4" s="30"/>
      <c r="VL4" s="37"/>
      <c r="VM4" s="31"/>
      <c r="VN4" s="30"/>
      <c r="VO4" s="37"/>
      <c r="VP4" s="31"/>
      <c r="VQ4" s="30"/>
      <c r="VR4" s="37"/>
      <c r="VS4" s="31"/>
      <c r="VT4" s="30"/>
      <c r="VU4" s="37"/>
      <c r="VV4" s="31"/>
      <c r="VW4" s="30"/>
      <c r="VX4" s="37"/>
      <c r="VY4" s="31"/>
      <c r="VZ4" s="30"/>
      <c r="WA4" s="37"/>
      <c r="WB4" s="31"/>
      <c r="WC4" s="30"/>
      <c r="WD4" s="37"/>
      <c r="WE4" s="31"/>
      <c r="WF4" s="30"/>
      <c r="WG4" s="37"/>
      <c r="WH4" s="31"/>
      <c r="WI4" s="30"/>
      <c r="WJ4" s="37"/>
      <c r="WK4" s="31"/>
      <c r="WL4" s="30"/>
      <c r="WM4" s="37"/>
      <c r="WN4" s="31"/>
      <c r="WO4" s="30"/>
      <c r="WP4" s="37"/>
      <c r="WQ4" s="31"/>
      <c r="WR4" s="30"/>
      <c r="WS4" s="37"/>
      <c r="WT4" s="31"/>
      <c r="WU4" s="30"/>
      <c r="WV4" s="37"/>
      <c r="WW4" s="31"/>
      <c r="WX4" s="30"/>
      <c r="WY4" s="37"/>
      <c r="WZ4" s="31"/>
      <c r="XA4" s="30"/>
      <c r="XB4" s="37"/>
      <c r="XC4" s="31"/>
      <c r="XD4" s="30"/>
      <c r="XE4" s="37"/>
      <c r="XF4" s="31"/>
      <c r="XG4" s="30"/>
      <c r="XH4" s="37"/>
      <c r="XI4" s="31"/>
      <c r="XJ4" s="30"/>
      <c r="XK4" s="37"/>
      <c r="XL4" s="31"/>
      <c r="XM4" s="30"/>
      <c r="XN4" s="37"/>
      <c r="XO4" s="31"/>
      <c r="XP4" s="30"/>
      <c r="XQ4" s="37"/>
      <c r="XR4" s="31"/>
      <c r="XS4" s="30"/>
      <c r="XT4" s="37"/>
      <c r="XU4" s="31"/>
      <c r="XV4" s="30"/>
      <c r="XW4" s="37"/>
      <c r="XX4" s="31"/>
      <c r="XY4" s="30"/>
      <c r="XZ4" s="37"/>
      <c r="YA4" s="31"/>
      <c r="YB4" s="30"/>
      <c r="YC4" s="37"/>
      <c r="YD4" s="31"/>
      <c r="YE4" s="30"/>
      <c r="YF4" s="37"/>
      <c r="YG4" s="31"/>
      <c r="YH4" s="30"/>
      <c r="YI4" s="37"/>
      <c r="YJ4" s="31"/>
      <c r="YK4" s="30"/>
      <c r="YL4" s="37"/>
      <c r="YM4" s="31"/>
      <c r="YN4" s="30"/>
      <c r="YO4" s="37"/>
      <c r="YP4" s="31"/>
      <c r="YQ4" s="30"/>
      <c r="YR4" s="37"/>
      <c r="YS4" s="31"/>
      <c r="YT4" s="30"/>
      <c r="YU4" s="37"/>
      <c r="YV4" s="31"/>
      <c r="YW4" s="30"/>
      <c r="YX4" s="37"/>
      <c r="YY4" s="31"/>
      <c r="YZ4" s="30"/>
      <c r="ZA4" s="37"/>
      <c r="ZB4" s="31"/>
      <c r="ZC4" s="30"/>
      <c r="ZD4" s="37"/>
      <c r="ZE4" s="31"/>
      <c r="ZF4" s="30"/>
      <c r="ZG4" s="37"/>
      <c r="ZH4" s="31"/>
      <c r="ZI4" s="30"/>
      <c r="ZJ4" s="37"/>
      <c r="ZK4" s="31"/>
      <c r="ZL4" s="30"/>
      <c r="ZM4" s="37"/>
      <c r="ZN4" s="31"/>
      <c r="ZO4" s="30"/>
      <c r="ZP4" s="37"/>
      <c r="ZQ4" s="31"/>
      <c r="ZR4" s="30"/>
      <c r="ZS4" s="37"/>
      <c r="ZT4" s="31"/>
      <c r="ZU4" s="30"/>
      <c r="ZV4" s="37"/>
      <c r="ZW4" s="31"/>
      <c r="ZX4" s="30"/>
      <c r="ZY4" s="37"/>
      <c r="ZZ4" s="31"/>
      <c r="AAA4" s="30"/>
      <c r="AAB4" s="37"/>
      <c r="AAC4" s="31"/>
      <c r="AAD4" s="30"/>
      <c r="AAE4" s="37"/>
      <c r="AAF4" s="31"/>
      <c r="AAG4" s="30"/>
      <c r="AAH4" s="37"/>
      <c r="AAI4" s="31"/>
      <c r="AAJ4" s="30"/>
      <c r="AAK4" s="37"/>
      <c r="AAL4" s="31"/>
      <c r="AAM4" s="30"/>
      <c r="AAN4" s="37"/>
      <c r="AAO4" s="31"/>
      <c r="AAP4" s="30"/>
      <c r="AAQ4" s="37"/>
      <c r="AAR4" s="31"/>
      <c r="AAS4" s="30"/>
      <c r="AAT4" s="37"/>
      <c r="AAU4" s="31"/>
      <c r="AAV4" s="30"/>
      <c r="AAW4" s="37"/>
      <c r="AAX4" s="31"/>
      <c r="AAY4" s="30"/>
      <c r="AAZ4" s="37"/>
      <c r="ABA4" s="31"/>
      <c r="ABB4" s="30"/>
      <c r="ABC4" s="37"/>
      <c r="ABD4" s="31"/>
      <c r="ABE4" s="30"/>
      <c r="ABF4" s="37"/>
      <c r="ABG4" s="31"/>
      <c r="ABH4" s="30"/>
      <c r="ABI4" s="37"/>
      <c r="ABJ4" s="31"/>
      <c r="ABK4" s="30"/>
      <c r="ABL4" s="37"/>
      <c r="ABM4" s="31"/>
      <c r="ABN4" s="30"/>
      <c r="ABO4" s="37"/>
      <c r="ABP4" s="31"/>
      <c r="ABQ4" s="30"/>
      <c r="ABR4" s="37"/>
      <c r="ABS4" s="31"/>
      <c r="ABT4" s="30"/>
      <c r="ABU4" s="37"/>
      <c r="ABV4" s="31"/>
      <c r="ABW4" s="30"/>
      <c r="ABX4" s="37"/>
      <c r="ABY4" s="31"/>
      <c r="ABZ4" s="30"/>
      <c r="ACA4" s="37"/>
      <c r="ACB4" s="31"/>
      <c r="ACC4" s="30"/>
      <c r="ACD4" s="37"/>
      <c r="ACE4" s="31"/>
      <c r="ACF4" s="30"/>
      <c r="ACG4" s="37"/>
      <c r="ACH4" s="31"/>
      <c r="ACI4" s="30"/>
      <c r="ACJ4" s="37"/>
      <c r="ACK4" s="31"/>
    </row>
    <row r="5" spans="2:765" ht="14.45" customHeight="1" x14ac:dyDescent="0.25">
      <c r="B5" s="152"/>
      <c r="C5" s="42"/>
      <c r="E5" s="120"/>
      <c r="F5" s="120"/>
      <c r="G5" s="74"/>
      <c r="H5" s="120"/>
      <c r="J5" s="12">
        <f>J4+1</f>
        <v>46024</v>
      </c>
      <c r="K5" s="29" t="str">
        <f ca="1">IFERROR(OFFSET(Bdd!$Y$3,MOD(J5+1,14),$F$26),"")</f>
        <v>M</v>
      </c>
      <c r="L5" s="13"/>
      <c r="M5" s="14">
        <f t="shared" ref="M5:M31" si="0">M4+1</f>
        <v>46055</v>
      </c>
      <c r="N5" s="29" t="str">
        <f ca="1">IFERROR(OFFSET(Bdd!$Y$3,MOD(M5+1,14),$F$26),"")</f>
        <v>M</v>
      </c>
      <c r="O5" s="28"/>
      <c r="P5" s="12">
        <f t="shared" ref="P5:P34" si="1">P4+1</f>
        <v>46083</v>
      </c>
      <c r="Q5" s="29" t="str">
        <f ca="1">IFERROR(OFFSET(Bdd!$Y$3,MOD(P5+1,14),$F$26),"")</f>
        <v>M</v>
      </c>
      <c r="R5" s="28"/>
      <c r="S5" s="12">
        <f t="shared" ref="S5:S33" si="2">S4+1</f>
        <v>46114</v>
      </c>
      <c r="T5" s="29" t="str">
        <f ca="1">IFERROR(OFFSET(Bdd!$Y$3,MOD(S5+1,14),$F$26),"")</f>
        <v>AM</v>
      </c>
      <c r="U5" s="28"/>
      <c r="V5" s="12">
        <f>V4+1</f>
        <v>46144</v>
      </c>
      <c r="W5" s="29">
        <f ca="1">IFERROR(OFFSET(Bdd!$Y$3,MOD(V5+1,14),$F$26),"")</f>
        <v>0</v>
      </c>
      <c r="X5" s="28"/>
      <c r="Y5" s="12">
        <f t="shared" ref="Y5:Y33" si="3">Y4+1</f>
        <v>46175</v>
      </c>
      <c r="Z5" s="29" t="str">
        <f ca="1">IFERROR(OFFSET(Bdd!$Y$3,MOD(Y5+1,14),$F$26),"")</f>
        <v>AM</v>
      </c>
      <c r="AA5" s="28"/>
      <c r="AB5" s="12">
        <f t="shared" ref="AB5:AB34" si="4">AB4+1</f>
        <v>46205</v>
      </c>
      <c r="AC5" s="29" t="str">
        <f ca="1">IFERROR(OFFSET(Bdd!$Y$3,MOD(AB5+1,14),$F$26),"")</f>
        <v>M</v>
      </c>
      <c r="AD5" s="28"/>
      <c r="AE5" s="12">
        <f t="shared" ref="AE5:AE34" si="5">AE4+1</f>
        <v>46236</v>
      </c>
      <c r="AF5" s="29">
        <f ca="1">IFERROR(OFFSET(Bdd!$Y$3,MOD(AE5+1,14),$F$26),"")</f>
        <v>0</v>
      </c>
      <c r="AG5" s="28"/>
      <c r="AH5" s="12">
        <f t="shared" ref="AH5:AH33" si="6">AH4+1</f>
        <v>46267</v>
      </c>
      <c r="AI5" s="29" t="str">
        <f ca="1">IFERROR(OFFSET(Bdd!$Y$3,MOD(AH5+1,14),$F$26),"")</f>
        <v>M</v>
      </c>
      <c r="AJ5" s="28"/>
      <c r="AK5" s="12">
        <f t="shared" ref="AK5:AK34" si="7">AK4+1</f>
        <v>46297</v>
      </c>
      <c r="AL5" s="29" t="str">
        <f ca="1">IFERROR(OFFSET(Bdd!$Y$3,MOD(AK5+1,14),$F$26),"")</f>
        <v>AM</v>
      </c>
      <c r="AM5" s="28"/>
      <c r="AN5" s="12">
        <f t="shared" ref="AN5:AN33" si="8">AN4+1</f>
        <v>46328</v>
      </c>
      <c r="AO5" s="29" t="str">
        <f ca="1">IFERROR(OFFSET(Bdd!$Y$3,MOD(AN5+1,14),$F$26),"")</f>
        <v>AM</v>
      </c>
      <c r="AP5" s="28"/>
      <c r="AQ5" s="12">
        <f t="shared" ref="AQ5:AQ34" si="9">AQ4+1</f>
        <v>46358</v>
      </c>
      <c r="AR5" s="29" t="str">
        <f ca="1">IFERROR(OFFSET(Bdd!$Y$3,MOD(AQ5+1,14),$F$26),"")</f>
        <v>AM</v>
      </c>
      <c r="AS5" s="28"/>
      <c r="AT5" s="12">
        <f>AT4+1</f>
        <v>46389</v>
      </c>
      <c r="AU5" s="29">
        <f ca="1">IFERROR(OFFSET(Bdd!$Y$3,MOD(AT5+1,14),$F$26),"")</f>
        <v>0</v>
      </c>
      <c r="AV5" s="13"/>
      <c r="AW5" s="14">
        <f t="shared" ref="AW5:AW31" si="10">AW4+1</f>
        <v>46420</v>
      </c>
      <c r="AX5" s="29" t="str">
        <f ca="1">IFERROR(OFFSET(Bdd!$Y$3,MOD(AW5+1,14),$F$26),"")</f>
        <v>M</v>
      </c>
      <c r="AY5" s="28"/>
      <c r="AZ5" s="12">
        <f t="shared" ref="AZ5:AZ34" si="11">AZ4+1</f>
        <v>46448</v>
      </c>
      <c r="BA5" s="29" t="str">
        <f ca="1">IFERROR(OFFSET(Bdd!$Y$3,MOD(AZ5+1,14),$F$26),"")</f>
        <v>M</v>
      </c>
      <c r="BB5" s="28"/>
      <c r="BC5" s="12">
        <f t="shared" ref="BC5:BC33" si="12">BC4+1</f>
        <v>46479</v>
      </c>
      <c r="BD5" s="29" t="str">
        <f ca="1">IFERROR(OFFSET(Bdd!$Y$3,MOD(BC5+1,14),$F$26),"")</f>
        <v>AM</v>
      </c>
      <c r="BE5" s="28"/>
      <c r="BF5" s="12">
        <f>BF4+1</f>
        <v>46509</v>
      </c>
      <c r="BG5" s="29">
        <f ca="1">IFERROR(OFFSET(Bdd!$Y$3,MOD(BF5+1,14),$F$26),"")</f>
        <v>0</v>
      </c>
      <c r="BH5" s="28"/>
      <c r="BI5" s="12">
        <f t="shared" ref="BI5:BI33" si="13">BI4+1</f>
        <v>46540</v>
      </c>
      <c r="BJ5" s="29" t="str">
        <f ca="1">IFERROR(OFFSET(Bdd!$Y$3,MOD(BI5+1,14),$F$26),"")</f>
        <v>AM</v>
      </c>
      <c r="BK5" s="28"/>
      <c r="BL5" s="12">
        <f t="shared" ref="BL5:BL34" si="14">BL4+1</f>
        <v>46570</v>
      </c>
      <c r="BM5" s="29" t="str">
        <f ca="1">IFERROR(OFFSET(Bdd!$Y$3,MOD(BL5+1,14),$F$26),"")</f>
        <v>M</v>
      </c>
      <c r="BN5" s="28"/>
      <c r="BO5" s="12">
        <f t="shared" ref="BO5:BO34" si="15">BO4+1</f>
        <v>46601</v>
      </c>
      <c r="BP5" s="29" t="str">
        <f ca="1">IFERROR(OFFSET(Bdd!$Y$3,MOD(BO5+1,14),$F$26),"")</f>
        <v>M</v>
      </c>
      <c r="BQ5" s="28"/>
      <c r="BR5" s="12">
        <f t="shared" ref="BR5:BR33" si="16">BR4+1</f>
        <v>46632</v>
      </c>
      <c r="BS5" s="29" t="str">
        <f ca="1">IFERROR(OFFSET(Bdd!$Y$3,MOD(BR5+1,14),$F$26),"")</f>
        <v>AM</v>
      </c>
      <c r="BT5" s="28"/>
      <c r="BU5" s="12">
        <f t="shared" ref="BU5:BU34" si="17">BU4+1</f>
        <v>46662</v>
      </c>
      <c r="BV5" s="29">
        <f ca="1">IFERROR(OFFSET(Bdd!$Y$3,MOD(BU5+1,14),$F$26),"")</f>
        <v>0</v>
      </c>
      <c r="BW5" s="28"/>
      <c r="BX5" s="12">
        <f t="shared" ref="BX5:BX33" si="18">BX4+1</f>
        <v>46693</v>
      </c>
      <c r="BY5" s="29" t="str">
        <f ca="1">IFERROR(OFFSET(Bdd!$Y$3,MOD(BX5+1,14),$F$26),"")</f>
        <v>AM</v>
      </c>
      <c r="BZ5" s="28"/>
      <c r="CA5" s="12">
        <f t="shared" ref="CA5:CA34" si="19">CA4+1</f>
        <v>46723</v>
      </c>
      <c r="CB5" s="29" t="str">
        <f ca="1">IFERROR(OFFSET(Bdd!$Y$3,MOD(CA5+1,14),$F$26),"")</f>
        <v>M</v>
      </c>
      <c r="CC5" s="13"/>
      <c r="CD5" s="30"/>
      <c r="CE5" s="37"/>
      <c r="CF5" s="31"/>
      <c r="CG5" s="30"/>
      <c r="CH5" s="37"/>
      <c r="CI5" s="31"/>
      <c r="CJ5" s="30"/>
      <c r="CK5" s="37"/>
      <c r="CL5" s="31"/>
      <c r="CM5" s="30"/>
      <c r="CN5" s="37"/>
      <c r="CO5" s="31"/>
      <c r="CP5" s="30"/>
      <c r="CQ5" s="37"/>
      <c r="CR5" s="31"/>
      <c r="CS5" s="30"/>
      <c r="CT5" s="37"/>
      <c r="CU5" s="31"/>
      <c r="CV5" s="30"/>
      <c r="CW5" s="37"/>
      <c r="CX5" s="31"/>
      <c r="CY5" s="30"/>
      <c r="CZ5" s="37"/>
      <c r="DA5" s="31"/>
      <c r="DB5" s="30"/>
      <c r="DC5" s="37"/>
      <c r="DD5" s="31"/>
      <c r="DE5" s="30"/>
      <c r="DF5" s="37"/>
      <c r="DG5" s="31"/>
      <c r="DH5" s="30"/>
      <c r="DI5" s="37"/>
      <c r="DJ5" s="31"/>
      <c r="DK5" s="30"/>
      <c r="DL5" s="37"/>
      <c r="DM5" s="31"/>
      <c r="DN5" s="30"/>
      <c r="DO5" s="37"/>
      <c r="DP5" s="31"/>
      <c r="DQ5" s="30"/>
      <c r="DR5" s="37"/>
      <c r="DS5" s="31"/>
      <c r="DT5" s="30"/>
      <c r="DU5" s="37"/>
      <c r="DV5" s="31"/>
      <c r="DW5" s="30"/>
      <c r="DX5" s="37"/>
      <c r="DY5" s="31"/>
      <c r="DZ5" s="30"/>
      <c r="EA5" s="37"/>
      <c r="EB5" s="31"/>
      <c r="EC5" s="30"/>
      <c r="ED5" s="37"/>
      <c r="EE5" s="31"/>
      <c r="EF5" s="30"/>
      <c r="EG5" s="37"/>
      <c r="EH5" s="31"/>
      <c r="EI5" s="30"/>
      <c r="EJ5" s="37"/>
      <c r="EK5" s="31"/>
      <c r="EL5" s="30"/>
      <c r="EM5" s="37"/>
      <c r="EN5" s="31"/>
      <c r="EO5" s="30"/>
      <c r="EP5" s="37"/>
      <c r="EQ5" s="31"/>
      <c r="ER5" s="30"/>
      <c r="ES5" s="37"/>
      <c r="ET5" s="31"/>
      <c r="EU5" s="30"/>
      <c r="EV5" s="37"/>
      <c r="EW5" s="31"/>
      <c r="EX5" s="30"/>
      <c r="EY5" s="37"/>
      <c r="EZ5" s="31"/>
      <c r="FA5" s="30"/>
      <c r="FB5" s="37"/>
      <c r="FC5" s="31"/>
      <c r="FD5" s="30"/>
      <c r="FE5" s="37"/>
      <c r="FF5" s="31"/>
      <c r="FG5" s="30"/>
      <c r="FH5" s="37"/>
      <c r="FI5" s="31"/>
      <c r="FJ5" s="30"/>
      <c r="FK5" s="37"/>
      <c r="FL5" s="31"/>
      <c r="FM5" s="30"/>
      <c r="FN5" s="37"/>
      <c r="FO5" s="31"/>
      <c r="FP5" s="30"/>
      <c r="FQ5" s="37"/>
      <c r="FR5" s="31"/>
      <c r="FS5" s="30"/>
      <c r="FT5" s="37"/>
      <c r="FU5" s="31"/>
      <c r="FV5" s="30"/>
      <c r="FW5" s="37"/>
      <c r="FX5" s="31"/>
      <c r="FY5" s="30"/>
      <c r="FZ5" s="37"/>
      <c r="GA5" s="31"/>
      <c r="GB5" s="30"/>
      <c r="GC5" s="37"/>
      <c r="GD5" s="31"/>
      <c r="GE5" s="30"/>
      <c r="GF5" s="37"/>
      <c r="GG5" s="31"/>
      <c r="GH5" s="30"/>
      <c r="GI5" s="37"/>
      <c r="GJ5" s="31"/>
      <c r="GK5" s="30"/>
      <c r="GL5" s="37"/>
      <c r="GM5" s="31"/>
      <c r="GN5" s="30"/>
      <c r="GO5" s="37"/>
      <c r="GP5" s="31"/>
      <c r="GQ5" s="30"/>
      <c r="GR5" s="37"/>
      <c r="GS5" s="31"/>
      <c r="GT5" s="30"/>
      <c r="GU5" s="37"/>
      <c r="GV5" s="31"/>
      <c r="GW5" s="30"/>
      <c r="GX5" s="37"/>
      <c r="GY5" s="31"/>
      <c r="GZ5" s="30"/>
      <c r="HA5" s="37"/>
      <c r="HB5" s="31"/>
      <c r="HC5" s="30"/>
      <c r="HD5" s="37"/>
      <c r="HE5" s="31"/>
      <c r="HF5" s="30"/>
      <c r="HG5" s="37"/>
      <c r="HH5" s="31"/>
      <c r="HI5" s="30"/>
      <c r="HJ5" s="37"/>
      <c r="HK5" s="31"/>
      <c r="HL5" s="30"/>
      <c r="HM5" s="37"/>
      <c r="HN5" s="31"/>
      <c r="HO5" s="30"/>
      <c r="HP5" s="37"/>
      <c r="HQ5" s="31"/>
      <c r="HR5" s="30"/>
      <c r="HS5" s="37"/>
      <c r="HT5" s="31"/>
      <c r="HU5" s="30"/>
      <c r="HV5" s="37"/>
      <c r="HW5" s="31"/>
      <c r="HX5" s="30"/>
      <c r="HY5" s="37"/>
      <c r="HZ5" s="31"/>
      <c r="IA5" s="30"/>
      <c r="IB5" s="37"/>
      <c r="IC5" s="31"/>
      <c r="ID5" s="30"/>
      <c r="IE5" s="37"/>
      <c r="IF5" s="31"/>
      <c r="IG5" s="30"/>
      <c r="IH5" s="37"/>
      <c r="II5" s="31"/>
      <c r="IJ5" s="30"/>
      <c r="IK5" s="37"/>
      <c r="IL5" s="31"/>
      <c r="IM5" s="30"/>
      <c r="IN5" s="37"/>
      <c r="IO5" s="31"/>
      <c r="IP5" s="30"/>
      <c r="IQ5" s="37"/>
      <c r="IR5" s="31"/>
      <c r="IS5" s="30"/>
      <c r="IT5" s="37"/>
      <c r="IU5" s="31"/>
      <c r="IV5" s="30"/>
      <c r="IW5" s="37"/>
      <c r="IX5" s="31"/>
      <c r="IY5" s="30"/>
      <c r="IZ5" s="37"/>
      <c r="JA5" s="31"/>
      <c r="JB5" s="30"/>
      <c r="JC5" s="37"/>
      <c r="JD5" s="31"/>
      <c r="JE5" s="30"/>
      <c r="JF5" s="37"/>
      <c r="JG5" s="31"/>
      <c r="JH5" s="30"/>
      <c r="JI5" s="37"/>
      <c r="JJ5" s="31"/>
      <c r="JK5" s="30"/>
      <c r="JL5" s="37"/>
      <c r="JM5" s="31"/>
      <c r="JN5" s="30"/>
      <c r="JO5" s="37"/>
      <c r="JP5" s="31"/>
      <c r="JQ5" s="30"/>
      <c r="JR5" s="37"/>
      <c r="JS5" s="31"/>
      <c r="JT5" s="30"/>
      <c r="JU5" s="37"/>
      <c r="JV5" s="31"/>
      <c r="JW5" s="30"/>
      <c r="JX5" s="37"/>
      <c r="JY5" s="31"/>
      <c r="JZ5" s="30"/>
      <c r="KA5" s="37"/>
      <c r="KB5" s="31"/>
      <c r="KC5" s="30"/>
      <c r="KD5" s="37"/>
      <c r="KE5" s="31"/>
      <c r="KF5" s="30"/>
      <c r="KG5" s="37"/>
      <c r="KH5" s="31"/>
      <c r="KI5" s="30"/>
      <c r="KJ5" s="37"/>
      <c r="KK5" s="31"/>
      <c r="KL5" s="30"/>
      <c r="KM5" s="37"/>
      <c r="KN5" s="31"/>
      <c r="KO5" s="30"/>
      <c r="KP5" s="37"/>
      <c r="KQ5" s="31"/>
      <c r="KR5" s="30"/>
      <c r="KS5" s="37"/>
      <c r="KT5" s="31"/>
      <c r="KU5" s="30"/>
      <c r="KV5" s="37"/>
      <c r="KW5" s="31"/>
      <c r="KX5" s="30"/>
      <c r="KY5" s="37"/>
      <c r="KZ5" s="31"/>
      <c r="LA5" s="30"/>
      <c r="LB5" s="37"/>
      <c r="LC5" s="31"/>
      <c r="LD5" s="30"/>
      <c r="LE5" s="37"/>
      <c r="LF5" s="31"/>
      <c r="LG5" s="30"/>
      <c r="LH5" s="37"/>
      <c r="LI5" s="31"/>
      <c r="LJ5" s="30"/>
      <c r="LK5" s="37"/>
      <c r="LL5" s="31"/>
      <c r="LM5" s="30"/>
      <c r="LN5" s="37"/>
      <c r="LO5" s="31"/>
      <c r="LP5" s="30"/>
      <c r="LQ5" s="37"/>
      <c r="LR5" s="31"/>
      <c r="LS5" s="30"/>
      <c r="LT5" s="37"/>
      <c r="LU5" s="31"/>
      <c r="LV5" s="30"/>
      <c r="LW5" s="37"/>
      <c r="LX5" s="31"/>
      <c r="LY5" s="30"/>
      <c r="LZ5" s="37"/>
      <c r="MA5" s="31"/>
      <c r="MB5" s="30"/>
      <c r="MC5" s="37"/>
      <c r="MD5" s="31"/>
      <c r="ME5" s="30"/>
      <c r="MF5" s="37"/>
      <c r="MG5" s="31"/>
      <c r="MH5" s="30"/>
      <c r="MI5" s="37"/>
      <c r="MJ5" s="31"/>
      <c r="MK5" s="30"/>
      <c r="ML5" s="37"/>
      <c r="MM5" s="31"/>
      <c r="MN5" s="30"/>
      <c r="MO5" s="37"/>
      <c r="MP5" s="31"/>
      <c r="MQ5" s="30"/>
      <c r="MR5" s="37"/>
      <c r="MS5" s="31"/>
      <c r="MT5" s="30"/>
      <c r="MU5" s="37"/>
      <c r="MV5" s="31"/>
      <c r="MW5" s="30"/>
      <c r="MX5" s="37"/>
      <c r="MY5" s="31"/>
      <c r="MZ5" s="30"/>
      <c r="NA5" s="37"/>
      <c r="NB5" s="31"/>
      <c r="NC5" s="30"/>
      <c r="ND5" s="37"/>
      <c r="NE5" s="31"/>
      <c r="NF5" s="30"/>
      <c r="NG5" s="37"/>
      <c r="NH5" s="31"/>
      <c r="NI5" s="30"/>
      <c r="NJ5" s="37"/>
      <c r="NK5" s="31"/>
      <c r="NL5" s="30"/>
      <c r="NM5" s="37"/>
      <c r="NN5" s="31"/>
      <c r="NO5" s="30"/>
      <c r="NP5" s="37"/>
      <c r="NQ5" s="31"/>
      <c r="NR5" s="30"/>
      <c r="NS5" s="37"/>
      <c r="NT5" s="31"/>
      <c r="NU5" s="30"/>
      <c r="NV5" s="37"/>
      <c r="NW5" s="31"/>
      <c r="NX5" s="30"/>
      <c r="NY5" s="37"/>
      <c r="NZ5" s="31"/>
      <c r="OA5" s="30"/>
      <c r="OB5" s="37"/>
      <c r="OC5" s="31"/>
      <c r="OD5" s="30"/>
      <c r="OE5" s="37"/>
      <c r="OF5" s="31"/>
      <c r="OG5" s="30"/>
      <c r="OH5" s="37"/>
      <c r="OI5" s="31"/>
      <c r="OJ5" s="30"/>
      <c r="OK5" s="37"/>
      <c r="OL5" s="31"/>
      <c r="OM5" s="30"/>
      <c r="ON5" s="37"/>
      <c r="OO5" s="31"/>
      <c r="OP5" s="30"/>
      <c r="OQ5" s="37"/>
      <c r="OR5" s="31"/>
      <c r="OS5" s="30"/>
      <c r="OT5" s="37"/>
      <c r="OU5" s="31"/>
      <c r="OV5" s="30"/>
      <c r="OW5" s="37"/>
      <c r="OX5" s="31"/>
      <c r="OY5" s="30"/>
      <c r="OZ5" s="37"/>
      <c r="PA5" s="31"/>
      <c r="PB5" s="30"/>
      <c r="PC5" s="37"/>
      <c r="PD5" s="31"/>
      <c r="PE5" s="30"/>
      <c r="PF5" s="37"/>
      <c r="PG5" s="31"/>
      <c r="PH5" s="30"/>
      <c r="PI5" s="37"/>
      <c r="PJ5" s="31"/>
      <c r="PK5" s="30"/>
      <c r="PL5" s="37"/>
      <c r="PM5" s="31"/>
      <c r="PN5" s="30"/>
      <c r="PO5" s="37"/>
      <c r="PP5" s="31"/>
      <c r="PQ5" s="30"/>
      <c r="PR5" s="37"/>
      <c r="PS5" s="31"/>
      <c r="PT5" s="30"/>
      <c r="PU5" s="37"/>
      <c r="PV5" s="31"/>
      <c r="PW5" s="30"/>
      <c r="PX5" s="37"/>
      <c r="PY5" s="31"/>
      <c r="PZ5" s="30"/>
      <c r="QA5" s="37"/>
      <c r="QB5" s="31"/>
      <c r="QC5" s="30"/>
      <c r="QD5" s="37"/>
      <c r="QE5" s="31"/>
      <c r="QF5" s="30"/>
      <c r="QG5" s="37"/>
      <c r="QH5" s="31"/>
      <c r="QI5" s="30"/>
      <c r="QJ5" s="37"/>
      <c r="QK5" s="31"/>
      <c r="QL5" s="30"/>
      <c r="QM5" s="37"/>
      <c r="QN5" s="31"/>
      <c r="QO5" s="30"/>
      <c r="QP5" s="37"/>
      <c r="QQ5" s="31"/>
      <c r="QR5" s="30"/>
      <c r="QS5" s="37"/>
      <c r="QT5" s="31"/>
      <c r="QU5" s="30"/>
      <c r="QV5" s="37"/>
      <c r="QW5" s="31"/>
      <c r="QX5" s="30"/>
      <c r="QY5" s="37"/>
      <c r="QZ5" s="31"/>
      <c r="RA5" s="30"/>
      <c r="RB5" s="37"/>
      <c r="RC5" s="31"/>
      <c r="RD5" s="30"/>
      <c r="RE5" s="37"/>
      <c r="RF5" s="31"/>
      <c r="RG5" s="30"/>
      <c r="RH5" s="37"/>
      <c r="RI5" s="31"/>
      <c r="RJ5" s="30"/>
      <c r="RK5" s="37"/>
      <c r="RL5" s="31"/>
      <c r="RM5" s="30"/>
      <c r="RN5" s="37"/>
      <c r="RO5" s="31"/>
      <c r="RP5" s="30"/>
      <c r="RQ5" s="37"/>
      <c r="RR5" s="31"/>
      <c r="RS5" s="30"/>
      <c r="RT5" s="37"/>
      <c r="RU5" s="31"/>
      <c r="RV5" s="30"/>
      <c r="RW5" s="37"/>
      <c r="RX5" s="31"/>
      <c r="RY5" s="30"/>
      <c r="RZ5" s="37"/>
      <c r="SA5" s="31"/>
      <c r="SB5" s="30"/>
      <c r="SC5" s="37"/>
      <c r="SD5" s="31"/>
      <c r="SE5" s="30"/>
      <c r="SF5" s="37"/>
      <c r="SG5" s="31"/>
      <c r="SH5" s="30"/>
      <c r="SI5" s="37"/>
      <c r="SJ5" s="31"/>
      <c r="SK5" s="30"/>
      <c r="SL5" s="37"/>
      <c r="SM5" s="31"/>
      <c r="SN5" s="30"/>
      <c r="SO5" s="37"/>
      <c r="SP5" s="31"/>
      <c r="SQ5" s="30"/>
      <c r="SR5" s="37"/>
      <c r="SS5" s="31"/>
      <c r="ST5" s="30"/>
      <c r="SU5" s="37"/>
      <c r="SV5" s="31"/>
      <c r="SW5" s="30"/>
      <c r="SX5" s="37"/>
      <c r="SY5" s="31"/>
      <c r="SZ5" s="30"/>
      <c r="TA5" s="37"/>
      <c r="TB5" s="31"/>
      <c r="TC5" s="30"/>
      <c r="TD5" s="37"/>
      <c r="TE5" s="31"/>
      <c r="TF5" s="30"/>
      <c r="TG5" s="37"/>
      <c r="TH5" s="31"/>
      <c r="TI5" s="30"/>
      <c r="TJ5" s="37"/>
      <c r="TK5" s="31"/>
      <c r="TL5" s="30"/>
      <c r="TM5" s="37"/>
      <c r="TN5" s="31"/>
      <c r="TO5" s="30"/>
      <c r="TP5" s="37"/>
      <c r="TQ5" s="31"/>
      <c r="TR5" s="30"/>
      <c r="TS5" s="37"/>
      <c r="TT5" s="31"/>
      <c r="TU5" s="30"/>
      <c r="TV5" s="37"/>
      <c r="TW5" s="31"/>
      <c r="TX5" s="30"/>
      <c r="TY5" s="37"/>
      <c r="TZ5" s="31"/>
      <c r="UA5" s="30"/>
      <c r="UB5" s="37"/>
      <c r="UC5" s="31"/>
      <c r="UD5" s="30"/>
      <c r="UE5" s="37"/>
      <c r="UF5" s="31"/>
      <c r="UG5" s="30"/>
      <c r="UH5" s="37"/>
      <c r="UI5" s="31"/>
      <c r="UJ5" s="30"/>
      <c r="UK5" s="37"/>
      <c r="UL5" s="31"/>
      <c r="UM5" s="30"/>
      <c r="UN5" s="37"/>
      <c r="UO5" s="31"/>
      <c r="UP5" s="30"/>
      <c r="UQ5" s="37"/>
      <c r="UR5" s="31"/>
      <c r="US5" s="30"/>
      <c r="UT5" s="37"/>
      <c r="UU5" s="31"/>
      <c r="UV5" s="30"/>
      <c r="UW5" s="37"/>
      <c r="UX5" s="31"/>
      <c r="UY5" s="30"/>
      <c r="UZ5" s="37"/>
      <c r="VA5" s="31"/>
      <c r="VB5" s="30"/>
      <c r="VC5" s="37"/>
      <c r="VD5" s="31"/>
      <c r="VE5" s="30"/>
      <c r="VF5" s="37"/>
      <c r="VG5" s="31"/>
      <c r="VH5" s="30"/>
      <c r="VI5" s="37"/>
      <c r="VJ5" s="31"/>
      <c r="VK5" s="30"/>
      <c r="VL5" s="37"/>
      <c r="VM5" s="31"/>
      <c r="VN5" s="30"/>
      <c r="VO5" s="37"/>
      <c r="VP5" s="31"/>
      <c r="VQ5" s="30"/>
      <c r="VR5" s="37"/>
      <c r="VS5" s="31"/>
      <c r="VT5" s="30"/>
      <c r="VU5" s="37"/>
      <c r="VV5" s="31"/>
      <c r="VW5" s="30"/>
      <c r="VX5" s="37"/>
      <c r="VY5" s="31"/>
      <c r="VZ5" s="30"/>
      <c r="WA5" s="37"/>
      <c r="WB5" s="31"/>
      <c r="WC5" s="30"/>
      <c r="WD5" s="37"/>
      <c r="WE5" s="31"/>
      <c r="WF5" s="30"/>
      <c r="WG5" s="37"/>
      <c r="WH5" s="31"/>
      <c r="WI5" s="30"/>
      <c r="WJ5" s="37"/>
      <c r="WK5" s="31"/>
      <c r="WL5" s="30"/>
      <c r="WM5" s="37"/>
      <c r="WN5" s="31"/>
      <c r="WO5" s="30"/>
      <c r="WP5" s="37"/>
      <c r="WQ5" s="31"/>
      <c r="WR5" s="30"/>
      <c r="WS5" s="37"/>
      <c r="WT5" s="31"/>
      <c r="WU5" s="30"/>
      <c r="WV5" s="37"/>
      <c r="WW5" s="31"/>
      <c r="WX5" s="30"/>
      <c r="WY5" s="37"/>
      <c r="WZ5" s="31"/>
      <c r="XA5" s="30"/>
      <c r="XB5" s="37"/>
      <c r="XC5" s="31"/>
      <c r="XD5" s="30"/>
      <c r="XE5" s="37"/>
      <c r="XF5" s="31"/>
      <c r="XG5" s="30"/>
      <c r="XH5" s="37"/>
      <c r="XI5" s="31"/>
      <c r="XJ5" s="30"/>
      <c r="XK5" s="37"/>
      <c r="XL5" s="31"/>
      <c r="XM5" s="30"/>
      <c r="XN5" s="37"/>
      <c r="XO5" s="31"/>
      <c r="XP5" s="30"/>
      <c r="XQ5" s="37"/>
      <c r="XR5" s="31"/>
      <c r="XS5" s="30"/>
      <c r="XT5" s="37"/>
      <c r="XU5" s="31"/>
      <c r="XV5" s="30"/>
      <c r="XW5" s="37"/>
      <c r="XX5" s="31"/>
      <c r="XY5" s="30"/>
      <c r="XZ5" s="37"/>
      <c r="YA5" s="31"/>
      <c r="YB5" s="30"/>
      <c r="YC5" s="37"/>
      <c r="YD5" s="31"/>
      <c r="YE5" s="30"/>
      <c r="YF5" s="37"/>
      <c r="YG5" s="31"/>
      <c r="YH5" s="30"/>
      <c r="YI5" s="37"/>
      <c r="YJ5" s="31"/>
      <c r="YK5" s="30"/>
      <c r="YL5" s="37"/>
      <c r="YM5" s="31"/>
      <c r="YN5" s="30"/>
      <c r="YO5" s="37"/>
      <c r="YP5" s="31"/>
      <c r="YQ5" s="30"/>
      <c r="YR5" s="37"/>
      <c r="YS5" s="31"/>
      <c r="YT5" s="30"/>
      <c r="YU5" s="37"/>
      <c r="YV5" s="31"/>
      <c r="YW5" s="30"/>
      <c r="YX5" s="37"/>
      <c r="YY5" s="31"/>
      <c r="YZ5" s="30"/>
      <c r="ZA5" s="37"/>
      <c r="ZB5" s="31"/>
      <c r="ZC5" s="30"/>
      <c r="ZD5" s="37"/>
      <c r="ZE5" s="31"/>
      <c r="ZF5" s="30"/>
      <c r="ZG5" s="37"/>
      <c r="ZH5" s="31"/>
      <c r="ZI5" s="30"/>
      <c r="ZJ5" s="37"/>
      <c r="ZK5" s="31"/>
      <c r="ZL5" s="30"/>
      <c r="ZM5" s="37"/>
      <c r="ZN5" s="31"/>
      <c r="ZO5" s="30"/>
      <c r="ZP5" s="37"/>
      <c r="ZQ5" s="31"/>
      <c r="ZR5" s="30"/>
      <c r="ZS5" s="37"/>
      <c r="ZT5" s="31"/>
      <c r="ZU5" s="30"/>
      <c r="ZV5" s="37"/>
      <c r="ZW5" s="31"/>
      <c r="ZX5" s="30"/>
      <c r="ZY5" s="37"/>
      <c r="ZZ5" s="31"/>
      <c r="AAA5" s="30"/>
      <c r="AAB5" s="37"/>
      <c r="AAC5" s="31"/>
      <c r="AAD5" s="30"/>
      <c r="AAE5" s="37"/>
      <c r="AAF5" s="31"/>
      <c r="AAG5" s="30"/>
      <c r="AAH5" s="37"/>
      <c r="AAI5" s="31"/>
      <c r="AAJ5" s="30"/>
      <c r="AAK5" s="37"/>
      <c r="AAL5" s="31"/>
      <c r="AAM5" s="30"/>
      <c r="AAN5" s="37"/>
      <c r="AAO5" s="31"/>
      <c r="AAP5" s="30"/>
      <c r="AAQ5" s="37"/>
      <c r="AAR5" s="31"/>
      <c r="AAS5" s="30"/>
      <c r="AAT5" s="37"/>
      <c r="AAU5" s="31"/>
      <c r="AAV5" s="30"/>
      <c r="AAW5" s="37"/>
      <c r="AAX5" s="31"/>
      <c r="AAY5" s="30"/>
      <c r="AAZ5" s="37"/>
      <c r="ABA5" s="31"/>
      <c r="ABB5" s="30"/>
      <c r="ABC5" s="37"/>
      <c r="ABD5" s="31"/>
      <c r="ABE5" s="30"/>
      <c r="ABF5" s="37"/>
      <c r="ABG5" s="31"/>
      <c r="ABH5" s="30"/>
      <c r="ABI5" s="37"/>
      <c r="ABJ5" s="31"/>
      <c r="ABK5" s="30"/>
      <c r="ABL5" s="37"/>
      <c r="ABM5" s="31"/>
      <c r="ABN5" s="30"/>
      <c r="ABO5" s="37"/>
      <c r="ABP5" s="31"/>
      <c r="ABQ5" s="30"/>
      <c r="ABR5" s="37"/>
      <c r="ABS5" s="31"/>
      <c r="ABT5" s="30"/>
      <c r="ABU5" s="37"/>
      <c r="ABV5" s="31"/>
      <c r="ABW5" s="30"/>
      <c r="ABX5" s="37"/>
      <c r="ABY5" s="31"/>
      <c r="ABZ5" s="30"/>
      <c r="ACA5" s="37"/>
      <c r="ACB5" s="31"/>
      <c r="ACC5" s="30"/>
      <c r="ACD5" s="37"/>
      <c r="ACE5" s="31"/>
      <c r="ACF5" s="30"/>
      <c r="ACG5" s="37"/>
      <c r="ACH5" s="31"/>
      <c r="ACI5" s="30"/>
      <c r="ACJ5" s="37"/>
      <c r="ACK5" s="31"/>
    </row>
    <row r="6" spans="2:765" ht="14.45" customHeight="1" x14ac:dyDescent="0.25">
      <c r="B6" s="42"/>
      <c r="C6" s="42"/>
      <c r="D6" s="153"/>
      <c r="E6" s="120"/>
      <c r="F6" s="120"/>
      <c r="G6" s="154"/>
      <c r="H6" s="154"/>
      <c r="J6" s="12">
        <f>J5+1</f>
        <v>46025</v>
      </c>
      <c r="K6" s="29">
        <f ca="1">IFERROR(OFFSET(Bdd!$Y$3,MOD(J6+1,14),$F$26),"")</f>
        <v>0</v>
      </c>
      <c r="L6" s="13"/>
      <c r="M6" s="14">
        <f>M5+1</f>
        <v>46056</v>
      </c>
      <c r="N6" s="29" t="str">
        <f ca="1">IFERROR(OFFSET(Bdd!$Y$3,MOD(M6+1,14),$F$26),"")</f>
        <v>M</v>
      </c>
      <c r="O6" s="28"/>
      <c r="P6" s="12">
        <f t="shared" si="1"/>
        <v>46084</v>
      </c>
      <c r="Q6" s="29" t="str">
        <f ca="1">IFERROR(OFFSET(Bdd!$Y$3,MOD(P6+1,14),$F$26),"")</f>
        <v>M</v>
      </c>
      <c r="R6" s="28"/>
      <c r="S6" s="12">
        <f t="shared" si="2"/>
        <v>46115</v>
      </c>
      <c r="T6" s="29" t="str">
        <f ca="1">IFERROR(OFFSET(Bdd!$Y$3,MOD(S6+1,14),$F$26),"")</f>
        <v>AM</v>
      </c>
      <c r="U6" s="28"/>
      <c r="V6" s="12">
        <f t="shared" ref="V6:V34" si="20">V5+1</f>
        <v>46145</v>
      </c>
      <c r="W6" s="29">
        <f ca="1">IFERROR(OFFSET(Bdd!$Y$3,MOD(V6+1,14),$F$26),"")</f>
        <v>0</v>
      </c>
      <c r="X6" s="28"/>
      <c r="Y6" s="12">
        <f t="shared" si="3"/>
        <v>46176</v>
      </c>
      <c r="Z6" s="29" t="str">
        <f ca="1">IFERROR(OFFSET(Bdd!$Y$3,MOD(Y6+1,14),$F$26),"")</f>
        <v>AM</v>
      </c>
      <c r="AA6" s="28"/>
      <c r="AB6" s="12">
        <f t="shared" si="4"/>
        <v>46206</v>
      </c>
      <c r="AC6" s="29" t="str">
        <f ca="1">IFERROR(OFFSET(Bdd!$Y$3,MOD(AB6+1,14),$F$26),"")</f>
        <v>M</v>
      </c>
      <c r="AD6" s="28"/>
      <c r="AE6" s="12">
        <f t="shared" si="5"/>
        <v>46237</v>
      </c>
      <c r="AF6" s="29" t="str">
        <f ca="1">IFERROR(OFFSET(Bdd!$Y$3,MOD(AE6+1,14),$F$26),"")</f>
        <v>M</v>
      </c>
      <c r="AG6" s="28"/>
      <c r="AH6" s="12">
        <f t="shared" si="6"/>
        <v>46268</v>
      </c>
      <c r="AI6" s="29" t="str">
        <f ca="1">IFERROR(OFFSET(Bdd!$Y$3,MOD(AH6+1,14),$F$26),"")</f>
        <v>AM</v>
      </c>
      <c r="AJ6" s="28"/>
      <c r="AK6" s="12">
        <f t="shared" si="7"/>
        <v>46298</v>
      </c>
      <c r="AL6" s="29">
        <f ca="1">IFERROR(OFFSET(Bdd!$Y$3,MOD(AK6+1,14),$F$26),"")</f>
        <v>0</v>
      </c>
      <c r="AM6" s="28"/>
      <c r="AN6" s="12">
        <f t="shared" si="8"/>
        <v>46329</v>
      </c>
      <c r="AO6" s="29" t="str">
        <f ca="1">IFERROR(OFFSET(Bdd!$Y$3,MOD(AN6+1,14),$F$26),"")</f>
        <v>AM</v>
      </c>
      <c r="AP6" s="28"/>
      <c r="AQ6" s="12">
        <f t="shared" si="9"/>
        <v>46359</v>
      </c>
      <c r="AR6" s="29" t="str">
        <f ca="1">IFERROR(OFFSET(Bdd!$Y$3,MOD(AQ6+1,14),$F$26),"")</f>
        <v>M</v>
      </c>
      <c r="AS6" s="28"/>
      <c r="AT6" s="12">
        <f>AT5+1</f>
        <v>46390</v>
      </c>
      <c r="AU6" s="29">
        <f ca="1">IFERROR(OFFSET(Bdd!$Y$3,MOD(AT6+1,14),$F$26),"")</f>
        <v>0</v>
      </c>
      <c r="AV6" s="13"/>
      <c r="AW6" s="14">
        <f>AW5+1</f>
        <v>46421</v>
      </c>
      <c r="AX6" s="29" t="str">
        <f ca="1">IFERROR(OFFSET(Bdd!$Y$3,MOD(AW6+1,14),$F$26),"")</f>
        <v>M</v>
      </c>
      <c r="AY6" s="28"/>
      <c r="AZ6" s="12">
        <f t="shared" si="11"/>
        <v>46449</v>
      </c>
      <c r="BA6" s="29" t="str">
        <f ca="1">IFERROR(OFFSET(Bdd!$Y$3,MOD(AZ6+1,14),$F$26),"")</f>
        <v>M</v>
      </c>
      <c r="BB6" s="28"/>
      <c r="BC6" s="12">
        <f t="shared" si="12"/>
        <v>46480</v>
      </c>
      <c r="BD6" s="29">
        <f ca="1">IFERROR(OFFSET(Bdd!$Y$3,MOD(BC6+1,14),$F$26),"")</f>
        <v>0</v>
      </c>
      <c r="BE6" s="28"/>
      <c r="BF6" s="12">
        <f t="shared" ref="BF6:BF34" si="21">BF5+1</f>
        <v>46510</v>
      </c>
      <c r="BG6" s="29" t="str">
        <f ca="1">IFERROR(OFFSET(Bdd!$Y$3,MOD(BF6+1,14),$F$26),"")</f>
        <v>AM</v>
      </c>
      <c r="BH6" s="28"/>
      <c r="BI6" s="12">
        <f t="shared" si="13"/>
        <v>46541</v>
      </c>
      <c r="BJ6" s="29" t="str">
        <f ca="1">IFERROR(OFFSET(Bdd!$Y$3,MOD(BI6+1,14),$F$26),"")</f>
        <v>M</v>
      </c>
      <c r="BK6" s="28"/>
      <c r="BL6" s="12">
        <f t="shared" si="14"/>
        <v>46571</v>
      </c>
      <c r="BM6" s="29">
        <f ca="1">IFERROR(OFFSET(Bdd!$Y$3,MOD(BL6+1,14),$F$26),"")</f>
        <v>0</v>
      </c>
      <c r="BN6" s="28"/>
      <c r="BO6" s="12">
        <f t="shared" si="15"/>
        <v>46602</v>
      </c>
      <c r="BP6" s="29" t="str">
        <f ca="1">IFERROR(OFFSET(Bdd!$Y$3,MOD(BO6+1,14),$F$26),"")</f>
        <v>M</v>
      </c>
      <c r="BQ6" s="28"/>
      <c r="BR6" s="12">
        <f t="shared" si="16"/>
        <v>46633</v>
      </c>
      <c r="BS6" s="29" t="str">
        <f ca="1">IFERROR(OFFSET(Bdd!$Y$3,MOD(BR6+1,14),$F$26),"")</f>
        <v>AM</v>
      </c>
      <c r="BT6" s="28"/>
      <c r="BU6" s="12">
        <f t="shared" si="17"/>
        <v>46663</v>
      </c>
      <c r="BV6" s="29">
        <f ca="1">IFERROR(OFFSET(Bdd!$Y$3,MOD(BU6+1,14),$F$26),"")</f>
        <v>0</v>
      </c>
      <c r="BW6" s="28"/>
      <c r="BX6" s="12">
        <f t="shared" si="18"/>
        <v>46694</v>
      </c>
      <c r="BY6" s="29" t="str">
        <f ca="1">IFERROR(OFFSET(Bdd!$Y$3,MOD(BX6+1,14),$F$26),"")</f>
        <v>AM</v>
      </c>
      <c r="BZ6" s="28"/>
      <c r="CA6" s="12">
        <f t="shared" si="19"/>
        <v>46724</v>
      </c>
      <c r="CB6" s="29" t="str">
        <f ca="1">IFERROR(OFFSET(Bdd!$Y$3,MOD(CA6+1,14),$F$26),"")</f>
        <v>M</v>
      </c>
      <c r="CC6" s="13"/>
      <c r="CD6" s="30"/>
      <c r="CE6" s="37"/>
      <c r="CF6" s="31"/>
      <c r="CG6" s="30"/>
      <c r="CH6" s="37"/>
      <c r="CI6" s="31"/>
      <c r="CJ6" s="30"/>
      <c r="CK6" s="37"/>
      <c r="CL6" s="31"/>
      <c r="CM6" s="30"/>
      <c r="CN6" s="37"/>
      <c r="CO6" s="31"/>
      <c r="CP6" s="30"/>
      <c r="CQ6" s="37"/>
      <c r="CR6" s="31"/>
      <c r="CS6" s="30"/>
      <c r="CT6" s="37"/>
      <c r="CU6" s="31"/>
      <c r="CV6" s="30"/>
      <c r="CW6" s="37"/>
      <c r="CX6" s="31"/>
      <c r="CY6" s="30"/>
      <c r="CZ6" s="37"/>
      <c r="DA6" s="31"/>
      <c r="DB6" s="30"/>
      <c r="DC6" s="37"/>
      <c r="DD6" s="31"/>
      <c r="DE6" s="30"/>
      <c r="DF6" s="37"/>
      <c r="DG6" s="31"/>
      <c r="DH6" s="30"/>
      <c r="DI6" s="37"/>
      <c r="DJ6" s="31"/>
      <c r="DK6" s="30"/>
      <c r="DL6" s="37"/>
      <c r="DM6" s="31"/>
      <c r="DN6" s="30"/>
      <c r="DO6" s="37"/>
      <c r="DP6" s="31"/>
      <c r="DQ6" s="30"/>
      <c r="DR6" s="37"/>
      <c r="DS6" s="31"/>
      <c r="DT6" s="30"/>
      <c r="DU6" s="37"/>
      <c r="DV6" s="31"/>
      <c r="DW6" s="30"/>
      <c r="DX6" s="37"/>
      <c r="DY6" s="31"/>
      <c r="DZ6" s="30"/>
      <c r="EA6" s="37"/>
      <c r="EB6" s="31"/>
      <c r="EC6" s="30"/>
      <c r="ED6" s="37"/>
      <c r="EE6" s="31"/>
      <c r="EF6" s="30"/>
      <c r="EG6" s="37"/>
      <c r="EH6" s="31"/>
      <c r="EI6" s="30"/>
      <c r="EJ6" s="37"/>
      <c r="EK6" s="31"/>
      <c r="EL6" s="30"/>
      <c r="EM6" s="37"/>
      <c r="EN6" s="31"/>
      <c r="EO6" s="30"/>
      <c r="EP6" s="37"/>
      <c r="EQ6" s="31"/>
      <c r="ER6" s="30"/>
      <c r="ES6" s="37"/>
      <c r="ET6" s="31"/>
      <c r="EU6" s="30"/>
      <c r="EV6" s="37"/>
      <c r="EW6" s="31"/>
      <c r="EX6" s="30"/>
      <c r="EY6" s="37"/>
      <c r="EZ6" s="31"/>
      <c r="FA6" s="30"/>
      <c r="FB6" s="37"/>
      <c r="FC6" s="31"/>
      <c r="FD6" s="30"/>
      <c r="FE6" s="37"/>
      <c r="FF6" s="31"/>
      <c r="FG6" s="30"/>
      <c r="FH6" s="37"/>
      <c r="FI6" s="31"/>
      <c r="FJ6" s="30"/>
      <c r="FK6" s="37"/>
      <c r="FL6" s="31"/>
      <c r="FM6" s="30"/>
      <c r="FN6" s="37"/>
      <c r="FO6" s="31"/>
      <c r="FP6" s="30"/>
      <c r="FQ6" s="37"/>
      <c r="FR6" s="31"/>
      <c r="FS6" s="30"/>
      <c r="FT6" s="37"/>
      <c r="FU6" s="31"/>
      <c r="FV6" s="30"/>
      <c r="FW6" s="37"/>
      <c r="FX6" s="31"/>
      <c r="FY6" s="30"/>
      <c r="FZ6" s="37"/>
      <c r="GA6" s="31"/>
      <c r="GB6" s="30"/>
      <c r="GC6" s="37"/>
      <c r="GD6" s="31"/>
      <c r="GE6" s="30"/>
      <c r="GF6" s="37"/>
      <c r="GG6" s="31"/>
      <c r="GH6" s="30"/>
      <c r="GI6" s="37"/>
      <c r="GJ6" s="31"/>
      <c r="GK6" s="30"/>
      <c r="GL6" s="37"/>
      <c r="GM6" s="31"/>
      <c r="GN6" s="30"/>
      <c r="GO6" s="37"/>
      <c r="GP6" s="31"/>
      <c r="GQ6" s="30"/>
      <c r="GR6" s="37"/>
      <c r="GS6" s="31"/>
      <c r="GT6" s="30"/>
      <c r="GU6" s="37"/>
      <c r="GV6" s="31"/>
      <c r="GW6" s="30"/>
      <c r="GX6" s="37"/>
      <c r="GY6" s="31"/>
      <c r="GZ6" s="30"/>
      <c r="HA6" s="37"/>
      <c r="HB6" s="31"/>
      <c r="HC6" s="30"/>
      <c r="HD6" s="37"/>
      <c r="HE6" s="31"/>
      <c r="HF6" s="30"/>
      <c r="HG6" s="37"/>
      <c r="HH6" s="31"/>
      <c r="HI6" s="30"/>
      <c r="HJ6" s="37"/>
      <c r="HK6" s="31"/>
      <c r="HL6" s="30"/>
      <c r="HM6" s="37"/>
      <c r="HN6" s="31"/>
      <c r="HO6" s="30"/>
      <c r="HP6" s="37"/>
      <c r="HQ6" s="31"/>
      <c r="HR6" s="30"/>
      <c r="HS6" s="37"/>
      <c r="HT6" s="31"/>
      <c r="HU6" s="30"/>
      <c r="HV6" s="37"/>
      <c r="HW6" s="31"/>
      <c r="HX6" s="30"/>
      <c r="HY6" s="37"/>
      <c r="HZ6" s="31"/>
      <c r="IA6" s="30"/>
      <c r="IB6" s="37"/>
      <c r="IC6" s="31"/>
      <c r="ID6" s="30"/>
      <c r="IE6" s="37"/>
      <c r="IF6" s="31"/>
      <c r="IG6" s="30"/>
      <c r="IH6" s="37"/>
      <c r="II6" s="31"/>
      <c r="IJ6" s="30"/>
      <c r="IK6" s="37"/>
      <c r="IL6" s="31"/>
      <c r="IM6" s="30"/>
      <c r="IN6" s="37"/>
      <c r="IO6" s="31"/>
      <c r="IP6" s="30"/>
      <c r="IQ6" s="37"/>
      <c r="IR6" s="31"/>
      <c r="IS6" s="30"/>
      <c r="IT6" s="37"/>
      <c r="IU6" s="31"/>
      <c r="IV6" s="30"/>
      <c r="IW6" s="37"/>
      <c r="IX6" s="31"/>
      <c r="IY6" s="30"/>
      <c r="IZ6" s="37"/>
      <c r="JA6" s="31"/>
      <c r="JB6" s="30"/>
      <c r="JC6" s="37"/>
      <c r="JD6" s="31"/>
      <c r="JE6" s="30"/>
      <c r="JF6" s="37"/>
      <c r="JG6" s="31"/>
      <c r="JH6" s="30"/>
      <c r="JI6" s="37"/>
      <c r="JJ6" s="31"/>
      <c r="JK6" s="30"/>
      <c r="JL6" s="37"/>
      <c r="JM6" s="31"/>
      <c r="JN6" s="30"/>
      <c r="JO6" s="37"/>
      <c r="JP6" s="31"/>
      <c r="JQ6" s="30"/>
      <c r="JR6" s="37"/>
      <c r="JS6" s="31"/>
      <c r="JT6" s="30"/>
      <c r="JU6" s="37"/>
      <c r="JV6" s="31"/>
      <c r="JW6" s="30"/>
      <c r="JX6" s="37"/>
      <c r="JY6" s="31"/>
      <c r="JZ6" s="30"/>
      <c r="KA6" s="37"/>
      <c r="KB6" s="31"/>
      <c r="KC6" s="30"/>
      <c r="KD6" s="37"/>
      <c r="KE6" s="31"/>
      <c r="KF6" s="30"/>
      <c r="KG6" s="37"/>
      <c r="KH6" s="31"/>
      <c r="KI6" s="30"/>
      <c r="KJ6" s="37"/>
      <c r="KK6" s="31"/>
      <c r="KL6" s="30"/>
      <c r="KM6" s="37"/>
      <c r="KN6" s="31"/>
      <c r="KO6" s="30"/>
      <c r="KP6" s="37"/>
      <c r="KQ6" s="31"/>
      <c r="KR6" s="30"/>
      <c r="KS6" s="37"/>
      <c r="KT6" s="31"/>
      <c r="KU6" s="30"/>
      <c r="KV6" s="37"/>
      <c r="KW6" s="31"/>
      <c r="KX6" s="30"/>
      <c r="KY6" s="37"/>
      <c r="KZ6" s="31"/>
      <c r="LA6" s="30"/>
      <c r="LB6" s="37"/>
      <c r="LC6" s="31"/>
      <c r="LD6" s="30"/>
      <c r="LE6" s="37"/>
      <c r="LF6" s="31"/>
      <c r="LG6" s="30"/>
      <c r="LH6" s="37"/>
      <c r="LI6" s="31"/>
      <c r="LJ6" s="30"/>
      <c r="LK6" s="37"/>
      <c r="LL6" s="31"/>
      <c r="LM6" s="30"/>
      <c r="LN6" s="37"/>
      <c r="LO6" s="31"/>
      <c r="LP6" s="30"/>
      <c r="LQ6" s="37"/>
      <c r="LR6" s="31"/>
      <c r="LS6" s="30"/>
      <c r="LT6" s="37"/>
      <c r="LU6" s="31"/>
      <c r="LV6" s="30"/>
      <c r="LW6" s="37"/>
      <c r="LX6" s="31"/>
      <c r="LY6" s="30"/>
      <c r="LZ6" s="37"/>
      <c r="MA6" s="31"/>
      <c r="MB6" s="30"/>
      <c r="MC6" s="37"/>
      <c r="MD6" s="31"/>
      <c r="ME6" s="30"/>
      <c r="MF6" s="37"/>
      <c r="MG6" s="31"/>
      <c r="MH6" s="30"/>
      <c r="MI6" s="37"/>
      <c r="MJ6" s="31"/>
      <c r="MK6" s="30"/>
      <c r="ML6" s="37"/>
      <c r="MM6" s="31"/>
      <c r="MN6" s="30"/>
      <c r="MO6" s="37"/>
      <c r="MP6" s="31"/>
      <c r="MQ6" s="30"/>
      <c r="MR6" s="37"/>
      <c r="MS6" s="31"/>
      <c r="MT6" s="30"/>
      <c r="MU6" s="37"/>
      <c r="MV6" s="31"/>
      <c r="MW6" s="30"/>
      <c r="MX6" s="37"/>
      <c r="MY6" s="31"/>
      <c r="MZ6" s="30"/>
      <c r="NA6" s="37"/>
      <c r="NB6" s="31"/>
      <c r="NC6" s="30"/>
      <c r="ND6" s="37"/>
      <c r="NE6" s="31"/>
      <c r="NF6" s="30"/>
      <c r="NG6" s="37"/>
      <c r="NH6" s="31"/>
      <c r="NI6" s="30"/>
      <c r="NJ6" s="37"/>
      <c r="NK6" s="31"/>
      <c r="NL6" s="30"/>
      <c r="NM6" s="37"/>
      <c r="NN6" s="31"/>
      <c r="NO6" s="30"/>
      <c r="NP6" s="37"/>
      <c r="NQ6" s="31"/>
      <c r="NR6" s="30"/>
      <c r="NS6" s="37"/>
      <c r="NT6" s="31"/>
      <c r="NU6" s="30"/>
      <c r="NV6" s="37"/>
      <c r="NW6" s="31"/>
      <c r="NX6" s="30"/>
      <c r="NY6" s="37"/>
      <c r="NZ6" s="31"/>
      <c r="OA6" s="30"/>
      <c r="OB6" s="37"/>
      <c r="OC6" s="31"/>
      <c r="OD6" s="30"/>
      <c r="OE6" s="37"/>
      <c r="OF6" s="31"/>
      <c r="OG6" s="30"/>
      <c r="OH6" s="37"/>
      <c r="OI6" s="31"/>
      <c r="OJ6" s="30"/>
      <c r="OK6" s="37"/>
      <c r="OL6" s="31"/>
      <c r="OM6" s="30"/>
      <c r="ON6" s="37"/>
      <c r="OO6" s="31"/>
      <c r="OP6" s="30"/>
      <c r="OQ6" s="37"/>
      <c r="OR6" s="31"/>
      <c r="OS6" s="30"/>
      <c r="OT6" s="37"/>
      <c r="OU6" s="31"/>
      <c r="OV6" s="30"/>
      <c r="OW6" s="37"/>
      <c r="OX6" s="31"/>
      <c r="OY6" s="30"/>
      <c r="OZ6" s="37"/>
      <c r="PA6" s="31"/>
      <c r="PB6" s="30"/>
      <c r="PC6" s="37"/>
      <c r="PD6" s="31"/>
      <c r="PE6" s="30"/>
      <c r="PF6" s="37"/>
      <c r="PG6" s="31"/>
      <c r="PH6" s="30"/>
      <c r="PI6" s="37"/>
      <c r="PJ6" s="31"/>
      <c r="PK6" s="30"/>
      <c r="PL6" s="37"/>
      <c r="PM6" s="31"/>
      <c r="PN6" s="30"/>
      <c r="PO6" s="37"/>
      <c r="PP6" s="31"/>
      <c r="PQ6" s="30"/>
      <c r="PR6" s="37"/>
      <c r="PS6" s="31"/>
      <c r="PT6" s="30"/>
      <c r="PU6" s="37"/>
      <c r="PV6" s="31"/>
      <c r="PW6" s="30"/>
      <c r="PX6" s="37"/>
      <c r="PY6" s="31"/>
      <c r="PZ6" s="30"/>
      <c r="QA6" s="37"/>
      <c r="QB6" s="31"/>
      <c r="QC6" s="30"/>
      <c r="QD6" s="37"/>
      <c r="QE6" s="31"/>
      <c r="QF6" s="30"/>
      <c r="QG6" s="37"/>
      <c r="QH6" s="31"/>
      <c r="QI6" s="30"/>
      <c r="QJ6" s="37"/>
      <c r="QK6" s="31"/>
      <c r="QL6" s="30"/>
      <c r="QM6" s="37"/>
      <c r="QN6" s="31"/>
      <c r="QO6" s="30"/>
      <c r="QP6" s="37"/>
      <c r="QQ6" s="31"/>
      <c r="QR6" s="30"/>
      <c r="QS6" s="37"/>
      <c r="QT6" s="31"/>
      <c r="QU6" s="30"/>
      <c r="QV6" s="37"/>
      <c r="QW6" s="31"/>
      <c r="QX6" s="30"/>
      <c r="QY6" s="37"/>
      <c r="QZ6" s="31"/>
      <c r="RA6" s="30"/>
      <c r="RB6" s="37"/>
      <c r="RC6" s="31"/>
      <c r="RD6" s="30"/>
      <c r="RE6" s="37"/>
      <c r="RF6" s="31"/>
      <c r="RG6" s="30"/>
      <c r="RH6" s="37"/>
      <c r="RI6" s="31"/>
      <c r="RJ6" s="30"/>
      <c r="RK6" s="37"/>
      <c r="RL6" s="31"/>
      <c r="RM6" s="30"/>
      <c r="RN6" s="37"/>
      <c r="RO6" s="31"/>
      <c r="RP6" s="30"/>
      <c r="RQ6" s="37"/>
      <c r="RR6" s="31"/>
      <c r="RS6" s="30"/>
      <c r="RT6" s="37"/>
      <c r="RU6" s="31"/>
      <c r="RV6" s="30"/>
      <c r="RW6" s="37"/>
      <c r="RX6" s="31"/>
      <c r="RY6" s="30"/>
      <c r="RZ6" s="37"/>
      <c r="SA6" s="31"/>
      <c r="SB6" s="30"/>
      <c r="SC6" s="37"/>
      <c r="SD6" s="31"/>
      <c r="SE6" s="30"/>
      <c r="SF6" s="37"/>
      <c r="SG6" s="31"/>
      <c r="SH6" s="30"/>
      <c r="SI6" s="37"/>
      <c r="SJ6" s="31"/>
      <c r="SK6" s="30"/>
      <c r="SL6" s="37"/>
      <c r="SM6" s="31"/>
      <c r="SN6" s="30"/>
      <c r="SO6" s="37"/>
      <c r="SP6" s="31"/>
      <c r="SQ6" s="30"/>
      <c r="SR6" s="37"/>
      <c r="SS6" s="31"/>
      <c r="ST6" s="30"/>
      <c r="SU6" s="37"/>
      <c r="SV6" s="31"/>
      <c r="SW6" s="30"/>
      <c r="SX6" s="37"/>
      <c r="SY6" s="31"/>
      <c r="SZ6" s="30"/>
      <c r="TA6" s="37"/>
      <c r="TB6" s="31"/>
      <c r="TC6" s="30"/>
      <c r="TD6" s="37"/>
      <c r="TE6" s="31"/>
      <c r="TF6" s="30"/>
      <c r="TG6" s="37"/>
      <c r="TH6" s="31"/>
      <c r="TI6" s="30"/>
      <c r="TJ6" s="37"/>
      <c r="TK6" s="31"/>
      <c r="TL6" s="30"/>
      <c r="TM6" s="37"/>
      <c r="TN6" s="31"/>
      <c r="TO6" s="30"/>
      <c r="TP6" s="37"/>
      <c r="TQ6" s="31"/>
      <c r="TR6" s="30"/>
      <c r="TS6" s="37"/>
      <c r="TT6" s="31"/>
      <c r="TU6" s="30"/>
      <c r="TV6" s="37"/>
      <c r="TW6" s="31"/>
      <c r="TX6" s="30"/>
      <c r="TY6" s="37"/>
      <c r="TZ6" s="31"/>
      <c r="UA6" s="30"/>
      <c r="UB6" s="37"/>
      <c r="UC6" s="31"/>
      <c r="UD6" s="30"/>
      <c r="UE6" s="37"/>
      <c r="UF6" s="31"/>
      <c r="UG6" s="30"/>
      <c r="UH6" s="37"/>
      <c r="UI6" s="31"/>
      <c r="UJ6" s="30"/>
      <c r="UK6" s="37"/>
      <c r="UL6" s="31"/>
      <c r="UM6" s="30"/>
      <c r="UN6" s="37"/>
      <c r="UO6" s="31"/>
      <c r="UP6" s="30"/>
      <c r="UQ6" s="37"/>
      <c r="UR6" s="31"/>
      <c r="US6" s="30"/>
      <c r="UT6" s="37"/>
      <c r="UU6" s="31"/>
      <c r="UV6" s="30"/>
      <c r="UW6" s="37"/>
      <c r="UX6" s="31"/>
      <c r="UY6" s="30"/>
      <c r="UZ6" s="37"/>
      <c r="VA6" s="31"/>
      <c r="VB6" s="30"/>
      <c r="VC6" s="37"/>
      <c r="VD6" s="31"/>
      <c r="VE6" s="30"/>
      <c r="VF6" s="37"/>
      <c r="VG6" s="31"/>
      <c r="VH6" s="30"/>
      <c r="VI6" s="37"/>
      <c r="VJ6" s="31"/>
      <c r="VK6" s="30"/>
      <c r="VL6" s="37"/>
      <c r="VM6" s="31"/>
      <c r="VN6" s="30"/>
      <c r="VO6" s="37"/>
      <c r="VP6" s="31"/>
      <c r="VQ6" s="30"/>
      <c r="VR6" s="37"/>
      <c r="VS6" s="31"/>
      <c r="VT6" s="30"/>
      <c r="VU6" s="37"/>
      <c r="VV6" s="31"/>
      <c r="VW6" s="30"/>
      <c r="VX6" s="37"/>
      <c r="VY6" s="31"/>
      <c r="VZ6" s="30"/>
      <c r="WA6" s="37"/>
      <c r="WB6" s="31"/>
      <c r="WC6" s="30"/>
      <c r="WD6" s="37"/>
      <c r="WE6" s="31"/>
      <c r="WF6" s="30"/>
      <c r="WG6" s="37"/>
      <c r="WH6" s="31"/>
      <c r="WI6" s="30"/>
      <c r="WJ6" s="37"/>
      <c r="WK6" s="31"/>
      <c r="WL6" s="30"/>
      <c r="WM6" s="37"/>
      <c r="WN6" s="31"/>
      <c r="WO6" s="30"/>
      <c r="WP6" s="37"/>
      <c r="WQ6" s="31"/>
      <c r="WR6" s="30"/>
      <c r="WS6" s="37"/>
      <c r="WT6" s="31"/>
      <c r="WU6" s="30"/>
      <c r="WV6" s="37"/>
      <c r="WW6" s="31"/>
      <c r="WX6" s="30"/>
      <c r="WY6" s="37"/>
      <c r="WZ6" s="31"/>
      <c r="XA6" s="30"/>
      <c r="XB6" s="37"/>
      <c r="XC6" s="31"/>
      <c r="XD6" s="30"/>
      <c r="XE6" s="37"/>
      <c r="XF6" s="31"/>
      <c r="XG6" s="30"/>
      <c r="XH6" s="37"/>
      <c r="XI6" s="31"/>
      <c r="XJ6" s="30"/>
      <c r="XK6" s="37"/>
      <c r="XL6" s="31"/>
      <c r="XM6" s="30"/>
      <c r="XN6" s="37"/>
      <c r="XO6" s="31"/>
      <c r="XP6" s="30"/>
      <c r="XQ6" s="37"/>
      <c r="XR6" s="31"/>
      <c r="XS6" s="30"/>
      <c r="XT6" s="37"/>
      <c r="XU6" s="31"/>
      <c r="XV6" s="30"/>
      <c r="XW6" s="37"/>
      <c r="XX6" s="31"/>
      <c r="XY6" s="30"/>
      <c r="XZ6" s="37"/>
      <c r="YA6" s="31"/>
      <c r="YB6" s="30"/>
      <c r="YC6" s="37"/>
      <c r="YD6" s="31"/>
      <c r="YE6" s="30"/>
      <c r="YF6" s="37"/>
      <c r="YG6" s="31"/>
      <c r="YH6" s="30"/>
      <c r="YI6" s="37"/>
      <c r="YJ6" s="31"/>
      <c r="YK6" s="30"/>
      <c r="YL6" s="37"/>
      <c r="YM6" s="31"/>
      <c r="YN6" s="30"/>
      <c r="YO6" s="37"/>
      <c r="YP6" s="31"/>
      <c r="YQ6" s="30"/>
      <c r="YR6" s="37"/>
      <c r="YS6" s="31"/>
      <c r="YT6" s="30"/>
      <c r="YU6" s="37"/>
      <c r="YV6" s="31"/>
      <c r="YW6" s="30"/>
      <c r="YX6" s="37"/>
      <c r="YY6" s="31"/>
      <c r="YZ6" s="30"/>
      <c r="ZA6" s="37"/>
      <c r="ZB6" s="31"/>
      <c r="ZC6" s="30"/>
      <c r="ZD6" s="37"/>
      <c r="ZE6" s="31"/>
      <c r="ZF6" s="30"/>
      <c r="ZG6" s="37"/>
      <c r="ZH6" s="31"/>
      <c r="ZI6" s="30"/>
      <c r="ZJ6" s="37"/>
      <c r="ZK6" s="31"/>
      <c r="ZL6" s="30"/>
      <c r="ZM6" s="37"/>
      <c r="ZN6" s="31"/>
      <c r="ZO6" s="30"/>
      <c r="ZP6" s="37"/>
      <c r="ZQ6" s="31"/>
      <c r="ZR6" s="30"/>
      <c r="ZS6" s="37"/>
      <c r="ZT6" s="31"/>
      <c r="ZU6" s="30"/>
      <c r="ZV6" s="37"/>
      <c r="ZW6" s="31"/>
      <c r="ZX6" s="30"/>
      <c r="ZY6" s="37"/>
      <c r="ZZ6" s="31"/>
      <c r="AAA6" s="30"/>
      <c r="AAB6" s="37"/>
      <c r="AAC6" s="31"/>
      <c r="AAD6" s="30"/>
      <c r="AAE6" s="37"/>
      <c r="AAF6" s="31"/>
      <c r="AAG6" s="30"/>
      <c r="AAH6" s="37"/>
      <c r="AAI6" s="31"/>
      <c r="AAJ6" s="30"/>
      <c r="AAK6" s="37"/>
      <c r="AAL6" s="31"/>
      <c r="AAM6" s="30"/>
      <c r="AAN6" s="37"/>
      <c r="AAO6" s="31"/>
      <c r="AAP6" s="30"/>
      <c r="AAQ6" s="37"/>
      <c r="AAR6" s="31"/>
      <c r="AAS6" s="30"/>
      <c r="AAT6" s="37"/>
      <c r="AAU6" s="31"/>
      <c r="AAV6" s="30"/>
      <c r="AAW6" s="37"/>
      <c r="AAX6" s="31"/>
      <c r="AAY6" s="30"/>
      <c r="AAZ6" s="37"/>
      <c r="ABA6" s="31"/>
      <c r="ABB6" s="30"/>
      <c r="ABC6" s="37"/>
      <c r="ABD6" s="31"/>
      <c r="ABE6" s="30"/>
      <c r="ABF6" s="37"/>
      <c r="ABG6" s="31"/>
      <c r="ABH6" s="30"/>
      <c r="ABI6" s="37"/>
      <c r="ABJ6" s="31"/>
      <c r="ABK6" s="30"/>
      <c r="ABL6" s="37"/>
      <c r="ABM6" s="31"/>
      <c r="ABN6" s="30"/>
      <c r="ABO6" s="37"/>
      <c r="ABP6" s="31"/>
      <c r="ABQ6" s="30"/>
      <c r="ABR6" s="37"/>
      <c r="ABS6" s="31"/>
      <c r="ABT6" s="30"/>
      <c r="ABU6" s="37"/>
      <c r="ABV6" s="31"/>
      <c r="ABW6" s="30"/>
      <c r="ABX6" s="37"/>
      <c r="ABY6" s="31"/>
      <c r="ABZ6" s="30"/>
      <c r="ACA6" s="37"/>
      <c r="ACB6" s="31"/>
      <c r="ACC6" s="30"/>
      <c r="ACD6" s="37"/>
      <c r="ACE6" s="31"/>
      <c r="ACF6" s="30"/>
      <c r="ACG6" s="37"/>
      <c r="ACH6" s="31"/>
      <c r="ACI6" s="30"/>
      <c r="ACJ6" s="37"/>
      <c r="ACK6" s="31"/>
    </row>
    <row r="7" spans="2:765" ht="14.45" customHeight="1" x14ac:dyDescent="0.25">
      <c r="B7" s="42"/>
      <c r="C7" s="42"/>
      <c r="D7" s="153"/>
      <c r="E7" s="120"/>
      <c r="F7" s="120"/>
      <c r="G7" s="154"/>
      <c r="H7" s="154"/>
      <c r="J7" s="12">
        <f t="shared" ref="J7:J34" si="22">J6+1</f>
        <v>46026</v>
      </c>
      <c r="K7" s="29">
        <f ca="1">IFERROR(OFFSET(Bdd!$Y$3,MOD(J7+1,14),$F$26),"")</f>
        <v>0</v>
      </c>
      <c r="L7" s="13"/>
      <c r="M7" s="14">
        <f t="shared" si="0"/>
        <v>46057</v>
      </c>
      <c r="N7" s="29" t="str">
        <f ca="1">IFERROR(OFFSET(Bdd!$Y$3,MOD(M7+1,14),$F$26),"")</f>
        <v>M</v>
      </c>
      <c r="O7" s="28"/>
      <c r="P7" s="12">
        <f t="shared" si="1"/>
        <v>46085</v>
      </c>
      <c r="Q7" s="29" t="str">
        <f ca="1">IFERROR(OFFSET(Bdd!$Y$3,MOD(P7+1,14),$F$26),"")</f>
        <v>M</v>
      </c>
      <c r="R7" s="28"/>
      <c r="S7" s="12">
        <f t="shared" si="2"/>
        <v>46116</v>
      </c>
      <c r="T7" s="29">
        <f ca="1">IFERROR(OFFSET(Bdd!$Y$3,MOD(S7+1,14),$F$26),"")</f>
        <v>0</v>
      </c>
      <c r="U7" s="28"/>
      <c r="V7" s="12">
        <f t="shared" si="20"/>
        <v>46146</v>
      </c>
      <c r="W7" s="29" t="str">
        <f ca="1">IFERROR(OFFSET(Bdd!$Y$3,MOD(V7+1,14),$F$26),"")</f>
        <v>AM</v>
      </c>
      <c r="X7" s="28"/>
      <c r="Y7" s="12">
        <f t="shared" si="3"/>
        <v>46177</v>
      </c>
      <c r="Z7" s="29" t="str">
        <f ca="1">IFERROR(OFFSET(Bdd!$Y$3,MOD(Y7+1,14),$F$26),"")</f>
        <v>M</v>
      </c>
      <c r="AA7" s="28"/>
      <c r="AB7" s="12">
        <f t="shared" si="4"/>
        <v>46207</v>
      </c>
      <c r="AC7" s="29">
        <f ca="1">IFERROR(OFFSET(Bdd!$Y$3,MOD(AB7+1,14),$F$26),"")</f>
        <v>0</v>
      </c>
      <c r="AD7" s="28"/>
      <c r="AE7" s="12">
        <f t="shared" si="5"/>
        <v>46238</v>
      </c>
      <c r="AF7" s="29" t="str">
        <f ca="1">IFERROR(OFFSET(Bdd!$Y$3,MOD(AE7+1,14),$F$26),"")</f>
        <v>M</v>
      </c>
      <c r="AG7" s="28"/>
      <c r="AH7" s="12">
        <f t="shared" si="6"/>
        <v>46269</v>
      </c>
      <c r="AI7" s="29" t="str">
        <f ca="1">IFERROR(OFFSET(Bdd!$Y$3,MOD(AH7+1,14),$F$26),"")</f>
        <v>AM</v>
      </c>
      <c r="AJ7" s="28"/>
      <c r="AK7" s="12">
        <f t="shared" si="7"/>
        <v>46299</v>
      </c>
      <c r="AL7" s="29">
        <f ca="1">IFERROR(OFFSET(Bdd!$Y$3,MOD(AK7+1,14),$F$26),"")</f>
        <v>0</v>
      </c>
      <c r="AM7" s="28"/>
      <c r="AN7" s="12">
        <f t="shared" si="8"/>
        <v>46330</v>
      </c>
      <c r="AO7" s="29" t="str">
        <f ca="1">IFERROR(OFFSET(Bdd!$Y$3,MOD(AN7+1,14),$F$26),"")</f>
        <v>AM</v>
      </c>
      <c r="AP7" s="28"/>
      <c r="AQ7" s="12">
        <f t="shared" si="9"/>
        <v>46360</v>
      </c>
      <c r="AR7" s="29" t="str">
        <f ca="1">IFERROR(OFFSET(Bdd!$Y$3,MOD(AQ7+1,14),$F$26),"")</f>
        <v>M</v>
      </c>
      <c r="AS7" s="28"/>
      <c r="AT7" s="12">
        <f t="shared" ref="AT7:AT34" si="23">AT6+1</f>
        <v>46391</v>
      </c>
      <c r="AU7" s="29" t="str">
        <f ca="1">IFERROR(OFFSET(Bdd!$Y$3,MOD(AT7+1,14),$F$26),"")</f>
        <v>M</v>
      </c>
      <c r="AV7" s="13"/>
      <c r="AW7" s="14">
        <f t="shared" si="10"/>
        <v>46422</v>
      </c>
      <c r="AX7" s="29" t="str">
        <f ca="1">IFERROR(OFFSET(Bdd!$Y$3,MOD(AW7+1,14),$F$26),"")</f>
        <v>AM</v>
      </c>
      <c r="AY7" s="28"/>
      <c r="AZ7" s="12">
        <f t="shared" si="11"/>
        <v>46450</v>
      </c>
      <c r="BA7" s="29" t="str">
        <f ca="1">IFERROR(OFFSET(Bdd!$Y$3,MOD(AZ7+1,14),$F$26),"")</f>
        <v>AM</v>
      </c>
      <c r="BB7" s="28"/>
      <c r="BC7" s="12">
        <f t="shared" si="12"/>
        <v>46481</v>
      </c>
      <c r="BD7" s="29">
        <f ca="1">IFERROR(OFFSET(Bdd!$Y$3,MOD(BC7+1,14),$F$26),"")</f>
        <v>0</v>
      </c>
      <c r="BE7" s="28"/>
      <c r="BF7" s="12">
        <f t="shared" si="21"/>
        <v>46511</v>
      </c>
      <c r="BG7" s="29" t="str">
        <f ca="1">IFERROR(OFFSET(Bdd!$Y$3,MOD(BF7+1,14),$F$26),"")</f>
        <v>AM</v>
      </c>
      <c r="BH7" s="28"/>
      <c r="BI7" s="12">
        <f t="shared" si="13"/>
        <v>46542</v>
      </c>
      <c r="BJ7" s="29" t="str">
        <f ca="1">IFERROR(OFFSET(Bdd!$Y$3,MOD(BI7+1,14),$F$26),"")</f>
        <v>M</v>
      </c>
      <c r="BK7" s="28"/>
      <c r="BL7" s="12">
        <f t="shared" si="14"/>
        <v>46572</v>
      </c>
      <c r="BM7" s="29">
        <f ca="1">IFERROR(OFFSET(Bdd!$Y$3,MOD(BL7+1,14),$F$26),"")</f>
        <v>0</v>
      </c>
      <c r="BN7" s="28"/>
      <c r="BO7" s="12">
        <f t="shared" si="15"/>
        <v>46603</v>
      </c>
      <c r="BP7" s="29" t="str">
        <f ca="1">IFERROR(OFFSET(Bdd!$Y$3,MOD(BO7+1,14),$F$26),"")</f>
        <v>M</v>
      </c>
      <c r="BQ7" s="28"/>
      <c r="BR7" s="12">
        <f t="shared" si="16"/>
        <v>46634</v>
      </c>
      <c r="BS7" s="29">
        <f ca="1">IFERROR(OFFSET(Bdd!$Y$3,MOD(BR7+1,14),$F$26),"")</f>
        <v>0</v>
      </c>
      <c r="BT7" s="28"/>
      <c r="BU7" s="12">
        <f t="shared" si="17"/>
        <v>46664</v>
      </c>
      <c r="BV7" s="29" t="str">
        <f ca="1">IFERROR(OFFSET(Bdd!$Y$3,MOD(BU7+1,14),$F$26),"")</f>
        <v>AM</v>
      </c>
      <c r="BW7" s="28"/>
      <c r="BX7" s="12">
        <f t="shared" si="18"/>
        <v>46695</v>
      </c>
      <c r="BY7" s="29" t="str">
        <f ca="1">IFERROR(OFFSET(Bdd!$Y$3,MOD(BX7+1,14),$F$26),"")</f>
        <v>M</v>
      </c>
      <c r="BZ7" s="28"/>
      <c r="CA7" s="12">
        <f t="shared" si="19"/>
        <v>46725</v>
      </c>
      <c r="CB7" s="29">
        <f ca="1">IFERROR(OFFSET(Bdd!$Y$3,MOD(CA7+1,14),$F$26),"")</f>
        <v>0</v>
      </c>
      <c r="CC7" s="13"/>
      <c r="CD7" s="30"/>
      <c r="CE7" s="37"/>
      <c r="CF7" s="31"/>
      <c r="CG7" s="30"/>
      <c r="CH7" s="37"/>
      <c r="CI7" s="31"/>
      <c r="CJ7" s="30"/>
      <c r="CK7" s="37"/>
      <c r="CL7" s="31"/>
      <c r="CM7" s="30"/>
      <c r="CN7" s="37"/>
      <c r="CO7" s="31"/>
      <c r="CP7" s="30"/>
      <c r="CQ7" s="37"/>
      <c r="CR7" s="31"/>
      <c r="CS7" s="30"/>
      <c r="CT7" s="37"/>
      <c r="CU7" s="31"/>
      <c r="CV7" s="30"/>
      <c r="CW7" s="37"/>
      <c r="CX7" s="31"/>
      <c r="CY7" s="30"/>
      <c r="CZ7" s="37"/>
      <c r="DA7" s="31"/>
      <c r="DB7" s="30"/>
      <c r="DC7" s="37"/>
      <c r="DD7" s="31"/>
      <c r="DE7" s="30"/>
      <c r="DF7" s="37"/>
      <c r="DG7" s="31"/>
      <c r="DH7" s="30"/>
      <c r="DI7" s="37"/>
      <c r="DJ7" s="31"/>
      <c r="DK7" s="30"/>
      <c r="DL7" s="37"/>
      <c r="DM7" s="31"/>
      <c r="DN7" s="30"/>
      <c r="DO7" s="37"/>
      <c r="DP7" s="31"/>
      <c r="DQ7" s="30"/>
      <c r="DR7" s="37"/>
      <c r="DS7" s="31"/>
      <c r="DT7" s="30"/>
      <c r="DU7" s="37"/>
      <c r="DV7" s="31"/>
      <c r="DW7" s="30"/>
      <c r="DX7" s="37"/>
      <c r="DY7" s="31"/>
      <c r="DZ7" s="30"/>
      <c r="EA7" s="37"/>
      <c r="EB7" s="31"/>
      <c r="EC7" s="30"/>
      <c r="ED7" s="37"/>
      <c r="EE7" s="31"/>
      <c r="EF7" s="30"/>
      <c r="EG7" s="37"/>
      <c r="EH7" s="31"/>
      <c r="EI7" s="30"/>
      <c r="EJ7" s="37"/>
      <c r="EK7" s="31"/>
      <c r="EL7" s="30"/>
      <c r="EM7" s="37"/>
      <c r="EN7" s="31"/>
      <c r="EO7" s="30"/>
      <c r="EP7" s="37"/>
      <c r="EQ7" s="31"/>
      <c r="ER7" s="30"/>
      <c r="ES7" s="37"/>
      <c r="ET7" s="31"/>
      <c r="EU7" s="30"/>
      <c r="EV7" s="37"/>
      <c r="EW7" s="31"/>
      <c r="EX7" s="30"/>
      <c r="EY7" s="37"/>
      <c r="EZ7" s="31"/>
      <c r="FA7" s="30"/>
      <c r="FB7" s="37"/>
      <c r="FC7" s="31"/>
      <c r="FD7" s="30"/>
      <c r="FE7" s="37"/>
      <c r="FF7" s="31"/>
      <c r="FG7" s="30"/>
      <c r="FH7" s="37"/>
      <c r="FI7" s="31"/>
      <c r="FJ7" s="30"/>
      <c r="FK7" s="37"/>
      <c r="FL7" s="31"/>
      <c r="FM7" s="30"/>
      <c r="FN7" s="37"/>
      <c r="FO7" s="31"/>
      <c r="FP7" s="30"/>
      <c r="FQ7" s="37"/>
      <c r="FR7" s="31"/>
      <c r="FS7" s="30"/>
      <c r="FT7" s="37"/>
      <c r="FU7" s="31"/>
      <c r="FV7" s="30"/>
      <c r="FW7" s="37"/>
      <c r="FX7" s="31"/>
      <c r="FY7" s="30"/>
      <c r="FZ7" s="37"/>
      <c r="GA7" s="31"/>
      <c r="GB7" s="30"/>
      <c r="GC7" s="37"/>
      <c r="GD7" s="31"/>
      <c r="GE7" s="30"/>
      <c r="GF7" s="37"/>
      <c r="GG7" s="31"/>
      <c r="GH7" s="30"/>
      <c r="GI7" s="37"/>
      <c r="GJ7" s="31"/>
      <c r="GK7" s="30"/>
      <c r="GL7" s="37"/>
      <c r="GM7" s="31"/>
      <c r="GN7" s="30"/>
      <c r="GO7" s="37"/>
      <c r="GP7" s="31"/>
      <c r="GQ7" s="30"/>
      <c r="GR7" s="37"/>
      <c r="GS7" s="31"/>
      <c r="GT7" s="30"/>
      <c r="GU7" s="37"/>
      <c r="GV7" s="31"/>
      <c r="GW7" s="30"/>
      <c r="GX7" s="37"/>
      <c r="GY7" s="31"/>
      <c r="GZ7" s="30"/>
      <c r="HA7" s="37"/>
      <c r="HB7" s="31"/>
      <c r="HC7" s="30"/>
      <c r="HD7" s="37"/>
      <c r="HE7" s="31"/>
      <c r="HF7" s="30"/>
      <c r="HG7" s="37"/>
      <c r="HH7" s="31"/>
      <c r="HI7" s="30"/>
      <c r="HJ7" s="37"/>
      <c r="HK7" s="31"/>
      <c r="HL7" s="30"/>
      <c r="HM7" s="37"/>
      <c r="HN7" s="31"/>
      <c r="HO7" s="30"/>
      <c r="HP7" s="37"/>
      <c r="HQ7" s="31"/>
      <c r="HR7" s="30"/>
      <c r="HS7" s="37"/>
      <c r="HT7" s="31"/>
      <c r="HU7" s="30"/>
      <c r="HV7" s="37"/>
      <c r="HW7" s="31"/>
      <c r="HX7" s="30"/>
      <c r="HY7" s="37"/>
      <c r="HZ7" s="31"/>
      <c r="IA7" s="30"/>
      <c r="IB7" s="37"/>
      <c r="IC7" s="31"/>
      <c r="ID7" s="30"/>
      <c r="IE7" s="37"/>
      <c r="IF7" s="31"/>
      <c r="IG7" s="30"/>
      <c r="IH7" s="37"/>
      <c r="II7" s="31"/>
      <c r="IJ7" s="30"/>
      <c r="IK7" s="37"/>
      <c r="IL7" s="31"/>
      <c r="IM7" s="30"/>
      <c r="IN7" s="37"/>
      <c r="IO7" s="31"/>
      <c r="IP7" s="30"/>
      <c r="IQ7" s="37"/>
      <c r="IR7" s="31"/>
      <c r="IS7" s="30"/>
      <c r="IT7" s="37"/>
      <c r="IU7" s="31"/>
      <c r="IV7" s="30"/>
      <c r="IW7" s="37"/>
      <c r="IX7" s="31"/>
      <c r="IY7" s="30"/>
      <c r="IZ7" s="37"/>
      <c r="JA7" s="31"/>
      <c r="JB7" s="30"/>
      <c r="JC7" s="37"/>
      <c r="JD7" s="31"/>
      <c r="JE7" s="30"/>
      <c r="JF7" s="37"/>
      <c r="JG7" s="31"/>
      <c r="JH7" s="30"/>
      <c r="JI7" s="37"/>
      <c r="JJ7" s="31"/>
      <c r="JK7" s="30"/>
      <c r="JL7" s="37"/>
      <c r="JM7" s="31"/>
      <c r="JN7" s="30"/>
      <c r="JO7" s="37"/>
      <c r="JP7" s="31"/>
      <c r="JQ7" s="30"/>
      <c r="JR7" s="37"/>
      <c r="JS7" s="31"/>
      <c r="JT7" s="30"/>
      <c r="JU7" s="37"/>
      <c r="JV7" s="31"/>
      <c r="JW7" s="30"/>
      <c r="JX7" s="37"/>
      <c r="JY7" s="31"/>
      <c r="JZ7" s="30"/>
      <c r="KA7" s="37"/>
      <c r="KB7" s="31"/>
      <c r="KC7" s="30"/>
      <c r="KD7" s="37"/>
      <c r="KE7" s="31"/>
      <c r="KF7" s="30"/>
      <c r="KG7" s="37"/>
      <c r="KH7" s="31"/>
      <c r="KI7" s="30"/>
      <c r="KJ7" s="37"/>
      <c r="KK7" s="31"/>
      <c r="KL7" s="30"/>
      <c r="KM7" s="37"/>
      <c r="KN7" s="31"/>
      <c r="KO7" s="30"/>
      <c r="KP7" s="37"/>
      <c r="KQ7" s="31"/>
      <c r="KR7" s="30"/>
      <c r="KS7" s="37"/>
      <c r="KT7" s="31"/>
      <c r="KU7" s="30"/>
      <c r="KV7" s="37"/>
      <c r="KW7" s="31"/>
      <c r="KX7" s="30"/>
      <c r="KY7" s="37"/>
      <c r="KZ7" s="31"/>
      <c r="LA7" s="30"/>
      <c r="LB7" s="37"/>
      <c r="LC7" s="31"/>
      <c r="LD7" s="30"/>
      <c r="LE7" s="37"/>
      <c r="LF7" s="31"/>
      <c r="LG7" s="30"/>
      <c r="LH7" s="37"/>
      <c r="LI7" s="31"/>
      <c r="LJ7" s="30"/>
      <c r="LK7" s="37"/>
      <c r="LL7" s="31"/>
      <c r="LM7" s="30"/>
      <c r="LN7" s="37"/>
      <c r="LO7" s="31"/>
      <c r="LP7" s="30"/>
      <c r="LQ7" s="37"/>
      <c r="LR7" s="31"/>
      <c r="LS7" s="30"/>
      <c r="LT7" s="37"/>
      <c r="LU7" s="31"/>
      <c r="LV7" s="30"/>
      <c r="LW7" s="37"/>
      <c r="LX7" s="31"/>
      <c r="LY7" s="30"/>
      <c r="LZ7" s="37"/>
      <c r="MA7" s="31"/>
      <c r="MB7" s="30"/>
      <c r="MC7" s="37"/>
      <c r="MD7" s="31"/>
      <c r="ME7" s="30"/>
      <c r="MF7" s="37"/>
      <c r="MG7" s="31"/>
      <c r="MH7" s="30"/>
      <c r="MI7" s="37"/>
      <c r="MJ7" s="31"/>
      <c r="MK7" s="30"/>
      <c r="ML7" s="37"/>
      <c r="MM7" s="31"/>
      <c r="MN7" s="30"/>
      <c r="MO7" s="37"/>
      <c r="MP7" s="31"/>
      <c r="MQ7" s="30"/>
      <c r="MR7" s="37"/>
      <c r="MS7" s="31"/>
      <c r="MT7" s="30"/>
      <c r="MU7" s="37"/>
      <c r="MV7" s="31"/>
      <c r="MW7" s="30"/>
      <c r="MX7" s="37"/>
      <c r="MY7" s="31"/>
      <c r="MZ7" s="30"/>
      <c r="NA7" s="37"/>
      <c r="NB7" s="31"/>
      <c r="NC7" s="30"/>
      <c r="ND7" s="37"/>
      <c r="NE7" s="31"/>
      <c r="NF7" s="30"/>
      <c r="NG7" s="37"/>
      <c r="NH7" s="31"/>
      <c r="NI7" s="30"/>
      <c r="NJ7" s="37"/>
      <c r="NK7" s="31"/>
      <c r="NL7" s="30"/>
      <c r="NM7" s="37"/>
      <c r="NN7" s="31"/>
      <c r="NO7" s="30"/>
      <c r="NP7" s="37"/>
      <c r="NQ7" s="31"/>
      <c r="NR7" s="30"/>
      <c r="NS7" s="37"/>
      <c r="NT7" s="31"/>
      <c r="NU7" s="30"/>
      <c r="NV7" s="37"/>
      <c r="NW7" s="31"/>
      <c r="NX7" s="30"/>
      <c r="NY7" s="37"/>
      <c r="NZ7" s="31"/>
      <c r="OA7" s="30"/>
      <c r="OB7" s="37"/>
      <c r="OC7" s="31"/>
      <c r="OD7" s="30"/>
      <c r="OE7" s="37"/>
      <c r="OF7" s="31"/>
      <c r="OG7" s="30"/>
      <c r="OH7" s="37"/>
      <c r="OI7" s="31"/>
      <c r="OJ7" s="30"/>
      <c r="OK7" s="37"/>
      <c r="OL7" s="31"/>
      <c r="OM7" s="30"/>
      <c r="ON7" s="37"/>
      <c r="OO7" s="31"/>
      <c r="OP7" s="30"/>
      <c r="OQ7" s="37"/>
      <c r="OR7" s="31"/>
      <c r="OS7" s="30"/>
      <c r="OT7" s="37"/>
      <c r="OU7" s="31"/>
      <c r="OV7" s="30"/>
      <c r="OW7" s="37"/>
      <c r="OX7" s="31"/>
      <c r="OY7" s="30"/>
      <c r="OZ7" s="37"/>
      <c r="PA7" s="31"/>
      <c r="PB7" s="30"/>
      <c r="PC7" s="37"/>
      <c r="PD7" s="31"/>
      <c r="PE7" s="30"/>
      <c r="PF7" s="37"/>
      <c r="PG7" s="31"/>
      <c r="PH7" s="30"/>
      <c r="PI7" s="37"/>
      <c r="PJ7" s="31"/>
      <c r="PK7" s="30"/>
      <c r="PL7" s="37"/>
      <c r="PM7" s="31"/>
      <c r="PN7" s="30"/>
      <c r="PO7" s="37"/>
      <c r="PP7" s="31"/>
      <c r="PQ7" s="30"/>
      <c r="PR7" s="37"/>
      <c r="PS7" s="31"/>
      <c r="PT7" s="30"/>
      <c r="PU7" s="37"/>
      <c r="PV7" s="31"/>
      <c r="PW7" s="30"/>
      <c r="PX7" s="37"/>
      <c r="PY7" s="31"/>
      <c r="PZ7" s="30"/>
      <c r="QA7" s="37"/>
      <c r="QB7" s="31"/>
      <c r="QC7" s="30"/>
      <c r="QD7" s="37"/>
      <c r="QE7" s="31"/>
      <c r="QF7" s="30"/>
      <c r="QG7" s="37"/>
      <c r="QH7" s="31"/>
      <c r="QI7" s="30"/>
      <c r="QJ7" s="37"/>
      <c r="QK7" s="31"/>
      <c r="QL7" s="30"/>
      <c r="QM7" s="37"/>
      <c r="QN7" s="31"/>
      <c r="QO7" s="30"/>
      <c r="QP7" s="37"/>
      <c r="QQ7" s="31"/>
      <c r="QR7" s="30"/>
      <c r="QS7" s="37"/>
      <c r="QT7" s="31"/>
      <c r="QU7" s="30"/>
      <c r="QV7" s="37"/>
      <c r="QW7" s="31"/>
      <c r="QX7" s="30"/>
      <c r="QY7" s="37"/>
      <c r="QZ7" s="31"/>
      <c r="RA7" s="30"/>
      <c r="RB7" s="37"/>
      <c r="RC7" s="31"/>
      <c r="RD7" s="30"/>
      <c r="RE7" s="37"/>
      <c r="RF7" s="31"/>
      <c r="RG7" s="30"/>
      <c r="RH7" s="37"/>
      <c r="RI7" s="31"/>
      <c r="RJ7" s="30"/>
      <c r="RK7" s="37"/>
      <c r="RL7" s="31"/>
      <c r="RM7" s="30"/>
      <c r="RN7" s="37"/>
      <c r="RO7" s="31"/>
      <c r="RP7" s="30"/>
      <c r="RQ7" s="37"/>
      <c r="RR7" s="31"/>
      <c r="RS7" s="30"/>
      <c r="RT7" s="37"/>
      <c r="RU7" s="31"/>
      <c r="RV7" s="30"/>
      <c r="RW7" s="37"/>
      <c r="RX7" s="31"/>
      <c r="RY7" s="30"/>
      <c r="RZ7" s="37"/>
      <c r="SA7" s="31"/>
      <c r="SB7" s="30"/>
      <c r="SC7" s="37"/>
      <c r="SD7" s="31"/>
      <c r="SE7" s="30"/>
      <c r="SF7" s="37"/>
      <c r="SG7" s="31"/>
      <c r="SH7" s="30"/>
      <c r="SI7" s="37"/>
      <c r="SJ7" s="31"/>
      <c r="SK7" s="30"/>
      <c r="SL7" s="37"/>
      <c r="SM7" s="31"/>
      <c r="SN7" s="30"/>
      <c r="SO7" s="37"/>
      <c r="SP7" s="31"/>
      <c r="SQ7" s="30"/>
      <c r="SR7" s="37"/>
      <c r="SS7" s="31"/>
      <c r="ST7" s="30"/>
      <c r="SU7" s="37"/>
      <c r="SV7" s="31"/>
      <c r="SW7" s="30"/>
      <c r="SX7" s="37"/>
      <c r="SY7" s="31"/>
      <c r="SZ7" s="30"/>
      <c r="TA7" s="37"/>
      <c r="TB7" s="31"/>
      <c r="TC7" s="30"/>
      <c r="TD7" s="37"/>
      <c r="TE7" s="31"/>
      <c r="TF7" s="30"/>
      <c r="TG7" s="37"/>
      <c r="TH7" s="31"/>
      <c r="TI7" s="30"/>
      <c r="TJ7" s="37"/>
      <c r="TK7" s="31"/>
      <c r="TL7" s="30"/>
      <c r="TM7" s="37"/>
      <c r="TN7" s="31"/>
      <c r="TO7" s="30"/>
      <c r="TP7" s="37"/>
      <c r="TQ7" s="31"/>
      <c r="TR7" s="30"/>
      <c r="TS7" s="37"/>
      <c r="TT7" s="31"/>
      <c r="TU7" s="30"/>
      <c r="TV7" s="37"/>
      <c r="TW7" s="31"/>
      <c r="TX7" s="30"/>
      <c r="TY7" s="37"/>
      <c r="TZ7" s="31"/>
      <c r="UA7" s="30"/>
      <c r="UB7" s="37"/>
      <c r="UC7" s="31"/>
      <c r="UD7" s="30"/>
      <c r="UE7" s="37"/>
      <c r="UF7" s="31"/>
      <c r="UG7" s="30"/>
      <c r="UH7" s="37"/>
      <c r="UI7" s="31"/>
      <c r="UJ7" s="30"/>
      <c r="UK7" s="37"/>
      <c r="UL7" s="31"/>
      <c r="UM7" s="30"/>
      <c r="UN7" s="37"/>
      <c r="UO7" s="31"/>
      <c r="UP7" s="30"/>
      <c r="UQ7" s="37"/>
      <c r="UR7" s="31"/>
      <c r="US7" s="30"/>
      <c r="UT7" s="37"/>
      <c r="UU7" s="31"/>
      <c r="UV7" s="30"/>
      <c r="UW7" s="37"/>
      <c r="UX7" s="31"/>
      <c r="UY7" s="30"/>
      <c r="UZ7" s="37"/>
      <c r="VA7" s="31"/>
      <c r="VB7" s="30"/>
      <c r="VC7" s="37"/>
      <c r="VD7" s="31"/>
      <c r="VE7" s="30"/>
      <c r="VF7" s="37"/>
      <c r="VG7" s="31"/>
      <c r="VH7" s="30"/>
      <c r="VI7" s="37"/>
      <c r="VJ7" s="31"/>
      <c r="VK7" s="30"/>
      <c r="VL7" s="37"/>
      <c r="VM7" s="31"/>
      <c r="VN7" s="30"/>
      <c r="VO7" s="37"/>
      <c r="VP7" s="31"/>
      <c r="VQ7" s="30"/>
      <c r="VR7" s="37"/>
      <c r="VS7" s="31"/>
      <c r="VT7" s="30"/>
      <c r="VU7" s="37"/>
      <c r="VV7" s="31"/>
      <c r="VW7" s="30"/>
      <c r="VX7" s="37"/>
      <c r="VY7" s="31"/>
      <c r="VZ7" s="30"/>
      <c r="WA7" s="37"/>
      <c r="WB7" s="31"/>
      <c r="WC7" s="30"/>
      <c r="WD7" s="37"/>
      <c r="WE7" s="31"/>
      <c r="WF7" s="30"/>
      <c r="WG7" s="37"/>
      <c r="WH7" s="31"/>
      <c r="WI7" s="30"/>
      <c r="WJ7" s="37"/>
      <c r="WK7" s="31"/>
      <c r="WL7" s="30"/>
      <c r="WM7" s="37"/>
      <c r="WN7" s="31"/>
      <c r="WO7" s="30"/>
      <c r="WP7" s="37"/>
      <c r="WQ7" s="31"/>
      <c r="WR7" s="30"/>
      <c r="WS7" s="37"/>
      <c r="WT7" s="31"/>
      <c r="WU7" s="30"/>
      <c r="WV7" s="37"/>
      <c r="WW7" s="31"/>
      <c r="WX7" s="30"/>
      <c r="WY7" s="37"/>
      <c r="WZ7" s="31"/>
      <c r="XA7" s="30"/>
      <c r="XB7" s="37"/>
      <c r="XC7" s="31"/>
      <c r="XD7" s="30"/>
      <c r="XE7" s="37"/>
      <c r="XF7" s="31"/>
      <c r="XG7" s="30"/>
      <c r="XH7" s="37"/>
      <c r="XI7" s="31"/>
      <c r="XJ7" s="30"/>
      <c r="XK7" s="37"/>
      <c r="XL7" s="31"/>
      <c r="XM7" s="30"/>
      <c r="XN7" s="37"/>
      <c r="XO7" s="31"/>
      <c r="XP7" s="30"/>
      <c r="XQ7" s="37"/>
      <c r="XR7" s="31"/>
      <c r="XS7" s="30"/>
      <c r="XT7" s="37"/>
      <c r="XU7" s="31"/>
      <c r="XV7" s="30"/>
      <c r="XW7" s="37"/>
      <c r="XX7" s="31"/>
      <c r="XY7" s="30"/>
      <c r="XZ7" s="37"/>
      <c r="YA7" s="31"/>
      <c r="YB7" s="30"/>
      <c r="YC7" s="37"/>
      <c r="YD7" s="31"/>
      <c r="YE7" s="30"/>
      <c r="YF7" s="37"/>
      <c r="YG7" s="31"/>
      <c r="YH7" s="30"/>
      <c r="YI7" s="37"/>
      <c r="YJ7" s="31"/>
      <c r="YK7" s="30"/>
      <c r="YL7" s="37"/>
      <c r="YM7" s="31"/>
      <c r="YN7" s="30"/>
      <c r="YO7" s="37"/>
      <c r="YP7" s="31"/>
      <c r="YQ7" s="30"/>
      <c r="YR7" s="37"/>
      <c r="YS7" s="31"/>
      <c r="YT7" s="30"/>
      <c r="YU7" s="37"/>
      <c r="YV7" s="31"/>
      <c r="YW7" s="30"/>
      <c r="YX7" s="37"/>
      <c r="YY7" s="31"/>
      <c r="YZ7" s="30"/>
      <c r="ZA7" s="37"/>
      <c r="ZB7" s="31"/>
      <c r="ZC7" s="30"/>
      <c r="ZD7" s="37"/>
      <c r="ZE7" s="31"/>
      <c r="ZF7" s="30"/>
      <c r="ZG7" s="37"/>
      <c r="ZH7" s="31"/>
      <c r="ZI7" s="30"/>
      <c r="ZJ7" s="37"/>
      <c r="ZK7" s="31"/>
      <c r="ZL7" s="30"/>
      <c r="ZM7" s="37"/>
      <c r="ZN7" s="31"/>
      <c r="ZO7" s="30"/>
      <c r="ZP7" s="37"/>
      <c r="ZQ7" s="31"/>
      <c r="ZR7" s="30"/>
      <c r="ZS7" s="37"/>
      <c r="ZT7" s="31"/>
      <c r="ZU7" s="30"/>
      <c r="ZV7" s="37"/>
      <c r="ZW7" s="31"/>
      <c r="ZX7" s="30"/>
      <c r="ZY7" s="37"/>
      <c r="ZZ7" s="31"/>
      <c r="AAA7" s="30"/>
      <c r="AAB7" s="37"/>
      <c r="AAC7" s="31"/>
      <c r="AAD7" s="30"/>
      <c r="AAE7" s="37"/>
      <c r="AAF7" s="31"/>
      <c r="AAG7" s="30"/>
      <c r="AAH7" s="37"/>
      <c r="AAI7" s="31"/>
      <c r="AAJ7" s="30"/>
      <c r="AAK7" s="37"/>
      <c r="AAL7" s="31"/>
      <c r="AAM7" s="30"/>
      <c r="AAN7" s="37"/>
      <c r="AAO7" s="31"/>
      <c r="AAP7" s="30"/>
      <c r="AAQ7" s="37"/>
      <c r="AAR7" s="31"/>
      <c r="AAS7" s="30"/>
      <c r="AAT7" s="37"/>
      <c r="AAU7" s="31"/>
      <c r="AAV7" s="30"/>
      <c r="AAW7" s="37"/>
      <c r="AAX7" s="31"/>
      <c r="AAY7" s="30"/>
      <c r="AAZ7" s="37"/>
      <c r="ABA7" s="31"/>
      <c r="ABB7" s="30"/>
      <c r="ABC7" s="37"/>
      <c r="ABD7" s="31"/>
      <c r="ABE7" s="30"/>
      <c r="ABF7" s="37"/>
      <c r="ABG7" s="31"/>
      <c r="ABH7" s="30"/>
      <c r="ABI7" s="37"/>
      <c r="ABJ7" s="31"/>
      <c r="ABK7" s="30"/>
      <c r="ABL7" s="37"/>
      <c r="ABM7" s="31"/>
      <c r="ABN7" s="30"/>
      <c r="ABO7" s="37"/>
      <c r="ABP7" s="31"/>
      <c r="ABQ7" s="30"/>
      <c r="ABR7" s="37"/>
      <c r="ABS7" s="31"/>
      <c r="ABT7" s="30"/>
      <c r="ABU7" s="37"/>
      <c r="ABV7" s="31"/>
      <c r="ABW7" s="30"/>
      <c r="ABX7" s="37"/>
      <c r="ABY7" s="31"/>
      <c r="ABZ7" s="30"/>
      <c r="ACA7" s="37"/>
      <c r="ACB7" s="31"/>
      <c r="ACC7" s="30"/>
      <c r="ACD7" s="37"/>
      <c r="ACE7" s="31"/>
      <c r="ACF7" s="30"/>
      <c r="ACG7" s="37"/>
      <c r="ACH7" s="31"/>
      <c r="ACI7" s="30"/>
      <c r="ACJ7" s="37"/>
      <c r="ACK7" s="31"/>
    </row>
    <row r="8" spans="2:765" ht="14.45" customHeight="1" x14ac:dyDescent="0.25">
      <c r="B8" s="66"/>
      <c r="C8" s="60"/>
      <c r="D8" s="68"/>
      <c r="E8" s="60"/>
      <c r="F8" s="68"/>
      <c r="G8" s="60"/>
      <c r="H8" s="66"/>
      <c r="J8" s="12">
        <f t="shared" si="22"/>
        <v>46027</v>
      </c>
      <c r="K8" s="29" t="str">
        <f ca="1">IFERROR(OFFSET(Bdd!$Y$3,MOD(J8+1,14),$F$26),"")</f>
        <v>M</v>
      </c>
      <c r="L8" s="13"/>
      <c r="M8" s="14">
        <f t="shared" si="0"/>
        <v>46058</v>
      </c>
      <c r="N8" s="29" t="str">
        <f ca="1">IFERROR(OFFSET(Bdd!$Y$3,MOD(M8+1,14),$F$26),"")</f>
        <v>AM</v>
      </c>
      <c r="O8" s="28"/>
      <c r="P8" s="12">
        <f t="shared" si="1"/>
        <v>46086</v>
      </c>
      <c r="Q8" s="29" t="str">
        <f ca="1">IFERROR(OFFSET(Bdd!$Y$3,MOD(P8+1,14),$F$26),"")</f>
        <v>AM</v>
      </c>
      <c r="R8" s="28"/>
      <c r="S8" s="12">
        <f t="shared" si="2"/>
        <v>46117</v>
      </c>
      <c r="T8" s="29">
        <f ca="1">IFERROR(OFFSET(Bdd!$Y$3,MOD(S8+1,14),$F$26),"")</f>
        <v>0</v>
      </c>
      <c r="U8" s="28"/>
      <c r="V8" s="12">
        <f t="shared" si="20"/>
        <v>46147</v>
      </c>
      <c r="W8" s="29" t="str">
        <f ca="1">IFERROR(OFFSET(Bdd!$Y$3,MOD(V8+1,14),$F$26),"")</f>
        <v>AM</v>
      </c>
      <c r="X8" s="28"/>
      <c r="Y8" s="12">
        <f t="shared" si="3"/>
        <v>46178</v>
      </c>
      <c r="Z8" s="29" t="str">
        <f ca="1">IFERROR(OFFSET(Bdd!$Y$3,MOD(Y8+1,14),$F$26),"")</f>
        <v>M</v>
      </c>
      <c r="AA8" s="28"/>
      <c r="AB8" s="12">
        <f t="shared" si="4"/>
        <v>46208</v>
      </c>
      <c r="AC8" s="29">
        <f ca="1">IFERROR(OFFSET(Bdd!$Y$3,MOD(AB8+1,14),$F$26),"")</f>
        <v>0</v>
      </c>
      <c r="AD8" s="28"/>
      <c r="AE8" s="12">
        <f t="shared" si="5"/>
        <v>46239</v>
      </c>
      <c r="AF8" s="29" t="str">
        <f ca="1">IFERROR(OFFSET(Bdd!$Y$3,MOD(AE8+1,14),$F$26),"")</f>
        <v>M</v>
      </c>
      <c r="AG8" s="28"/>
      <c r="AH8" s="12">
        <f t="shared" si="6"/>
        <v>46270</v>
      </c>
      <c r="AI8" s="29">
        <f ca="1">IFERROR(OFFSET(Bdd!$Y$3,MOD(AH8+1,14),$F$26),"")</f>
        <v>0</v>
      </c>
      <c r="AJ8" s="28"/>
      <c r="AK8" s="12">
        <f t="shared" si="7"/>
        <v>46300</v>
      </c>
      <c r="AL8" s="29" t="str">
        <f ca="1">IFERROR(OFFSET(Bdd!$Y$3,MOD(AK8+1,14),$F$26),"")</f>
        <v>AM</v>
      </c>
      <c r="AM8" s="28"/>
      <c r="AN8" s="12">
        <f t="shared" si="8"/>
        <v>46331</v>
      </c>
      <c r="AO8" s="29" t="str">
        <f ca="1">IFERROR(OFFSET(Bdd!$Y$3,MOD(AN8+1,14),$F$26),"")</f>
        <v>M</v>
      </c>
      <c r="AP8" s="28"/>
      <c r="AQ8" s="12">
        <f t="shared" si="9"/>
        <v>46361</v>
      </c>
      <c r="AR8" s="29">
        <f ca="1">IFERROR(OFFSET(Bdd!$Y$3,MOD(AQ8+1,14),$F$26),"")</f>
        <v>0</v>
      </c>
      <c r="AS8" s="28"/>
      <c r="AT8" s="12">
        <f t="shared" si="23"/>
        <v>46392</v>
      </c>
      <c r="AU8" s="29" t="str">
        <f ca="1">IFERROR(OFFSET(Bdd!$Y$3,MOD(AT8+1,14),$F$26),"")</f>
        <v>M</v>
      </c>
      <c r="AV8" s="13"/>
      <c r="AW8" s="14">
        <f t="shared" si="10"/>
        <v>46423</v>
      </c>
      <c r="AX8" s="29" t="str">
        <f ca="1">IFERROR(OFFSET(Bdd!$Y$3,MOD(AW8+1,14),$F$26),"")</f>
        <v>AM</v>
      </c>
      <c r="AY8" s="28"/>
      <c r="AZ8" s="12">
        <f t="shared" si="11"/>
        <v>46451</v>
      </c>
      <c r="BA8" s="29" t="str">
        <f ca="1">IFERROR(OFFSET(Bdd!$Y$3,MOD(AZ8+1,14),$F$26),"")</f>
        <v>AM</v>
      </c>
      <c r="BB8" s="28"/>
      <c r="BC8" s="12">
        <f t="shared" si="12"/>
        <v>46482</v>
      </c>
      <c r="BD8" s="29" t="str">
        <f ca="1">IFERROR(OFFSET(Bdd!$Y$3,MOD(BC8+1,14),$F$26),"")</f>
        <v>AM</v>
      </c>
      <c r="BE8" s="28"/>
      <c r="BF8" s="12">
        <f t="shared" si="21"/>
        <v>46512</v>
      </c>
      <c r="BG8" s="29" t="str">
        <f ca="1">IFERROR(OFFSET(Bdd!$Y$3,MOD(BF8+1,14),$F$26),"")</f>
        <v>AM</v>
      </c>
      <c r="BH8" s="28"/>
      <c r="BI8" s="12">
        <f t="shared" si="13"/>
        <v>46543</v>
      </c>
      <c r="BJ8" s="29">
        <f ca="1">IFERROR(OFFSET(Bdd!$Y$3,MOD(BI8+1,14),$F$26),"")</f>
        <v>0</v>
      </c>
      <c r="BK8" s="28"/>
      <c r="BL8" s="12">
        <f t="shared" si="14"/>
        <v>46573</v>
      </c>
      <c r="BM8" s="29" t="str">
        <f ca="1">IFERROR(OFFSET(Bdd!$Y$3,MOD(BL8+1,14),$F$26),"")</f>
        <v>M</v>
      </c>
      <c r="BN8" s="28"/>
      <c r="BO8" s="12">
        <f t="shared" si="15"/>
        <v>46604</v>
      </c>
      <c r="BP8" s="29" t="str">
        <f ca="1">IFERROR(OFFSET(Bdd!$Y$3,MOD(BO8+1,14),$F$26),"")</f>
        <v>AM</v>
      </c>
      <c r="BQ8" s="28"/>
      <c r="BR8" s="12">
        <f t="shared" si="16"/>
        <v>46635</v>
      </c>
      <c r="BS8" s="29">
        <f ca="1">IFERROR(OFFSET(Bdd!$Y$3,MOD(BR8+1,14),$F$26),"")</f>
        <v>0</v>
      </c>
      <c r="BT8" s="28"/>
      <c r="BU8" s="12">
        <f t="shared" si="17"/>
        <v>46665</v>
      </c>
      <c r="BV8" s="29" t="str">
        <f ca="1">IFERROR(OFFSET(Bdd!$Y$3,MOD(BU8+1,14),$F$26),"")</f>
        <v>AM</v>
      </c>
      <c r="BW8" s="28"/>
      <c r="BX8" s="12">
        <f t="shared" si="18"/>
        <v>46696</v>
      </c>
      <c r="BY8" s="29" t="str">
        <f ca="1">IFERROR(OFFSET(Bdd!$Y$3,MOD(BX8+1,14),$F$26),"")</f>
        <v>M</v>
      </c>
      <c r="BZ8" s="28"/>
      <c r="CA8" s="12">
        <f t="shared" si="19"/>
        <v>46726</v>
      </c>
      <c r="CB8" s="29">
        <f ca="1">IFERROR(OFFSET(Bdd!$Y$3,MOD(CA8+1,14),$F$26),"")</f>
        <v>0</v>
      </c>
      <c r="CC8" s="13"/>
      <c r="CD8" s="30"/>
      <c r="CE8" s="37"/>
      <c r="CF8" s="31"/>
      <c r="CG8" s="30"/>
      <c r="CH8" s="37"/>
      <c r="CI8" s="31"/>
      <c r="CJ8" s="30"/>
      <c r="CK8" s="37"/>
      <c r="CL8" s="31"/>
      <c r="CM8" s="30"/>
      <c r="CN8" s="37"/>
      <c r="CO8" s="31"/>
      <c r="CP8" s="30"/>
      <c r="CQ8" s="37"/>
      <c r="CR8" s="31"/>
      <c r="CS8" s="30"/>
      <c r="CT8" s="37"/>
      <c r="CU8" s="31"/>
      <c r="CV8" s="30"/>
      <c r="CW8" s="37"/>
      <c r="CX8" s="31"/>
      <c r="CY8" s="30"/>
      <c r="CZ8" s="37"/>
      <c r="DA8" s="31"/>
      <c r="DB8" s="30"/>
      <c r="DC8" s="37"/>
      <c r="DD8" s="31"/>
      <c r="DE8" s="30"/>
      <c r="DF8" s="37"/>
      <c r="DG8" s="31"/>
      <c r="DH8" s="30"/>
      <c r="DI8" s="37"/>
      <c r="DJ8" s="31"/>
      <c r="DK8" s="30"/>
      <c r="DL8" s="37"/>
      <c r="DM8" s="31"/>
      <c r="DN8" s="30"/>
      <c r="DO8" s="37"/>
      <c r="DP8" s="31"/>
      <c r="DQ8" s="30"/>
      <c r="DR8" s="37"/>
      <c r="DS8" s="31"/>
      <c r="DT8" s="30"/>
      <c r="DU8" s="37"/>
      <c r="DV8" s="31"/>
      <c r="DW8" s="30"/>
      <c r="DX8" s="37"/>
      <c r="DY8" s="31"/>
      <c r="DZ8" s="30"/>
      <c r="EA8" s="37"/>
      <c r="EB8" s="31"/>
      <c r="EC8" s="30"/>
      <c r="ED8" s="37"/>
      <c r="EE8" s="31"/>
      <c r="EF8" s="30"/>
      <c r="EG8" s="37"/>
      <c r="EH8" s="31"/>
      <c r="EI8" s="30"/>
      <c r="EJ8" s="37"/>
      <c r="EK8" s="31"/>
      <c r="EL8" s="30"/>
      <c r="EM8" s="37"/>
      <c r="EN8" s="31"/>
      <c r="EO8" s="30"/>
      <c r="EP8" s="37"/>
      <c r="EQ8" s="31"/>
      <c r="ER8" s="30"/>
      <c r="ES8" s="37"/>
      <c r="ET8" s="31"/>
      <c r="EU8" s="30"/>
      <c r="EV8" s="37"/>
      <c r="EW8" s="31"/>
      <c r="EX8" s="30"/>
      <c r="EY8" s="37"/>
      <c r="EZ8" s="31"/>
      <c r="FA8" s="30"/>
      <c r="FB8" s="37"/>
      <c r="FC8" s="31"/>
      <c r="FD8" s="30"/>
      <c r="FE8" s="37"/>
      <c r="FF8" s="31"/>
      <c r="FG8" s="30"/>
      <c r="FH8" s="37"/>
      <c r="FI8" s="31"/>
      <c r="FJ8" s="30"/>
      <c r="FK8" s="37"/>
      <c r="FL8" s="31"/>
      <c r="FM8" s="30"/>
      <c r="FN8" s="37"/>
      <c r="FO8" s="31"/>
      <c r="FP8" s="30"/>
      <c r="FQ8" s="37"/>
      <c r="FR8" s="31"/>
      <c r="FS8" s="30"/>
      <c r="FT8" s="37"/>
      <c r="FU8" s="31"/>
      <c r="FV8" s="30"/>
      <c r="FW8" s="37"/>
      <c r="FX8" s="31"/>
      <c r="FY8" s="30"/>
      <c r="FZ8" s="37"/>
      <c r="GA8" s="31"/>
      <c r="GB8" s="30"/>
      <c r="GC8" s="37"/>
      <c r="GD8" s="31"/>
      <c r="GE8" s="30"/>
      <c r="GF8" s="37"/>
      <c r="GG8" s="31"/>
      <c r="GH8" s="30"/>
      <c r="GI8" s="37"/>
      <c r="GJ8" s="31"/>
      <c r="GK8" s="30"/>
      <c r="GL8" s="37"/>
      <c r="GM8" s="31"/>
      <c r="GN8" s="30"/>
      <c r="GO8" s="37"/>
      <c r="GP8" s="31"/>
      <c r="GQ8" s="30"/>
      <c r="GR8" s="37"/>
      <c r="GS8" s="31"/>
      <c r="GT8" s="30"/>
      <c r="GU8" s="37"/>
      <c r="GV8" s="31"/>
      <c r="GW8" s="30"/>
      <c r="GX8" s="37"/>
      <c r="GY8" s="31"/>
      <c r="GZ8" s="30"/>
      <c r="HA8" s="37"/>
      <c r="HB8" s="31"/>
      <c r="HC8" s="30"/>
      <c r="HD8" s="37"/>
      <c r="HE8" s="31"/>
      <c r="HF8" s="30"/>
      <c r="HG8" s="37"/>
      <c r="HH8" s="31"/>
      <c r="HI8" s="30"/>
      <c r="HJ8" s="37"/>
      <c r="HK8" s="31"/>
      <c r="HL8" s="30"/>
      <c r="HM8" s="37"/>
      <c r="HN8" s="31"/>
      <c r="HO8" s="30"/>
      <c r="HP8" s="37"/>
      <c r="HQ8" s="31"/>
      <c r="HR8" s="30"/>
      <c r="HS8" s="37"/>
      <c r="HT8" s="31"/>
      <c r="HU8" s="30"/>
      <c r="HV8" s="37"/>
      <c r="HW8" s="31"/>
      <c r="HX8" s="30"/>
      <c r="HY8" s="37"/>
      <c r="HZ8" s="31"/>
      <c r="IA8" s="30"/>
      <c r="IB8" s="37"/>
      <c r="IC8" s="31"/>
      <c r="ID8" s="30"/>
      <c r="IE8" s="37"/>
      <c r="IF8" s="31"/>
      <c r="IG8" s="30"/>
      <c r="IH8" s="37"/>
      <c r="II8" s="31"/>
      <c r="IJ8" s="30"/>
      <c r="IK8" s="37"/>
      <c r="IL8" s="31"/>
      <c r="IM8" s="30"/>
      <c r="IN8" s="37"/>
      <c r="IO8" s="31"/>
      <c r="IP8" s="30"/>
      <c r="IQ8" s="37"/>
      <c r="IR8" s="31"/>
      <c r="IS8" s="30"/>
      <c r="IT8" s="37"/>
      <c r="IU8" s="31"/>
      <c r="IV8" s="30"/>
      <c r="IW8" s="37"/>
      <c r="IX8" s="31"/>
      <c r="IY8" s="30"/>
      <c r="IZ8" s="37"/>
      <c r="JA8" s="31"/>
      <c r="JB8" s="30"/>
      <c r="JC8" s="37"/>
      <c r="JD8" s="31"/>
      <c r="JE8" s="30"/>
      <c r="JF8" s="37"/>
      <c r="JG8" s="31"/>
      <c r="JH8" s="30"/>
      <c r="JI8" s="37"/>
      <c r="JJ8" s="31"/>
      <c r="JK8" s="30"/>
      <c r="JL8" s="37"/>
      <c r="JM8" s="31"/>
      <c r="JN8" s="30"/>
      <c r="JO8" s="37"/>
      <c r="JP8" s="31"/>
      <c r="JQ8" s="30"/>
      <c r="JR8" s="37"/>
      <c r="JS8" s="31"/>
      <c r="JT8" s="30"/>
      <c r="JU8" s="37"/>
      <c r="JV8" s="31"/>
      <c r="JW8" s="30"/>
      <c r="JX8" s="37"/>
      <c r="JY8" s="31"/>
      <c r="JZ8" s="30"/>
      <c r="KA8" s="37"/>
      <c r="KB8" s="31"/>
      <c r="KC8" s="30"/>
      <c r="KD8" s="37"/>
      <c r="KE8" s="31"/>
      <c r="KF8" s="30"/>
      <c r="KG8" s="37"/>
      <c r="KH8" s="31"/>
      <c r="KI8" s="30"/>
      <c r="KJ8" s="37"/>
      <c r="KK8" s="31"/>
      <c r="KL8" s="30"/>
      <c r="KM8" s="37"/>
      <c r="KN8" s="31"/>
      <c r="KO8" s="30"/>
      <c r="KP8" s="37"/>
      <c r="KQ8" s="31"/>
      <c r="KR8" s="30"/>
      <c r="KS8" s="37"/>
      <c r="KT8" s="31"/>
      <c r="KU8" s="30"/>
      <c r="KV8" s="37"/>
      <c r="KW8" s="31"/>
      <c r="KX8" s="30"/>
      <c r="KY8" s="37"/>
      <c r="KZ8" s="31"/>
      <c r="LA8" s="30"/>
      <c r="LB8" s="37"/>
      <c r="LC8" s="31"/>
      <c r="LD8" s="30"/>
      <c r="LE8" s="37"/>
      <c r="LF8" s="31"/>
      <c r="LG8" s="30"/>
      <c r="LH8" s="37"/>
      <c r="LI8" s="31"/>
      <c r="LJ8" s="30"/>
      <c r="LK8" s="37"/>
      <c r="LL8" s="31"/>
      <c r="LM8" s="30"/>
      <c r="LN8" s="37"/>
      <c r="LO8" s="31"/>
      <c r="LP8" s="30"/>
      <c r="LQ8" s="37"/>
      <c r="LR8" s="31"/>
      <c r="LS8" s="30"/>
      <c r="LT8" s="37"/>
      <c r="LU8" s="31"/>
      <c r="LV8" s="30"/>
      <c r="LW8" s="37"/>
      <c r="LX8" s="31"/>
      <c r="LY8" s="30"/>
      <c r="LZ8" s="37"/>
      <c r="MA8" s="31"/>
      <c r="MB8" s="30"/>
      <c r="MC8" s="37"/>
      <c r="MD8" s="31"/>
      <c r="ME8" s="30"/>
      <c r="MF8" s="37"/>
      <c r="MG8" s="31"/>
      <c r="MH8" s="30"/>
      <c r="MI8" s="37"/>
      <c r="MJ8" s="31"/>
      <c r="MK8" s="30"/>
      <c r="ML8" s="37"/>
      <c r="MM8" s="31"/>
      <c r="MN8" s="30"/>
      <c r="MO8" s="37"/>
      <c r="MP8" s="31"/>
      <c r="MQ8" s="30"/>
      <c r="MR8" s="37"/>
      <c r="MS8" s="31"/>
      <c r="MT8" s="30"/>
      <c r="MU8" s="37"/>
      <c r="MV8" s="31"/>
      <c r="MW8" s="30"/>
      <c r="MX8" s="37"/>
      <c r="MY8" s="31"/>
      <c r="MZ8" s="30"/>
      <c r="NA8" s="37"/>
      <c r="NB8" s="31"/>
      <c r="NC8" s="30"/>
      <c r="ND8" s="37"/>
      <c r="NE8" s="31"/>
      <c r="NF8" s="30"/>
      <c r="NG8" s="37"/>
      <c r="NH8" s="31"/>
      <c r="NI8" s="30"/>
      <c r="NJ8" s="37"/>
      <c r="NK8" s="31"/>
      <c r="NL8" s="30"/>
      <c r="NM8" s="37"/>
      <c r="NN8" s="31"/>
      <c r="NO8" s="30"/>
      <c r="NP8" s="37"/>
      <c r="NQ8" s="31"/>
      <c r="NR8" s="30"/>
      <c r="NS8" s="37"/>
      <c r="NT8" s="31"/>
      <c r="NU8" s="30"/>
      <c r="NV8" s="37"/>
      <c r="NW8" s="31"/>
      <c r="NX8" s="30"/>
      <c r="NY8" s="37"/>
      <c r="NZ8" s="31"/>
      <c r="OA8" s="30"/>
      <c r="OB8" s="37"/>
      <c r="OC8" s="31"/>
      <c r="OD8" s="30"/>
      <c r="OE8" s="37"/>
      <c r="OF8" s="31"/>
      <c r="OG8" s="30"/>
      <c r="OH8" s="37"/>
      <c r="OI8" s="31"/>
      <c r="OJ8" s="30"/>
      <c r="OK8" s="37"/>
      <c r="OL8" s="31"/>
      <c r="OM8" s="30"/>
      <c r="ON8" s="37"/>
      <c r="OO8" s="31"/>
      <c r="OP8" s="30"/>
      <c r="OQ8" s="37"/>
      <c r="OR8" s="31"/>
      <c r="OS8" s="30"/>
      <c r="OT8" s="37"/>
      <c r="OU8" s="31"/>
      <c r="OV8" s="30"/>
      <c r="OW8" s="37"/>
      <c r="OX8" s="31"/>
      <c r="OY8" s="30"/>
      <c r="OZ8" s="37"/>
      <c r="PA8" s="31"/>
      <c r="PB8" s="30"/>
      <c r="PC8" s="37"/>
      <c r="PD8" s="31"/>
      <c r="PE8" s="30"/>
      <c r="PF8" s="37"/>
      <c r="PG8" s="31"/>
      <c r="PH8" s="30"/>
      <c r="PI8" s="37"/>
      <c r="PJ8" s="31"/>
      <c r="PK8" s="30"/>
      <c r="PL8" s="37"/>
      <c r="PM8" s="31"/>
      <c r="PN8" s="30"/>
      <c r="PO8" s="37"/>
      <c r="PP8" s="31"/>
      <c r="PQ8" s="30"/>
      <c r="PR8" s="37"/>
      <c r="PS8" s="31"/>
      <c r="PT8" s="30"/>
      <c r="PU8" s="37"/>
      <c r="PV8" s="31"/>
      <c r="PW8" s="30"/>
      <c r="PX8" s="37"/>
      <c r="PY8" s="31"/>
      <c r="PZ8" s="30"/>
      <c r="QA8" s="37"/>
      <c r="QB8" s="31"/>
      <c r="QC8" s="30"/>
      <c r="QD8" s="37"/>
      <c r="QE8" s="31"/>
      <c r="QF8" s="30"/>
      <c r="QG8" s="37"/>
      <c r="QH8" s="31"/>
      <c r="QI8" s="30"/>
      <c r="QJ8" s="37"/>
      <c r="QK8" s="31"/>
      <c r="QL8" s="30"/>
      <c r="QM8" s="37"/>
      <c r="QN8" s="31"/>
      <c r="QO8" s="30"/>
      <c r="QP8" s="37"/>
      <c r="QQ8" s="31"/>
      <c r="QR8" s="30"/>
      <c r="QS8" s="37"/>
      <c r="QT8" s="31"/>
      <c r="QU8" s="30"/>
      <c r="QV8" s="37"/>
      <c r="QW8" s="31"/>
      <c r="QX8" s="30"/>
      <c r="QY8" s="37"/>
      <c r="QZ8" s="31"/>
      <c r="RA8" s="30"/>
      <c r="RB8" s="37"/>
      <c r="RC8" s="31"/>
      <c r="RD8" s="30"/>
      <c r="RE8" s="37"/>
      <c r="RF8" s="31"/>
      <c r="RG8" s="30"/>
      <c r="RH8" s="37"/>
      <c r="RI8" s="31"/>
      <c r="RJ8" s="30"/>
      <c r="RK8" s="37"/>
      <c r="RL8" s="31"/>
      <c r="RM8" s="30"/>
      <c r="RN8" s="37"/>
      <c r="RO8" s="31"/>
      <c r="RP8" s="30"/>
      <c r="RQ8" s="37"/>
      <c r="RR8" s="31"/>
      <c r="RS8" s="30"/>
      <c r="RT8" s="37"/>
      <c r="RU8" s="31"/>
      <c r="RV8" s="30"/>
      <c r="RW8" s="37"/>
      <c r="RX8" s="31"/>
      <c r="RY8" s="30"/>
      <c r="RZ8" s="37"/>
      <c r="SA8" s="31"/>
      <c r="SB8" s="30"/>
      <c r="SC8" s="37"/>
      <c r="SD8" s="31"/>
      <c r="SE8" s="30"/>
      <c r="SF8" s="37"/>
      <c r="SG8" s="31"/>
      <c r="SH8" s="30"/>
      <c r="SI8" s="37"/>
      <c r="SJ8" s="31"/>
      <c r="SK8" s="30"/>
      <c r="SL8" s="37"/>
      <c r="SM8" s="31"/>
      <c r="SN8" s="30"/>
      <c r="SO8" s="37"/>
      <c r="SP8" s="31"/>
      <c r="SQ8" s="30"/>
      <c r="SR8" s="37"/>
      <c r="SS8" s="31"/>
      <c r="ST8" s="30"/>
      <c r="SU8" s="37"/>
      <c r="SV8" s="31"/>
      <c r="SW8" s="30"/>
      <c r="SX8" s="37"/>
      <c r="SY8" s="31"/>
      <c r="SZ8" s="30"/>
      <c r="TA8" s="37"/>
      <c r="TB8" s="31"/>
      <c r="TC8" s="30"/>
      <c r="TD8" s="37"/>
      <c r="TE8" s="31"/>
      <c r="TF8" s="30"/>
      <c r="TG8" s="37"/>
      <c r="TH8" s="31"/>
      <c r="TI8" s="30"/>
      <c r="TJ8" s="37"/>
      <c r="TK8" s="31"/>
      <c r="TL8" s="30"/>
      <c r="TM8" s="37"/>
      <c r="TN8" s="31"/>
      <c r="TO8" s="30"/>
      <c r="TP8" s="37"/>
      <c r="TQ8" s="31"/>
      <c r="TR8" s="30"/>
      <c r="TS8" s="37"/>
      <c r="TT8" s="31"/>
      <c r="TU8" s="30"/>
      <c r="TV8" s="37"/>
      <c r="TW8" s="31"/>
      <c r="TX8" s="30"/>
      <c r="TY8" s="37"/>
      <c r="TZ8" s="31"/>
      <c r="UA8" s="30"/>
      <c r="UB8" s="37"/>
      <c r="UC8" s="31"/>
      <c r="UD8" s="30"/>
      <c r="UE8" s="37"/>
      <c r="UF8" s="31"/>
      <c r="UG8" s="30"/>
      <c r="UH8" s="37"/>
      <c r="UI8" s="31"/>
      <c r="UJ8" s="30"/>
      <c r="UK8" s="37"/>
      <c r="UL8" s="31"/>
      <c r="UM8" s="30"/>
      <c r="UN8" s="37"/>
      <c r="UO8" s="31"/>
      <c r="UP8" s="30"/>
      <c r="UQ8" s="37"/>
      <c r="UR8" s="31"/>
      <c r="US8" s="30"/>
      <c r="UT8" s="37"/>
      <c r="UU8" s="31"/>
      <c r="UV8" s="30"/>
      <c r="UW8" s="37"/>
      <c r="UX8" s="31"/>
      <c r="UY8" s="30"/>
      <c r="UZ8" s="37"/>
      <c r="VA8" s="31"/>
      <c r="VB8" s="30"/>
      <c r="VC8" s="37"/>
      <c r="VD8" s="31"/>
      <c r="VE8" s="30"/>
      <c r="VF8" s="37"/>
      <c r="VG8" s="31"/>
      <c r="VH8" s="30"/>
      <c r="VI8" s="37"/>
      <c r="VJ8" s="31"/>
      <c r="VK8" s="30"/>
      <c r="VL8" s="37"/>
      <c r="VM8" s="31"/>
      <c r="VN8" s="30"/>
      <c r="VO8" s="37"/>
      <c r="VP8" s="31"/>
      <c r="VQ8" s="30"/>
      <c r="VR8" s="37"/>
      <c r="VS8" s="31"/>
      <c r="VT8" s="30"/>
      <c r="VU8" s="37"/>
      <c r="VV8" s="31"/>
      <c r="VW8" s="30"/>
      <c r="VX8" s="37"/>
      <c r="VY8" s="31"/>
      <c r="VZ8" s="30"/>
      <c r="WA8" s="37"/>
      <c r="WB8" s="31"/>
      <c r="WC8" s="30"/>
      <c r="WD8" s="37"/>
      <c r="WE8" s="31"/>
      <c r="WF8" s="30"/>
      <c r="WG8" s="37"/>
      <c r="WH8" s="31"/>
      <c r="WI8" s="30"/>
      <c r="WJ8" s="37"/>
      <c r="WK8" s="31"/>
      <c r="WL8" s="30"/>
      <c r="WM8" s="37"/>
      <c r="WN8" s="31"/>
      <c r="WO8" s="30"/>
      <c r="WP8" s="37"/>
      <c r="WQ8" s="31"/>
      <c r="WR8" s="30"/>
      <c r="WS8" s="37"/>
      <c r="WT8" s="31"/>
      <c r="WU8" s="30"/>
      <c r="WV8" s="37"/>
      <c r="WW8" s="31"/>
      <c r="WX8" s="30"/>
      <c r="WY8" s="37"/>
      <c r="WZ8" s="31"/>
      <c r="XA8" s="30"/>
      <c r="XB8" s="37"/>
      <c r="XC8" s="31"/>
      <c r="XD8" s="30"/>
      <c r="XE8" s="37"/>
      <c r="XF8" s="31"/>
      <c r="XG8" s="30"/>
      <c r="XH8" s="37"/>
      <c r="XI8" s="31"/>
      <c r="XJ8" s="30"/>
      <c r="XK8" s="37"/>
      <c r="XL8" s="31"/>
      <c r="XM8" s="30"/>
      <c r="XN8" s="37"/>
      <c r="XO8" s="31"/>
      <c r="XP8" s="30"/>
      <c r="XQ8" s="37"/>
      <c r="XR8" s="31"/>
      <c r="XS8" s="30"/>
      <c r="XT8" s="37"/>
      <c r="XU8" s="31"/>
      <c r="XV8" s="30"/>
      <c r="XW8" s="37"/>
      <c r="XX8" s="31"/>
      <c r="XY8" s="30"/>
      <c r="XZ8" s="37"/>
      <c r="YA8" s="31"/>
      <c r="YB8" s="30"/>
      <c r="YC8" s="37"/>
      <c r="YD8" s="31"/>
      <c r="YE8" s="30"/>
      <c r="YF8" s="37"/>
      <c r="YG8" s="31"/>
      <c r="YH8" s="30"/>
      <c r="YI8" s="37"/>
      <c r="YJ8" s="31"/>
      <c r="YK8" s="30"/>
      <c r="YL8" s="37"/>
      <c r="YM8" s="31"/>
      <c r="YN8" s="30"/>
      <c r="YO8" s="37"/>
      <c r="YP8" s="31"/>
      <c r="YQ8" s="30"/>
      <c r="YR8" s="37"/>
      <c r="YS8" s="31"/>
      <c r="YT8" s="30"/>
      <c r="YU8" s="37"/>
      <c r="YV8" s="31"/>
      <c r="YW8" s="30"/>
      <c r="YX8" s="37"/>
      <c r="YY8" s="31"/>
      <c r="YZ8" s="30"/>
      <c r="ZA8" s="37"/>
      <c r="ZB8" s="31"/>
      <c r="ZC8" s="30"/>
      <c r="ZD8" s="37"/>
      <c r="ZE8" s="31"/>
      <c r="ZF8" s="30"/>
      <c r="ZG8" s="37"/>
      <c r="ZH8" s="31"/>
      <c r="ZI8" s="30"/>
      <c r="ZJ8" s="37"/>
      <c r="ZK8" s="31"/>
      <c r="ZL8" s="30"/>
      <c r="ZM8" s="37"/>
      <c r="ZN8" s="31"/>
      <c r="ZO8" s="30"/>
      <c r="ZP8" s="37"/>
      <c r="ZQ8" s="31"/>
      <c r="ZR8" s="30"/>
      <c r="ZS8" s="37"/>
      <c r="ZT8" s="31"/>
      <c r="ZU8" s="30"/>
      <c r="ZV8" s="37"/>
      <c r="ZW8" s="31"/>
      <c r="ZX8" s="30"/>
      <c r="ZY8" s="37"/>
      <c r="ZZ8" s="31"/>
      <c r="AAA8" s="30"/>
      <c r="AAB8" s="37"/>
      <c r="AAC8" s="31"/>
      <c r="AAD8" s="30"/>
      <c r="AAE8" s="37"/>
      <c r="AAF8" s="31"/>
      <c r="AAG8" s="30"/>
      <c r="AAH8" s="37"/>
      <c r="AAI8" s="31"/>
      <c r="AAJ8" s="30"/>
      <c r="AAK8" s="37"/>
      <c r="AAL8" s="31"/>
      <c r="AAM8" s="30"/>
      <c r="AAN8" s="37"/>
      <c r="AAO8" s="31"/>
      <c r="AAP8" s="30"/>
      <c r="AAQ8" s="37"/>
      <c r="AAR8" s="31"/>
      <c r="AAS8" s="30"/>
      <c r="AAT8" s="37"/>
      <c r="AAU8" s="31"/>
      <c r="AAV8" s="30"/>
      <c r="AAW8" s="37"/>
      <c r="AAX8" s="31"/>
      <c r="AAY8" s="30"/>
      <c r="AAZ8" s="37"/>
      <c r="ABA8" s="31"/>
      <c r="ABB8" s="30"/>
      <c r="ABC8" s="37"/>
      <c r="ABD8" s="31"/>
      <c r="ABE8" s="30"/>
      <c r="ABF8" s="37"/>
      <c r="ABG8" s="31"/>
      <c r="ABH8" s="30"/>
      <c r="ABI8" s="37"/>
      <c r="ABJ8" s="31"/>
      <c r="ABK8" s="30"/>
      <c r="ABL8" s="37"/>
      <c r="ABM8" s="31"/>
      <c r="ABN8" s="30"/>
      <c r="ABO8" s="37"/>
      <c r="ABP8" s="31"/>
      <c r="ABQ8" s="30"/>
      <c r="ABR8" s="37"/>
      <c r="ABS8" s="31"/>
      <c r="ABT8" s="30"/>
      <c r="ABU8" s="37"/>
      <c r="ABV8" s="31"/>
      <c r="ABW8" s="30"/>
      <c r="ABX8" s="37"/>
      <c r="ABY8" s="31"/>
      <c r="ABZ8" s="30"/>
      <c r="ACA8" s="37"/>
      <c r="ACB8" s="31"/>
      <c r="ACC8" s="30"/>
      <c r="ACD8" s="37"/>
      <c r="ACE8" s="31"/>
      <c r="ACF8" s="30"/>
      <c r="ACG8" s="37"/>
      <c r="ACH8" s="31"/>
      <c r="ACI8" s="30"/>
      <c r="ACJ8" s="37"/>
      <c r="ACK8" s="31"/>
    </row>
    <row r="9" spans="2:765" ht="14.45" customHeight="1" x14ac:dyDescent="0.25">
      <c r="B9" s="42"/>
      <c r="C9" s="42"/>
      <c r="D9" s="153"/>
      <c r="E9" s="116"/>
      <c r="F9" s="116"/>
      <c r="G9" s="154"/>
      <c r="H9" s="154"/>
      <c r="J9" s="12">
        <f t="shared" si="22"/>
        <v>46028</v>
      </c>
      <c r="K9" s="29" t="str">
        <f ca="1">IFERROR(OFFSET(Bdd!$Y$3,MOD(J9+1,14),$F$26),"")</f>
        <v>M</v>
      </c>
      <c r="L9" s="13"/>
      <c r="M9" s="14">
        <f t="shared" si="0"/>
        <v>46059</v>
      </c>
      <c r="N9" s="29" t="str">
        <f ca="1">IFERROR(OFFSET(Bdd!$Y$3,MOD(M9+1,14),$F$26),"")</f>
        <v>AM</v>
      </c>
      <c r="O9" s="28"/>
      <c r="P9" s="12">
        <f t="shared" si="1"/>
        <v>46087</v>
      </c>
      <c r="Q9" s="29" t="str">
        <f ca="1">IFERROR(OFFSET(Bdd!$Y$3,MOD(P9+1,14),$F$26),"")</f>
        <v>AM</v>
      </c>
      <c r="R9" s="28"/>
      <c r="S9" s="12">
        <f t="shared" si="2"/>
        <v>46118</v>
      </c>
      <c r="T9" s="29" t="str">
        <f ca="1">IFERROR(OFFSET(Bdd!$Y$3,MOD(S9+1,14),$F$26),"")</f>
        <v>AM</v>
      </c>
      <c r="U9" s="28"/>
      <c r="V9" s="12">
        <f t="shared" si="20"/>
        <v>46148</v>
      </c>
      <c r="W9" s="29" t="str">
        <f ca="1">IFERROR(OFFSET(Bdd!$Y$3,MOD(V9+1,14),$F$26),"")</f>
        <v>AM</v>
      </c>
      <c r="X9" s="28"/>
      <c r="Y9" s="12">
        <f t="shared" si="3"/>
        <v>46179</v>
      </c>
      <c r="Z9" s="29">
        <f ca="1">IFERROR(OFFSET(Bdd!$Y$3,MOD(Y9+1,14),$F$26),"")</f>
        <v>0</v>
      </c>
      <c r="AA9" s="28"/>
      <c r="AB9" s="12">
        <f t="shared" si="4"/>
        <v>46209</v>
      </c>
      <c r="AC9" s="29" t="str">
        <f ca="1">IFERROR(OFFSET(Bdd!$Y$3,MOD(AB9+1,14),$F$26),"")</f>
        <v>M</v>
      </c>
      <c r="AD9" s="28"/>
      <c r="AE9" s="12">
        <f t="shared" si="5"/>
        <v>46240</v>
      </c>
      <c r="AF9" s="29" t="str">
        <f ca="1">IFERROR(OFFSET(Bdd!$Y$3,MOD(AE9+1,14),$F$26),"")</f>
        <v>AM</v>
      </c>
      <c r="AG9" s="28"/>
      <c r="AH9" s="12">
        <f t="shared" si="6"/>
        <v>46271</v>
      </c>
      <c r="AI9" s="29">
        <f ca="1">IFERROR(OFFSET(Bdd!$Y$3,MOD(AH9+1,14),$F$26),"")</f>
        <v>0</v>
      </c>
      <c r="AJ9" s="28"/>
      <c r="AK9" s="12">
        <f t="shared" si="7"/>
        <v>46301</v>
      </c>
      <c r="AL9" s="29" t="str">
        <f ca="1">IFERROR(OFFSET(Bdd!$Y$3,MOD(AK9+1,14),$F$26),"")</f>
        <v>AM</v>
      </c>
      <c r="AM9" s="28"/>
      <c r="AN9" s="12">
        <f t="shared" si="8"/>
        <v>46332</v>
      </c>
      <c r="AO9" s="29" t="str">
        <f ca="1">IFERROR(OFFSET(Bdd!$Y$3,MOD(AN9+1,14),$F$26),"")</f>
        <v>M</v>
      </c>
      <c r="AP9" s="28"/>
      <c r="AQ9" s="12">
        <f t="shared" si="9"/>
        <v>46362</v>
      </c>
      <c r="AR9" s="29">
        <f ca="1">IFERROR(OFFSET(Bdd!$Y$3,MOD(AQ9+1,14),$F$26),"")</f>
        <v>0</v>
      </c>
      <c r="AS9" s="28"/>
      <c r="AT9" s="12">
        <f t="shared" si="23"/>
        <v>46393</v>
      </c>
      <c r="AU9" s="29" t="str">
        <f ca="1">IFERROR(OFFSET(Bdd!$Y$3,MOD(AT9+1,14),$F$26),"")</f>
        <v>M</v>
      </c>
      <c r="AV9" s="13"/>
      <c r="AW9" s="14">
        <f t="shared" si="10"/>
        <v>46424</v>
      </c>
      <c r="AX9" s="29">
        <f ca="1">IFERROR(OFFSET(Bdd!$Y$3,MOD(AW9+1,14),$F$26),"")</f>
        <v>0</v>
      </c>
      <c r="AY9" s="28"/>
      <c r="AZ9" s="12">
        <f t="shared" si="11"/>
        <v>46452</v>
      </c>
      <c r="BA9" s="29">
        <f ca="1">IFERROR(OFFSET(Bdd!$Y$3,MOD(AZ9+1,14),$F$26),"")</f>
        <v>0</v>
      </c>
      <c r="BB9" s="28"/>
      <c r="BC9" s="12">
        <f t="shared" si="12"/>
        <v>46483</v>
      </c>
      <c r="BD9" s="29" t="str">
        <f ca="1">IFERROR(OFFSET(Bdd!$Y$3,MOD(BC9+1,14),$F$26),"")</f>
        <v>AM</v>
      </c>
      <c r="BE9" s="28"/>
      <c r="BF9" s="12">
        <f t="shared" si="21"/>
        <v>46513</v>
      </c>
      <c r="BG9" s="29" t="str">
        <f ca="1">IFERROR(OFFSET(Bdd!$Y$3,MOD(BF9+1,14),$F$26),"")</f>
        <v>M</v>
      </c>
      <c r="BH9" s="28"/>
      <c r="BI9" s="12">
        <f t="shared" si="13"/>
        <v>46544</v>
      </c>
      <c r="BJ9" s="29">
        <f ca="1">IFERROR(OFFSET(Bdd!$Y$3,MOD(BI9+1,14),$F$26),"")</f>
        <v>0</v>
      </c>
      <c r="BK9" s="28"/>
      <c r="BL9" s="12">
        <f t="shared" si="14"/>
        <v>46574</v>
      </c>
      <c r="BM9" s="29" t="str">
        <f ca="1">IFERROR(OFFSET(Bdd!$Y$3,MOD(BL9+1,14),$F$26),"")</f>
        <v>M</v>
      </c>
      <c r="BN9" s="28"/>
      <c r="BO9" s="12">
        <f t="shared" si="15"/>
        <v>46605</v>
      </c>
      <c r="BP9" s="29" t="str">
        <f ca="1">IFERROR(OFFSET(Bdd!$Y$3,MOD(BO9+1,14),$F$26),"")</f>
        <v>AM</v>
      </c>
      <c r="BQ9" s="28"/>
      <c r="BR9" s="12">
        <f t="shared" si="16"/>
        <v>46636</v>
      </c>
      <c r="BS9" s="29" t="str">
        <f ca="1">IFERROR(OFFSET(Bdd!$Y$3,MOD(BR9+1,14),$F$26),"")</f>
        <v>AM</v>
      </c>
      <c r="BT9" s="28"/>
      <c r="BU9" s="12">
        <f t="shared" si="17"/>
        <v>46666</v>
      </c>
      <c r="BV9" s="29" t="str">
        <f ca="1">IFERROR(OFFSET(Bdd!$Y$3,MOD(BU9+1,14),$F$26),"")</f>
        <v>AM</v>
      </c>
      <c r="BW9" s="28"/>
      <c r="BX9" s="12">
        <f t="shared" si="18"/>
        <v>46697</v>
      </c>
      <c r="BY9" s="29">
        <f ca="1">IFERROR(OFFSET(Bdd!$Y$3,MOD(BX9+1,14),$F$26),"")</f>
        <v>0</v>
      </c>
      <c r="BZ9" s="28"/>
      <c r="CA9" s="12">
        <f t="shared" si="19"/>
        <v>46727</v>
      </c>
      <c r="CB9" s="29" t="str">
        <f ca="1">IFERROR(OFFSET(Bdd!$Y$3,MOD(CA9+1,14),$F$26),"")</f>
        <v>M</v>
      </c>
      <c r="CC9" s="13"/>
      <c r="CD9" s="30"/>
      <c r="CE9" s="37"/>
      <c r="CF9" s="31"/>
      <c r="CG9" s="30"/>
      <c r="CH9" s="37"/>
      <c r="CI9" s="31"/>
      <c r="CJ9" s="30"/>
      <c r="CK9" s="37"/>
      <c r="CL9" s="31"/>
      <c r="CM9" s="30"/>
      <c r="CN9" s="37"/>
      <c r="CO9" s="31"/>
      <c r="CP9" s="30"/>
      <c r="CQ9" s="37"/>
      <c r="CR9" s="31"/>
      <c r="CS9" s="30"/>
      <c r="CT9" s="37"/>
      <c r="CU9" s="31"/>
      <c r="CV9" s="30"/>
      <c r="CW9" s="37"/>
      <c r="CX9" s="31"/>
      <c r="CY9" s="30"/>
      <c r="CZ9" s="37"/>
      <c r="DA9" s="31"/>
      <c r="DB9" s="30"/>
      <c r="DC9" s="37"/>
      <c r="DD9" s="31"/>
      <c r="DE9" s="30"/>
      <c r="DF9" s="37"/>
      <c r="DG9" s="31"/>
      <c r="DH9" s="30"/>
      <c r="DI9" s="37"/>
      <c r="DJ9" s="31"/>
      <c r="DK9" s="30"/>
      <c r="DL9" s="37"/>
      <c r="DM9" s="31"/>
      <c r="DN9" s="30"/>
      <c r="DO9" s="37"/>
      <c r="DP9" s="31"/>
      <c r="DQ9" s="30"/>
      <c r="DR9" s="37"/>
      <c r="DS9" s="31"/>
      <c r="DT9" s="30"/>
      <c r="DU9" s="37"/>
      <c r="DV9" s="31"/>
      <c r="DW9" s="30"/>
      <c r="DX9" s="37"/>
      <c r="DY9" s="31"/>
      <c r="DZ9" s="30"/>
      <c r="EA9" s="37"/>
      <c r="EB9" s="31"/>
      <c r="EC9" s="30"/>
      <c r="ED9" s="37"/>
      <c r="EE9" s="31"/>
      <c r="EF9" s="30"/>
      <c r="EG9" s="37"/>
      <c r="EH9" s="31"/>
      <c r="EI9" s="30"/>
      <c r="EJ9" s="37"/>
      <c r="EK9" s="31"/>
      <c r="EL9" s="30"/>
      <c r="EM9" s="37"/>
      <c r="EN9" s="31"/>
      <c r="EO9" s="30"/>
      <c r="EP9" s="37"/>
      <c r="EQ9" s="31"/>
      <c r="ER9" s="30"/>
      <c r="ES9" s="37"/>
      <c r="ET9" s="31"/>
      <c r="EU9" s="30"/>
      <c r="EV9" s="37"/>
      <c r="EW9" s="31"/>
      <c r="EX9" s="30"/>
      <c r="EY9" s="37"/>
      <c r="EZ9" s="31"/>
      <c r="FA9" s="30"/>
      <c r="FB9" s="37"/>
      <c r="FC9" s="31"/>
      <c r="FD9" s="30"/>
      <c r="FE9" s="37"/>
      <c r="FF9" s="31"/>
      <c r="FG9" s="30"/>
      <c r="FH9" s="37"/>
      <c r="FI9" s="31"/>
      <c r="FJ9" s="30"/>
      <c r="FK9" s="37"/>
      <c r="FL9" s="31"/>
      <c r="FM9" s="30"/>
      <c r="FN9" s="37"/>
      <c r="FO9" s="31"/>
      <c r="FP9" s="30"/>
      <c r="FQ9" s="37"/>
      <c r="FR9" s="31"/>
      <c r="FS9" s="30"/>
      <c r="FT9" s="37"/>
      <c r="FU9" s="31"/>
      <c r="FV9" s="30"/>
      <c r="FW9" s="37"/>
      <c r="FX9" s="31"/>
      <c r="FY9" s="30"/>
      <c r="FZ9" s="37"/>
      <c r="GA9" s="31"/>
      <c r="GB9" s="30"/>
      <c r="GC9" s="37"/>
      <c r="GD9" s="31"/>
      <c r="GE9" s="30"/>
      <c r="GF9" s="37"/>
      <c r="GG9" s="31"/>
      <c r="GH9" s="30"/>
      <c r="GI9" s="37"/>
      <c r="GJ9" s="31"/>
      <c r="GK9" s="30"/>
      <c r="GL9" s="37"/>
      <c r="GM9" s="31"/>
      <c r="GN9" s="30"/>
      <c r="GO9" s="37"/>
      <c r="GP9" s="31"/>
      <c r="GQ9" s="30"/>
      <c r="GR9" s="37"/>
      <c r="GS9" s="31"/>
      <c r="GT9" s="30"/>
      <c r="GU9" s="37"/>
      <c r="GV9" s="31"/>
      <c r="GW9" s="30"/>
      <c r="GX9" s="37"/>
      <c r="GY9" s="31"/>
      <c r="GZ9" s="30"/>
      <c r="HA9" s="37"/>
      <c r="HB9" s="31"/>
      <c r="HC9" s="30"/>
      <c r="HD9" s="37"/>
      <c r="HE9" s="31"/>
      <c r="HF9" s="30"/>
      <c r="HG9" s="37"/>
      <c r="HH9" s="31"/>
      <c r="HI9" s="30"/>
      <c r="HJ9" s="37"/>
      <c r="HK9" s="31"/>
      <c r="HL9" s="30"/>
      <c r="HM9" s="37"/>
      <c r="HN9" s="31"/>
      <c r="HO9" s="30"/>
      <c r="HP9" s="37"/>
      <c r="HQ9" s="31"/>
      <c r="HR9" s="30"/>
      <c r="HS9" s="37"/>
      <c r="HT9" s="31"/>
      <c r="HU9" s="30"/>
      <c r="HV9" s="37"/>
      <c r="HW9" s="31"/>
      <c r="HX9" s="30"/>
      <c r="HY9" s="37"/>
      <c r="HZ9" s="31"/>
      <c r="IA9" s="30"/>
      <c r="IB9" s="37"/>
      <c r="IC9" s="31"/>
      <c r="ID9" s="30"/>
      <c r="IE9" s="37"/>
      <c r="IF9" s="31"/>
      <c r="IG9" s="30"/>
      <c r="IH9" s="37"/>
      <c r="II9" s="31"/>
      <c r="IJ9" s="30"/>
      <c r="IK9" s="37"/>
      <c r="IL9" s="31"/>
      <c r="IM9" s="30"/>
      <c r="IN9" s="37"/>
      <c r="IO9" s="31"/>
      <c r="IP9" s="30"/>
      <c r="IQ9" s="37"/>
      <c r="IR9" s="31"/>
      <c r="IS9" s="30"/>
      <c r="IT9" s="37"/>
      <c r="IU9" s="31"/>
      <c r="IV9" s="30"/>
      <c r="IW9" s="37"/>
      <c r="IX9" s="31"/>
      <c r="IY9" s="30"/>
      <c r="IZ9" s="37"/>
      <c r="JA9" s="31"/>
      <c r="JB9" s="30"/>
      <c r="JC9" s="37"/>
      <c r="JD9" s="31"/>
      <c r="JE9" s="30"/>
      <c r="JF9" s="37"/>
      <c r="JG9" s="31"/>
      <c r="JH9" s="30"/>
      <c r="JI9" s="37"/>
      <c r="JJ9" s="31"/>
      <c r="JK9" s="30"/>
      <c r="JL9" s="37"/>
      <c r="JM9" s="31"/>
      <c r="JN9" s="30"/>
      <c r="JO9" s="37"/>
      <c r="JP9" s="31"/>
      <c r="JQ9" s="30"/>
      <c r="JR9" s="37"/>
      <c r="JS9" s="31"/>
      <c r="JT9" s="30"/>
      <c r="JU9" s="37"/>
      <c r="JV9" s="31"/>
      <c r="JW9" s="30"/>
      <c r="JX9" s="37"/>
      <c r="JY9" s="31"/>
      <c r="JZ9" s="30"/>
      <c r="KA9" s="37"/>
      <c r="KB9" s="31"/>
      <c r="KC9" s="30"/>
      <c r="KD9" s="37"/>
      <c r="KE9" s="31"/>
      <c r="KF9" s="30"/>
      <c r="KG9" s="37"/>
      <c r="KH9" s="31"/>
      <c r="KI9" s="30"/>
      <c r="KJ9" s="37"/>
      <c r="KK9" s="31"/>
      <c r="KL9" s="30"/>
      <c r="KM9" s="37"/>
      <c r="KN9" s="31"/>
      <c r="KO9" s="30"/>
      <c r="KP9" s="37"/>
      <c r="KQ9" s="31"/>
      <c r="KR9" s="30"/>
      <c r="KS9" s="37"/>
      <c r="KT9" s="31"/>
      <c r="KU9" s="30"/>
      <c r="KV9" s="37"/>
      <c r="KW9" s="31"/>
      <c r="KX9" s="30"/>
      <c r="KY9" s="37"/>
      <c r="KZ9" s="31"/>
      <c r="LA9" s="30"/>
      <c r="LB9" s="37"/>
      <c r="LC9" s="31"/>
      <c r="LD9" s="30"/>
      <c r="LE9" s="37"/>
      <c r="LF9" s="31"/>
      <c r="LG9" s="30"/>
      <c r="LH9" s="37"/>
      <c r="LI9" s="31"/>
      <c r="LJ9" s="30"/>
      <c r="LK9" s="37"/>
      <c r="LL9" s="31"/>
      <c r="LM9" s="30"/>
      <c r="LN9" s="37"/>
      <c r="LO9" s="31"/>
      <c r="LP9" s="30"/>
      <c r="LQ9" s="37"/>
      <c r="LR9" s="31"/>
      <c r="LS9" s="30"/>
      <c r="LT9" s="37"/>
      <c r="LU9" s="31"/>
      <c r="LV9" s="30"/>
      <c r="LW9" s="37"/>
      <c r="LX9" s="31"/>
      <c r="LY9" s="30"/>
      <c r="LZ9" s="37"/>
      <c r="MA9" s="31"/>
      <c r="MB9" s="30"/>
      <c r="MC9" s="37"/>
      <c r="MD9" s="31"/>
      <c r="ME9" s="30"/>
      <c r="MF9" s="37"/>
      <c r="MG9" s="31"/>
      <c r="MH9" s="30"/>
      <c r="MI9" s="37"/>
      <c r="MJ9" s="31"/>
      <c r="MK9" s="30"/>
      <c r="ML9" s="37"/>
      <c r="MM9" s="31"/>
      <c r="MN9" s="30"/>
      <c r="MO9" s="37"/>
      <c r="MP9" s="31"/>
      <c r="MQ9" s="30"/>
      <c r="MR9" s="37"/>
      <c r="MS9" s="31"/>
      <c r="MT9" s="30"/>
      <c r="MU9" s="37"/>
      <c r="MV9" s="31"/>
      <c r="MW9" s="30"/>
      <c r="MX9" s="37"/>
      <c r="MY9" s="31"/>
      <c r="MZ9" s="30"/>
      <c r="NA9" s="37"/>
      <c r="NB9" s="31"/>
      <c r="NC9" s="30"/>
      <c r="ND9" s="37"/>
      <c r="NE9" s="31"/>
      <c r="NF9" s="30"/>
      <c r="NG9" s="37"/>
      <c r="NH9" s="31"/>
      <c r="NI9" s="30"/>
      <c r="NJ9" s="37"/>
      <c r="NK9" s="31"/>
      <c r="NL9" s="30"/>
      <c r="NM9" s="37"/>
      <c r="NN9" s="31"/>
      <c r="NO9" s="30"/>
      <c r="NP9" s="37"/>
      <c r="NQ9" s="31"/>
      <c r="NR9" s="30"/>
      <c r="NS9" s="37"/>
      <c r="NT9" s="31"/>
      <c r="NU9" s="30"/>
      <c r="NV9" s="37"/>
      <c r="NW9" s="31"/>
      <c r="NX9" s="30"/>
      <c r="NY9" s="37"/>
      <c r="NZ9" s="31"/>
      <c r="OA9" s="30"/>
      <c r="OB9" s="37"/>
      <c r="OC9" s="31"/>
      <c r="OD9" s="30"/>
      <c r="OE9" s="37"/>
      <c r="OF9" s="31"/>
      <c r="OG9" s="30"/>
      <c r="OH9" s="37"/>
      <c r="OI9" s="31"/>
      <c r="OJ9" s="30"/>
      <c r="OK9" s="37"/>
      <c r="OL9" s="31"/>
      <c r="OM9" s="30"/>
      <c r="ON9" s="37"/>
      <c r="OO9" s="31"/>
      <c r="OP9" s="30"/>
      <c r="OQ9" s="37"/>
      <c r="OR9" s="31"/>
      <c r="OS9" s="30"/>
      <c r="OT9" s="37"/>
      <c r="OU9" s="31"/>
      <c r="OV9" s="30"/>
      <c r="OW9" s="37"/>
      <c r="OX9" s="31"/>
      <c r="OY9" s="30"/>
      <c r="OZ9" s="37"/>
      <c r="PA9" s="31"/>
      <c r="PB9" s="30"/>
      <c r="PC9" s="37"/>
      <c r="PD9" s="31"/>
      <c r="PE9" s="30"/>
      <c r="PF9" s="37"/>
      <c r="PG9" s="31"/>
      <c r="PH9" s="30"/>
      <c r="PI9" s="37"/>
      <c r="PJ9" s="31"/>
      <c r="PK9" s="30"/>
      <c r="PL9" s="37"/>
      <c r="PM9" s="31"/>
      <c r="PN9" s="30"/>
      <c r="PO9" s="37"/>
      <c r="PP9" s="31"/>
      <c r="PQ9" s="30"/>
      <c r="PR9" s="37"/>
      <c r="PS9" s="31"/>
      <c r="PT9" s="30"/>
      <c r="PU9" s="37"/>
      <c r="PV9" s="31"/>
      <c r="PW9" s="30"/>
      <c r="PX9" s="37"/>
      <c r="PY9" s="31"/>
      <c r="PZ9" s="30"/>
      <c r="QA9" s="37"/>
      <c r="QB9" s="31"/>
      <c r="QC9" s="30"/>
      <c r="QD9" s="37"/>
      <c r="QE9" s="31"/>
      <c r="QF9" s="30"/>
      <c r="QG9" s="37"/>
      <c r="QH9" s="31"/>
      <c r="QI9" s="30"/>
      <c r="QJ9" s="37"/>
      <c r="QK9" s="31"/>
      <c r="QL9" s="30"/>
      <c r="QM9" s="37"/>
      <c r="QN9" s="31"/>
      <c r="QO9" s="30"/>
      <c r="QP9" s="37"/>
      <c r="QQ9" s="31"/>
      <c r="QR9" s="30"/>
      <c r="QS9" s="37"/>
      <c r="QT9" s="31"/>
      <c r="QU9" s="30"/>
      <c r="QV9" s="37"/>
      <c r="QW9" s="31"/>
      <c r="QX9" s="30"/>
      <c r="QY9" s="37"/>
      <c r="QZ9" s="31"/>
      <c r="RA9" s="30"/>
      <c r="RB9" s="37"/>
      <c r="RC9" s="31"/>
      <c r="RD9" s="30"/>
      <c r="RE9" s="37"/>
      <c r="RF9" s="31"/>
      <c r="RG9" s="30"/>
      <c r="RH9" s="37"/>
      <c r="RI9" s="31"/>
      <c r="RJ9" s="30"/>
      <c r="RK9" s="37"/>
      <c r="RL9" s="31"/>
      <c r="RM9" s="30"/>
      <c r="RN9" s="37"/>
      <c r="RO9" s="31"/>
      <c r="RP9" s="30"/>
      <c r="RQ9" s="37"/>
      <c r="RR9" s="31"/>
      <c r="RS9" s="30"/>
      <c r="RT9" s="37"/>
      <c r="RU9" s="31"/>
      <c r="RV9" s="30"/>
      <c r="RW9" s="37"/>
      <c r="RX9" s="31"/>
      <c r="RY9" s="30"/>
      <c r="RZ9" s="37"/>
      <c r="SA9" s="31"/>
      <c r="SB9" s="30"/>
      <c r="SC9" s="37"/>
      <c r="SD9" s="31"/>
      <c r="SE9" s="30"/>
      <c r="SF9" s="37"/>
      <c r="SG9" s="31"/>
      <c r="SH9" s="30"/>
      <c r="SI9" s="37"/>
      <c r="SJ9" s="31"/>
      <c r="SK9" s="30"/>
      <c r="SL9" s="37"/>
      <c r="SM9" s="31"/>
      <c r="SN9" s="30"/>
      <c r="SO9" s="37"/>
      <c r="SP9" s="31"/>
      <c r="SQ9" s="30"/>
      <c r="SR9" s="37"/>
      <c r="SS9" s="31"/>
      <c r="ST9" s="30"/>
      <c r="SU9" s="37"/>
      <c r="SV9" s="31"/>
      <c r="SW9" s="30"/>
      <c r="SX9" s="37"/>
      <c r="SY9" s="31"/>
      <c r="SZ9" s="30"/>
      <c r="TA9" s="37"/>
      <c r="TB9" s="31"/>
      <c r="TC9" s="30"/>
      <c r="TD9" s="37"/>
      <c r="TE9" s="31"/>
      <c r="TF9" s="30"/>
      <c r="TG9" s="37"/>
      <c r="TH9" s="31"/>
      <c r="TI9" s="30"/>
      <c r="TJ9" s="37"/>
      <c r="TK9" s="31"/>
      <c r="TL9" s="30"/>
      <c r="TM9" s="37"/>
      <c r="TN9" s="31"/>
      <c r="TO9" s="30"/>
      <c r="TP9" s="37"/>
      <c r="TQ9" s="31"/>
      <c r="TR9" s="30"/>
      <c r="TS9" s="37"/>
      <c r="TT9" s="31"/>
      <c r="TU9" s="30"/>
      <c r="TV9" s="37"/>
      <c r="TW9" s="31"/>
      <c r="TX9" s="30"/>
      <c r="TY9" s="37"/>
      <c r="TZ9" s="31"/>
      <c r="UA9" s="30"/>
      <c r="UB9" s="37"/>
      <c r="UC9" s="31"/>
      <c r="UD9" s="30"/>
      <c r="UE9" s="37"/>
      <c r="UF9" s="31"/>
      <c r="UG9" s="30"/>
      <c r="UH9" s="37"/>
      <c r="UI9" s="31"/>
      <c r="UJ9" s="30"/>
      <c r="UK9" s="37"/>
      <c r="UL9" s="31"/>
      <c r="UM9" s="30"/>
      <c r="UN9" s="37"/>
      <c r="UO9" s="31"/>
      <c r="UP9" s="30"/>
      <c r="UQ9" s="37"/>
      <c r="UR9" s="31"/>
      <c r="US9" s="30"/>
      <c r="UT9" s="37"/>
      <c r="UU9" s="31"/>
      <c r="UV9" s="30"/>
      <c r="UW9" s="37"/>
      <c r="UX9" s="31"/>
      <c r="UY9" s="30"/>
      <c r="UZ9" s="37"/>
      <c r="VA9" s="31"/>
      <c r="VB9" s="30"/>
      <c r="VC9" s="37"/>
      <c r="VD9" s="31"/>
      <c r="VE9" s="30"/>
      <c r="VF9" s="37"/>
      <c r="VG9" s="31"/>
      <c r="VH9" s="30"/>
      <c r="VI9" s="37"/>
      <c r="VJ9" s="31"/>
      <c r="VK9" s="30"/>
      <c r="VL9" s="37"/>
      <c r="VM9" s="31"/>
      <c r="VN9" s="30"/>
      <c r="VO9" s="37"/>
      <c r="VP9" s="31"/>
      <c r="VQ9" s="30"/>
      <c r="VR9" s="37"/>
      <c r="VS9" s="31"/>
      <c r="VT9" s="30"/>
      <c r="VU9" s="37"/>
      <c r="VV9" s="31"/>
      <c r="VW9" s="30"/>
      <c r="VX9" s="37"/>
      <c r="VY9" s="31"/>
      <c r="VZ9" s="30"/>
      <c r="WA9" s="37"/>
      <c r="WB9" s="31"/>
      <c r="WC9" s="30"/>
      <c r="WD9" s="37"/>
      <c r="WE9" s="31"/>
      <c r="WF9" s="30"/>
      <c r="WG9" s="37"/>
      <c r="WH9" s="31"/>
      <c r="WI9" s="30"/>
      <c r="WJ9" s="37"/>
      <c r="WK9" s="31"/>
      <c r="WL9" s="30"/>
      <c r="WM9" s="37"/>
      <c r="WN9" s="31"/>
      <c r="WO9" s="30"/>
      <c r="WP9" s="37"/>
      <c r="WQ9" s="31"/>
      <c r="WR9" s="30"/>
      <c r="WS9" s="37"/>
      <c r="WT9" s="31"/>
      <c r="WU9" s="30"/>
      <c r="WV9" s="37"/>
      <c r="WW9" s="31"/>
      <c r="WX9" s="30"/>
      <c r="WY9" s="37"/>
      <c r="WZ9" s="31"/>
      <c r="XA9" s="30"/>
      <c r="XB9" s="37"/>
      <c r="XC9" s="31"/>
      <c r="XD9" s="30"/>
      <c r="XE9" s="37"/>
      <c r="XF9" s="31"/>
      <c r="XG9" s="30"/>
      <c r="XH9" s="37"/>
      <c r="XI9" s="31"/>
      <c r="XJ9" s="30"/>
      <c r="XK9" s="37"/>
      <c r="XL9" s="31"/>
      <c r="XM9" s="30"/>
      <c r="XN9" s="37"/>
      <c r="XO9" s="31"/>
      <c r="XP9" s="30"/>
      <c r="XQ9" s="37"/>
      <c r="XR9" s="31"/>
      <c r="XS9" s="30"/>
      <c r="XT9" s="37"/>
      <c r="XU9" s="31"/>
      <c r="XV9" s="30"/>
      <c r="XW9" s="37"/>
      <c r="XX9" s="31"/>
      <c r="XY9" s="30"/>
      <c r="XZ9" s="37"/>
      <c r="YA9" s="31"/>
      <c r="YB9" s="30"/>
      <c r="YC9" s="37"/>
      <c r="YD9" s="31"/>
      <c r="YE9" s="30"/>
      <c r="YF9" s="37"/>
      <c r="YG9" s="31"/>
      <c r="YH9" s="30"/>
      <c r="YI9" s="37"/>
      <c r="YJ9" s="31"/>
      <c r="YK9" s="30"/>
      <c r="YL9" s="37"/>
      <c r="YM9" s="31"/>
      <c r="YN9" s="30"/>
      <c r="YO9" s="37"/>
      <c r="YP9" s="31"/>
      <c r="YQ9" s="30"/>
      <c r="YR9" s="37"/>
      <c r="YS9" s="31"/>
      <c r="YT9" s="30"/>
      <c r="YU9" s="37"/>
      <c r="YV9" s="31"/>
      <c r="YW9" s="30"/>
      <c r="YX9" s="37"/>
      <c r="YY9" s="31"/>
      <c r="YZ9" s="30"/>
      <c r="ZA9" s="37"/>
      <c r="ZB9" s="31"/>
      <c r="ZC9" s="30"/>
      <c r="ZD9" s="37"/>
      <c r="ZE9" s="31"/>
      <c r="ZF9" s="30"/>
      <c r="ZG9" s="37"/>
      <c r="ZH9" s="31"/>
      <c r="ZI9" s="30"/>
      <c r="ZJ9" s="37"/>
      <c r="ZK9" s="31"/>
      <c r="ZL9" s="30"/>
      <c r="ZM9" s="37"/>
      <c r="ZN9" s="31"/>
      <c r="ZO9" s="30"/>
      <c r="ZP9" s="37"/>
      <c r="ZQ9" s="31"/>
      <c r="ZR9" s="30"/>
      <c r="ZS9" s="37"/>
      <c r="ZT9" s="31"/>
      <c r="ZU9" s="30"/>
      <c r="ZV9" s="37"/>
      <c r="ZW9" s="31"/>
      <c r="ZX9" s="30"/>
      <c r="ZY9" s="37"/>
      <c r="ZZ9" s="31"/>
      <c r="AAA9" s="30"/>
      <c r="AAB9" s="37"/>
      <c r="AAC9" s="31"/>
      <c r="AAD9" s="30"/>
      <c r="AAE9" s="37"/>
      <c r="AAF9" s="31"/>
      <c r="AAG9" s="30"/>
      <c r="AAH9" s="37"/>
      <c r="AAI9" s="31"/>
      <c r="AAJ9" s="30"/>
      <c r="AAK9" s="37"/>
      <c r="AAL9" s="31"/>
      <c r="AAM9" s="30"/>
      <c r="AAN9" s="37"/>
      <c r="AAO9" s="31"/>
      <c r="AAP9" s="30"/>
      <c r="AAQ9" s="37"/>
      <c r="AAR9" s="31"/>
      <c r="AAS9" s="30"/>
      <c r="AAT9" s="37"/>
      <c r="AAU9" s="31"/>
      <c r="AAV9" s="30"/>
      <c r="AAW9" s="37"/>
      <c r="AAX9" s="31"/>
      <c r="AAY9" s="30"/>
      <c r="AAZ9" s="37"/>
      <c r="ABA9" s="31"/>
      <c r="ABB9" s="30"/>
      <c r="ABC9" s="37"/>
      <c r="ABD9" s="31"/>
      <c r="ABE9" s="30"/>
      <c r="ABF9" s="37"/>
      <c r="ABG9" s="31"/>
      <c r="ABH9" s="30"/>
      <c r="ABI9" s="37"/>
      <c r="ABJ9" s="31"/>
      <c r="ABK9" s="30"/>
      <c r="ABL9" s="37"/>
      <c r="ABM9" s="31"/>
      <c r="ABN9" s="30"/>
      <c r="ABO9" s="37"/>
      <c r="ABP9" s="31"/>
      <c r="ABQ9" s="30"/>
      <c r="ABR9" s="37"/>
      <c r="ABS9" s="31"/>
      <c r="ABT9" s="30"/>
      <c r="ABU9" s="37"/>
      <c r="ABV9" s="31"/>
      <c r="ABW9" s="30"/>
      <c r="ABX9" s="37"/>
      <c r="ABY9" s="31"/>
      <c r="ABZ9" s="30"/>
      <c r="ACA9" s="37"/>
      <c r="ACB9" s="31"/>
      <c r="ACC9" s="30"/>
      <c r="ACD9" s="37"/>
      <c r="ACE9" s="31"/>
      <c r="ACF9" s="30"/>
      <c r="ACG9" s="37"/>
      <c r="ACH9" s="31"/>
      <c r="ACI9" s="30"/>
      <c r="ACJ9" s="37"/>
      <c r="ACK9" s="31"/>
    </row>
    <row r="10" spans="2:765" ht="14.45" customHeight="1" x14ac:dyDescent="0.25">
      <c r="B10" s="42"/>
      <c r="C10" s="42"/>
      <c r="D10" s="153"/>
      <c r="E10" s="116"/>
      <c r="F10" s="116"/>
      <c r="G10" s="154"/>
      <c r="H10" s="154"/>
      <c r="J10" s="12">
        <f t="shared" si="22"/>
        <v>46029</v>
      </c>
      <c r="K10" s="29" t="str">
        <f ca="1">IFERROR(OFFSET(Bdd!$Y$3,MOD(J10+1,14),$F$26),"")</f>
        <v>M</v>
      </c>
      <c r="L10" s="13"/>
      <c r="M10" s="14">
        <f t="shared" si="0"/>
        <v>46060</v>
      </c>
      <c r="N10" s="29">
        <f ca="1">IFERROR(OFFSET(Bdd!$Y$3,MOD(M10+1,14),$F$26),"")</f>
        <v>0</v>
      </c>
      <c r="O10" s="28"/>
      <c r="P10" s="12">
        <f t="shared" si="1"/>
        <v>46088</v>
      </c>
      <c r="Q10" s="29">
        <f ca="1">IFERROR(OFFSET(Bdd!$Y$3,MOD(P10+1,14),$F$26),"")</f>
        <v>0</v>
      </c>
      <c r="R10" s="28"/>
      <c r="S10" s="12">
        <f t="shared" si="2"/>
        <v>46119</v>
      </c>
      <c r="T10" s="29" t="str">
        <f ca="1">IFERROR(OFFSET(Bdd!$Y$3,MOD(S10+1,14),$F$26),"")</f>
        <v>AM</v>
      </c>
      <c r="U10" s="28"/>
      <c r="V10" s="12">
        <f t="shared" si="20"/>
        <v>46149</v>
      </c>
      <c r="W10" s="29" t="str">
        <f ca="1">IFERROR(OFFSET(Bdd!$Y$3,MOD(V10+1,14),$F$26),"")</f>
        <v>M</v>
      </c>
      <c r="X10" s="28"/>
      <c r="Y10" s="12">
        <f t="shared" si="3"/>
        <v>46180</v>
      </c>
      <c r="Z10" s="29">
        <f ca="1">IFERROR(OFFSET(Bdd!$Y$3,MOD(Y10+1,14),$F$26),"")</f>
        <v>0</v>
      </c>
      <c r="AA10" s="28"/>
      <c r="AB10" s="12">
        <f t="shared" si="4"/>
        <v>46210</v>
      </c>
      <c r="AC10" s="29" t="str">
        <f ca="1">IFERROR(OFFSET(Bdd!$Y$3,MOD(AB10+1,14),$F$26),"")</f>
        <v>M</v>
      </c>
      <c r="AD10" s="28"/>
      <c r="AE10" s="12">
        <f t="shared" si="5"/>
        <v>46241</v>
      </c>
      <c r="AF10" s="29" t="str">
        <f ca="1">IFERROR(OFFSET(Bdd!$Y$3,MOD(AE10+1,14),$F$26),"")</f>
        <v>AM</v>
      </c>
      <c r="AG10" s="28"/>
      <c r="AH10" s="12">
        <f t="shared" si="6"/>
        <v>46272</v>
      </c>
      <c r="AI10" s="29" t="str">
        <f ca="1">IFERROR(OFFSET(Bdd!$Y$3,MOD(AH10+1,14),$F$26),"")</f>
        <v>AM</v>
      </c>
      <c r="AJ10" s="28"/>
      <c r="AK10" s="12">
        <f t="shared" si="7"/>
        <v>46302</v>
      </c>
      <c r="AL10" s="29" t="str">
        <f ca="1">IFERROR(OFFSET(Bdd!$Y$3,MOD(AK10+1,14),$F$26),"")</f>
        <v>AM</v>
      </c>
      <c r="AM10" s="28"/>
      <c r="AN10" s="12">
        <f t="shared" si="8"/>
        <v>46333</v>
      </c>
      <c r="AO10" s="29">
        <f ca="1">IFERROR(OFFSET(Bdd!$Y$3,MOD(AN10+1,14),$F$26),"")</f>
        <v>0</v>
      </c>
      <c r="AP10" s="28"/>
      <c r="AQ10" s="12">
        <f t="shared" si="9"/>
        <v>46363</v>
      </c>
      <c r="AR10" s="29" t="str">
        <f ca="1">IFERROR(OFFSET(Bdd!$Y$3,MOD(AQ10+1,14),$F$26),"")</f>
        <v>M</v>
      </c>
      <c r="AS10" s="28"/>
      <c r="AT10" s="12">
        <f t="shared" si="23"/>
        <v>46394</v>
      </c>
      <c r="AU10" s="29" t="str">
        <f ca="1">IFERROR(OFFSET(Bdd!$Y$3,MOD(AT10+1,14),$F$26),"")</f>
        <v>AM</v>
      </c>
      <c r="AV10" s="13"/>
      <c r="AW10" s="14">
        <f t="shared" si="10"/>
        <v>46425</v>
      </c>
      <c r="AX10" s="29">
        <f ca="1">IFERROR(OFFSET(Bdd!$Y$3,MOD(AW10+1,14),$F$26),"")</f>
        <v>0</v>
      </c>
      <c r="AY10" s="28"/>
      <c r="AZ10" s="12">
        <f t="shared" si="11"/>
        <v>46453</v>
      </c>
      <c r="BA10" s="29">
        <f ca="1">IFERROR(OFFSET(Bdd!$Y$3,MOD(AZ10+1,14),$F$26),"")</f>
        <v>0</v>
      </c>
      <c r="BB10" s="28"/>
      <c r="BC10" s="12">
        <f t="shared" si="12"/>
        <v>46484</v>
      </c>
      <c r="BD10" s="29" t="str">
        <f ca="1">IFERROR(OFFSET(Bdd!$Y$3,MOD(BC10+1,14),$F$26),"")</f>
        <v>AM</v>
      </c>
      <c r="BE10" s="28"/>
      <c r="BF10" s="12">
        <f t="shared" si="21"/>
        <v>46514</v>
      </c>
      <c r="BG10" s="29" t="str">
        <f ca="1">IFERROR(OFFSET(Bdd!$Y$3,MOD(BF10+1,14),$F$26),"")</f>
        <v>M</v>
      </c>
      <c r="BH10" s="28"/>
      <c r="BI10" s="12">
        <f t="shared" si="13"/>
        <v>46545</v>
      </c>
      <c r="BJ10" s="29" t="str">
        <f ca="1">IFERROR(OFFSET(Bdd!$Y$3,MOD(BI10+1,14),$F$26),"")</f>
        <v>M</v>
      </c>
      <c r="BK10" s="28"/>
      <c r="BL10" s="12">
        <f t="shared" si="14"/>
        <v>46575</v>
      </c>
      <c r="BM10" s="29" t="str">
        <f ca="1">IFERROR(OFFSET(Bdd!$Y$3,MOD(BL10+1,14),$F$26),"")</f>
        <v>M</v>
      </c>
      <c r="BN10" s="28"/>
      <c r="BO10" s="12">
        <f t="shared" si="15"/>
        <v>46606</v>
      </c>
      <c r="BP10" s="29">
        <f ca="1">IFERROR(OFFSET(Bdd!$Y$3,MOD(BO10+1,14),$F$26),"")</f>
        <v>0</v>
      </c>
      <c r="BQ10" s="28"/>
      <c r="BR10" s="12">
        <f t="shared" si="16"/>
        <v>46637</v>
      </c>
      <c r="BS10" s="29" t="str">
        <f ca="1">IFERROR(OFFSET(Bdd!$Y$3,MOD(BR10+1,14),$F$26),"")</f>
        <v>AM</v>
      </c>
      <c r="BT10" s="28"/>
      <c r="BU10" s="12">
        <f t="shared" si="17"/>
        <v>46667</v>
      </c>
      <c r="BV10" s="29" t="str">
        <f ca="1">IFERROR(OFFSET(Bdd!$Y$3,MOD(BU10+1,14),$F$26),"")</f>
        <v>M</v>
      </c>
      <c r="BW10" s="28"/>
      <c r="BX10" s="12">
        <f t="shared" si="18"/>
        <v>46698</v>
      </c>
      <c r="BY10" s="29">
        <f ca="1">IFERROR(OFFSET(Bdd!$Y$3,MOD(BX10+1,14),$F$26),"")</f>
        <v>0</v>
      </c>
      <c r="BZ10" s="28"/>
      <c r="CA10" s="12">
        <f t="shared" si="19"/>
        <v>46728</v>
      </c>
      <c r="CB10" s="29" t="str">
        <f ca="1">IFERROR(OFFSET(Bdd!$Y$3,MOD(CA10+1,14),$F$26),"")</f>
        <v>M</v>
      </c>
      <c r="CC10" s="13"/>
      <c r="CD10" s="30"/>
      <c r="CE10" s="37"/>
      <c r="CF10" s="31"/>
      <c r="CG10" s="30"/>
      <c r="CH10" s="37"/>
      <c r="CI10" s="31"/>
      <c r="CJ10" s="30"/>
      <c r="CK10" s="37"/>
      <c r="CL10" s="31"/>
      <c r="CM10" s="30"/>
      <c r="CN10" s="37"/>
      <c r="CO10" s="31"/>
      <c r="CP10" s="30"/>
      <c r="CQ10" s="37"/>
      <c r="CR10" s="31"/>
      <c r="CS10" s="30"/>
      <c r="CT10" s="37"/>
      <c r="CU10" s="31"/>
      <c r="CV10" s="30"/>
      <c r="CW10" s="37"/>
      <c r="CX10" s="31"/>
      <c r="CY10" s="30"/>
      <c r="CZ10" s="37"/>
      <c r="DA10" s="31"/>
      <c r="DB10" s="30"/>
      <c r="DC10" s="37"/>
      <c r="DD10" s="31"/>
      <c r="DE10" s="30"/>
      <c r="DF10" s="37"/>
      <c r="DG10" s="31"/>
      <c r="DH10" s="30"/>
      <c r="DI10" s="37"/>
      <c r="DJ10" s="31"/>
      <c r="DK10" s="30"/>
      <c r="DL10" s="37"/>
      <c r="DM10" s="31"/>
      <c r="DN10" s="30"/>
      <c r="DO10" s="37"/>
      <c r="DP10" s="31"/>
      <c r="DQ10" s="30"/>
      <c r="DR10" s="37"/>
      <c r="DS10" s="31"/>
      <c r="DT10" s="30"/>
      <c r="DU10" s="37"/>
      <c r="DV10" s="31"/>
      <c r="DW10" s="30"/>
      <c r="DX10" s="37"/>
      <c r="DY10" s="31"/>
      <c r="DZ10" s="30"/>
      <c r="EA10" s="37"/>
      <c r="EB10" s="31"/>
      <c r="EC10" s="30"/>
      <c r="ED10" s="37"/>
      <c r="EE10" s="31"/>
      <c r="EF10" s="30"/>
      <c r="EG10" s="37"/>
      <c r="EH10" s="31"/>
      <c r="EI10" s="30"/>
      <c r="EJ10" s="37"/>
      <c r="EK10" s="31"/>
      <c r="EL10" s="30"/>
      <c r="EM10" s="37"/>
      <c r="EN10" s="31"/>
      <c r="EO10" s="30"/>
      <c r="EP10" s="37"/>
      <c r="EQ10" s="31"/>
      <c r="ER10" s="30"/>
      <c r="ES10" s="37"/>
      <c r="ET10" s="31"/>
      <c r="EU10" s="30"/>
      <c r="EV10" s="37"/>
      <c r="EW10" s="31"/>
      <c r="EX10" s="30"/>
      <c r="EY10" s="37"/>
      <c r="EZ10" s="31"/>
      <c r="FA10" s="30"/>
      <c r="FB10" s="37"/>
      <c r="FC10" s="31"/>
      <c r="FD10" s="30"/>
      <c r="FE10" s="37"/>
      <c r="FF10" s="31"/>
      <c r="FG10" s="30"/>
      <c r="FH10" s="37"/>
      <c r="FI10" s="31"/>
      <c r="FJ10" s="30"/>
      <c r="FK10" s="37"/>
      <c r="FL10" s="31"/>
      <c r="FM10" s="30"/>
      <c r="FN10" s="37"/>
      <c r="FO10" s="31"/>
      <c r="FP10" s="30"/>
      <c r="FQ10" s="37"/>
      <c r="FR10" s="31"/>
      <c r="FS10" s="30"/>
      <c r="FT10" s="37"/>
      <c r="FU10" s="31"/>
      <c r="FV10" s="30"/>
      <c r="FW10" s="37"/>
      <c r="FX10" s="31"/>
      <c r="FY10" s="30"/>
      <c r="FZ10" s="37"/>
      <c r="GA10" s="31"/>
      <c r="GB10" s="30"/>
      <c r="GC10" s="37"/>
      <c r="GD10" s="31"/>
      <c r="GE10" s="30"/>
      <c r="GF10" s="37"/>
      <c r="GG10" s="31"/>
      <c r="GH10" s="30"/>
      <c r="GI10" s="37"/>
      <c r="GJ10" s="31"/>
      <c r="GK10" s="30"/>
      <c r="GL10" s="37"/>
      <c r="GM10" s="31"/>
      <c r="GN10" s="30"/>
      <c r="GO10" s="37"/>
      <c r="GP10" s="31"/>
      <c r="GQ10" s="30"/>
      <c r="GR10" s="37"/>
      <c r="GS10" s="31"/>
      <c r="GT10" s="30"/>
      <c r="GU10" s="37"/>
      <c r="GV10" s="31"/>
      <c r="GW10" s="30"/>
      <c r="GX10" s="37"/>
      <c r="GY10" s="31"/>
      <c r="GZ10" s="30"/>
      <c r="HA10" s="37"/>
      <c r="HB10" s="31"/>
      <c r="HC10" s="30"/>
      <c r="HD10" s="37"/>
      <c r="HE10" s="31"/>
      <c r="HF10" s="30"/>
      <c r="HG10" s="37"/>
      <c r="HH10" s="31"/>
      <c r="HI10" s="30"/>
      <c r="HJ10" s="37"/>
      <c r="HK10" s="31"/>
      <c r="HL10" s="30"/>
      <c r="HM10" s="37"/>
      <c r="HN10" s="31"/>
      <c r="HO10" s="30"/>
      <c r="HP10" s="37"/>
      <c r="HQ10" s="31"/>
      <c r="HR10" s="30"/>
      <c r="HS10" s="37"/>
      <c r="HT10" s="31"/>
      <c r="HU10" s="30"/>
      <c r="HV10" s="37"/>
      <c r="HW10" s="31"/>
      <c r="HX10" s="30"/>
      <c r="HY10" s="37"/>
      <c r="HZ10" s="31"/>
      <c r="IA10" s="30"/>
      <c r="IB10" s="37"/>
      <c r="IC10" s="31"/>
      <c r="ID10" s="30"/>
      <c r="IE10" s="37"/>
      <c r="IF10" s="31"/>
      <c r="IG10" s="30"/>
      <c r="IH10" s="37"/>
      <c r="II10" s="31"/>
      <c r="IJ10" s="30"/>
      <c r="IK10" s="37"/>
      <c r="IL10" s="31"/>
      <c r="IM10" s="30"/>
      <c r="IN10" s="37"/>
      <c r="IO10" s="31"/>
      <c r="IP10" s="30"/>
      <c r="IQ10" s="37"/>
      <c r="IR10" s="31"/>
      <c r="IS10" s="30"/>
      <c r="IT10" s="37"/>
      <c r="IU10" s="31"/>
      <c r="IV10" s="30"/>
      <c r="IW10" s="37"/>
      <c r="IX10" s="31"/>
      <c r="IY10" s="30"/>
      <c r="IZ10" s="37"/>
      <c r="JA10" s="31"/>
      <c r="JB10" s="30"/>
      <c r="JC10" s="37"/>
      <c r="JD10" s="31"/>
      <c r="JE10" s="30"/>
      <c r="JF10" s="37"/>
      <c r="JG10" s="31"/>
      <c r="JH10" s="30"/>
      <c r="JI10" s="37"/>
      <c r="JJ10" s="31"/>
      <c r="JK10" s="30"/>
      <c r="JL10" s="37"/>
      <c r="JM10" s="31"/>
      <c r="JN10" s="30"/>
      <c r="JO10" s="37"/>
      <c r="JP10" s="31"/>
      <c r="JQ10" s="30"/>
      <c r="JR10" s="37"/>
      <c r="JS10" s="31"/>
      <c r="JT10" s="30"/>
      <c r="JU10" s="37"/>
      <c r="JV10" s="31"/>
      <c r="JW10" s="30"/>
      <c r="JX10" s="37"/>
      <c r="JY10" s="31"/>
      <c r="JZ10" s="30"/>
      <c r="KA10" s="37"/>
      <c r="KB10" s="31"/>
      <c r="KC10" s="30"/>
      <c r="KD10" s="37"/>
      <c r="KE10" s="31"/>
      <c r="KF10" s="30"/>
      <c r="KG10" s="37"/>
      <c r="KH10" s="31"/>
      <c r="KI10" s="30"/>
      <c r="KJ10" s="37"/>
      <c r="KK10" s="31"/>
      <c r="KL10" s="30"/>
      <c r="KM10" s="37"/>
      <c r="KN10" s="31"/>
      <c r="KO10" s="30"/>
      <c r="KP10" s="37"/>
      <c r="KQ10" s="31"/>
      <c r="KR10" s="30"/>
      <c r="KS10" s="37"/>
      <c r="KT10" s="31"/>
      <c r="KU10" s="30"/>
      <c r="KV10" s="37"/>
      <c r="KW10" s="31"/>
      <c r="KX10" s="30"/>
      <c r="KY10" s="37"/>
      <c r="KZ10" s="31"/>
      <c r="LA10" s="30"/>
      <c r="LB10" s="37"/>
      <c r="LC10" s="31"/>
      <c r="LD10" s="30"/>
      <c r="LE10" s="37"/>
      <c r="LF10" s="31"/>
      <c r="LG10" s="30"/>
      <c r="LH10" s="37"/>
      <c r="LI10" s="31"/>
      <c r="LJ10" s="30"/>
      <c r="LK10" s="37"/>
      <c r="LL10" s="31"/>
      <c r="LM10" s="30"/>
      <c r="LN10" s="37"/>
      <c r="LO10" s="31"/>
      <c r="LP10" s="30"/>
      <c r="LQ10" s="37"/>
      <c r="LR10" s="31"/>
      <c r="LS10" s="30"/>
      <c r="LT10" s="37"/>
      <c r="LU10" s="31"/>
      <c r="LV10" s="30"/>
      <c r="LW10" s="37"/>
      <c r="LX10" s="31"/>
      <c r="LY10" s="30"/>
      <c r="LZ10" s="37"/>
      <c r="MA10" s="31"/>
      <c r="MB10" s="30"/>
      <c r="MC10" s="37"/>
      <c r="MD10" s="31"/>
      <c r="ME10" s="30"/>
      <c r="MF10" s="37"/>
      <c r="MG10" s="31"/>
      <c r="MH10" s="30"/>
      <c r="MI10" s="37"/>
      <c r="MJ10" s="31"/>
      <c r="MK10" s="30"/>
      <c r="ML10" s="37"/>
      <c r="MM10" s="31"/>
      <c r="MN10" s="30"/>
      <c r="MO10" s="37"/>
      <c r="MP10" s="31"/>
      <c r="MQ10" s="30"/>
      <c r="MR10" s="37"/>
      <c r="MS10" s="31"/>
      <c r="MT10" s="30"/>
      <c r="MU10" s="37"/>
      <c r="MV10" s="31"/>
      <c r="MW10" s="30"/>
      <c r="MX10" s="37"/>
      <c r="MY10" s="31"/>
      <c r="MZ10" s="30"/>
      <c r="NA10" s="37"/>
      <c r="NB10" s="31"/>
      <c r="NC10" s="30"/>
      <c r="ND10" s="37"/>
      <c r="NE10" s="31"/>
      <c r="NF10" s="30"/>
      <c r="NG10" s="37"/>
      <c r="NH10" s="31"/>
      <c r="NI10" s="30"/>
      <c r="NJ10" s="37"/>
      <c r="NK10" s="31"/>
      <c r="NL10" s="30"/>
      <c r="NM10" s="37"/>
      <c r="NN10" s="31"/>
      <c r="NO10" s="30"/>
      <c r="NP10" s="37"/>
      <c r="NQ10" s="31"/>
      <c r="NR10" s="30"/>
      <c r="NS10" s="37"/>
      <c r="NT10" s="31"/>
      <c r="NU10" s="30"/>
      <c r="NV10" s="37"/>
      <c r="NW10" s="31"/>
      <c r="NX10" s="30"/>
      <c r="NY10" s="37"/>
      <c r="NZ10" s="31"/>
      <c r="OA10" s="30"/>
      <c r="OB10" s="37"/>
      <c r="OC10" s="31"/>
      <c r="OD10" s="30"/>
      <c r="OE10" s="37"/>
      <c r="OF10" s="31"/>
      <c r="OG10" s="30"/>
      <c r="OH10" s="37"/>
      <c r="OI10" s="31"/>
      <c r="OJ10" s="30"/>
      <c r="OK10" s="37"/>
      <c r="OL10" s="31"/>
      <c r="OM10" s="30"/>
      <c r="ON10" s="37"/>
      <c r="OO10" s="31"/>
      <c r="OP10" s="30"/>
      <c r="OQ10" s="37"/>
      <c r="OR10" s="31"/>
      <c r="OS10" s="30"/>
      <c r="OT10" s="37"/>
      <c r="OU10" s="31"/>
      <c r="OV10" s="30"/>
      <c r="OW10" s="37"/>
      <c r="OX10" s="31"/>
      <c r="OY10" s="30"/>
      <c r="OZ10" s="37"/>
      <c r="PA10" s="31"/>
      <c r="PB10" s="30"/>
      <c r="PC10" s="37"/>
      <c r="PD10" s="31"/>
      <c r="PE10" s="30"/>
      <c r="PF10" s="37"/>
      <c r="PG10" s="31"/>
      <c r="PH10" s="30"/>
      <c r="PI10" s="37"/>
      <c r="PJ10" s="31"/>
      <c r="PK10" s="30"/>
      <c r="PL10" s="37"/>
      <c r="PM10" s="31"/>
      <c r="PN10" s="30"/>
      <c r="PO10" s="37"/>
      <c r="PP10" s="31"/>
      <c r="PQ10" s="30"/>
      <c r="PR10" s="37"/>
      <c r="PS10" s="31"/>
      <c r="PT10" s="30"/>
      <c r="PU10" s="37"/>
      <c r="PV10" s="31"/>
      <c r="PW10" s="30"/>
      <c r="PX10" s="37"/>
      <c r="PY10" s="31"/>
      <c r="PZ10" s="30"/>
      <c r="QA10" s="37"/>
      <c r="QB10" s="31"/>
      <c r="QC10" s="30"/>
      <c r="QD10" s="37"/>
      <c r="QE10" s="31"/>
      <c r="QF10" s="30"/>
      <c r="QG10" s="37"/>
      <c r="QH10" s="31"/>
      <c r="QI10" s="30"/>
      <c r="QJ10" s="37"/>
      <c r="QK10" s="31"/>
      <c r="QL10" s="30"/>
      <c r="QM10" s="37"/>
      <c r="QN10" s="31"/>
      <c r="QO10" s="30"/>
      <c r="QP10" s="37"/>
      <c r="QQ10" s="31"/>
      <c r="QR10" s="30"/>
      <c r="QS10" s="37"/>
      <c r="QT10" s="31"/>
      <c r="QU10" s="30"/>
      <c r="QV10" s="37"/>
      <c r="QW10" s="31"/>
      <c r="QX10" s="30"/>
      <c r="QY10" s="37"/>
      <c r="QZ10" s="31"/>
      <c r="RA10" s="30"/>
      <c r="RB10" s="37"/>
      <c r="RC10" s="31"/>
      <c r="RD10" s="30"/>
      <c r="RE10" s="37"/>
      <c r="RF10" s="31"/>
      <c r="RG10" s="30"/>
      <c r="RH10" s="37"/>
      <c r="RI10" s="31"/>
      <c r="RJ10" s="30"/>
      <c r="RK10" s="37"/>
      <c r="RL10" s="31"/>
      <c r="RM10" s="30"/>
      <c r="RN10" s="37"/>
      <c r="RO10" s="31"/>
      <c r="RP10" s="30"/>
      <c r="RQ10" s="37"/>
      <c r="RR10" s="31"/>
      <c r="RS10" s="30"/>
      <c r="RT10" s="37"/>
      <c r="RU10" s="31"/>
      <c r="RV10" s="30"/>
      <c r="RW10" s="37"/>
      <c r="RX10" s="31"/>
      <c r="RY10" s="30"/>
      <c r="RZ10" s="37"/>
      <c r="SA10" s="31"/>
      <c r="SB10" s="30"/>
      <c r="SC10" s="37"/>
      <c r="SD10" s="31"/>
      <c r="SE10" s="30"/>
      <c r="SF10" s="37"/>
      <c r="SG10" s="31"/>
      <c r="SH10" s="30"/>
      <c r="SI10" s="37"/>
      <c r="SJ10" s="31"/>
      <c r="SK10" s="30"/>
      <c r="SL10" s="37"/>
      <c r="SM10" s="31"/>
      <c r="SN10" s="30"/>
      <c r="SO10" s="37"/>
      <c r="SP10" s="31"/>
      <c r="SQ10" s="30"/>
      <c r="SR10" s="37"/>
      <c r="SS10" s="31"/>
      <c r="ST10" s="30"/>
      <c r="SU10" s="37"/>
      <c r="SV10" s="31"/>
      <c r="SW10" s="30"/>
      <c r="SX10" s="37"/>
      <c r="SY10" s="31"/>
      <c r="SZ10" s="30"/>
      <c r="TA10" s="37"/>
      <c r="TB10" s="31"/>
      <c r="TC10" s="30"/>
      <c r="TD10" s="37"/>
      <c r="TE10" s="31"/>
      <c r="TF10" s="30"/>
      <c r="TG10" s="37"/>
      <c r="TH10" s="31"/>
      <c r="TI10" s="30"/>
      <c r="TJ10" s="37"/>
      <c r="TK10" s="31"/>
      <c r="TL10" s="30"/>
      <c r="TM10" s="37"/>
      <c r="TN10" s="31"/>
      <c r="TO10" s="30"/>
      <c r="TP10" s="37"/>
      <c r="TQ10" s="31"/>
      <c r="TR10" s="30"/>
      <c r="TS10" s="37"/>
      <c r="TT10" s="31"/>
      <c r="TU10" s="30"/>
      <c r="TV10" s="37"/>
      <c r="TW10" s="31"/>
      <c r="TX10" s="30"/>
      <c r="TY10" s="37"/>
      <c r="TZ10" s="31"/>
      <c r="UA10" s="30"/>
      <c r="UB10" s="37"/>
      <c r="UC10" s="31"/>
      <c r="UD10" s="30"/>
      <c r="UE10" s="37"/>
      <c r="UF10" s="31"/>
      <c r="UG10" s="30"/>
      <c r="UH10" s="37"/>
      <c r="UI10" s="31"/>
      <c r="UJ10" s="30"/>
      <c r="UK10" s="37"/>
      <c r="UL10" s="31"/>
      <c r="UM10" s="30"/>
      <c r="UN10" s="37"/>
      <c r="UO10" s="31"/>
      <c r="UP10" s="30"/>
      <c r="UQ10" s="37"/>
      <c r="UR10" s="31"/>
      <c r="US10" s="30"/>
      <c r="UT10" s="37"/>
      <c r="UU10" s="31"/>
      <c r="UV10" s="30"/>
      <c r="UW10" s="37"/>
      <c r="UX10" s="31"/>
      <c r="UY10" s="30"/>
      <c r="UZ10" s="37"/>
      <c r="VA10" s="31"/>
      <c r="VB10" s="30"/>
      <c r="VC10" s="37"/>
      <c r="VD10" s="31"/>
      <c r="VE10" s="30"/>
      <c r="VF10" s="37"/>
      <c r="VG10" s="31"/>
      <c r="VH10" s="30"/>
      <c r="VI10" s="37"/>
      <c r="VJ10" s="31"/>
      <c r="VK10" s="30"/>
      <c r="VL10" s="37"/>
      <c r="VM10" s="31"/>
      <c r="VN10" s="30"/>
      <c r="VO10" s="37"/>
      <c r="VP10" s="31"/>
      <c r="VQ10" s="30"/>
      <c r="VR10" s="37"/>
      <c r="VS10" s="31"/>
      <c r="VT10" s="30"/>
      <c r="VU10" s="37"/>
      <c r="VV10" s="31"/>
      <c r="VW10" s="30"/>
      <c r="VX10" s="37"/>
      <c r="VY10" s="31"/>
      <c r="VZ10" s="30"/>
      <c r="WA10" s="37"/>
      <c r="WB10" s="31"/>
      <c r="WC10" s="30"/>
      <c r="WD10" s="37"/>
      <c r="WE10" s="31"/>
      <c r="WF10" s="30"/>
      <c r="WG10" s="37"/>
      <c r="WH10" s="31"/>
      <c r="WI10" s="30"/>
      <c r="WJ10" s="37"/>
      <c r="WK10" s="31"/>
      <c r="WL10" s="30"/>
      <c r="WM10" s="37"/>
      <c r="WN10" s="31"/>
      <c r="WO10" s="30"/>
      <c r="WP10" s="37"/>
      <c r="WQ10" s="31"/>
      <c r="WR10" s="30"/>
      <c r="WS10" s="37"/>
      <c r="WT10" s="31"/>
      <c r="WU10" s="30"/>
      <c r="WV10" s="37"/>
      <c r="WW10" s="31"/>
      <c r="WX10" s="30"/>
      <c r="WY10" s="37"/>
      <c r="WZ10" s="31"/>
      <c r="XA10" s="30"/>
      <c r="XB10" s="37"/>
      <c r="XC10" s="31"/>
      <c r="XD10" s="30"/>
      <c r="XE10" s="37"/>
      <c r="XF10" s="31"/>
      <c r="XG10" s="30"/>
      <c r="XH10" s="37"/>
      <c r="XI10" s="31"/>
      <c r="XJ10" s="30"/>
      <c r="XK10" s="37"/>
      <c r="XL10" s="31"/>
      <c r="XM10" s="30"/>
      <c r="XN10" s="37"/>
      <c r="XO10" s="31"/>
      <c r="XP10" s="30"/>
      <c r="XQ10" s="37"/>
      <c r="XR10" s="31"/>
      <c r="XS10" s="30"/>
      <c r="XT10" s="37"/>
      <c r="XU10" s="31"/>
      <c r="XV10" s="30"/>
      <c r="XW10" s="37"/>
      <c r="XX10" s="31"/>
      <c r="XY10" s="30"/>
      <c r="XZ10" s="37"/>
      <c r="YA10" s="31"/>
      <c r="YB10" s="30"/>
      <c r="YC10" s="37"/>
      <c r="YD10" s="31"/>
      <c r="YE10" s="30"/>
      <c r="YF10" s="37"/>
      <c r="YG10" s="31"/>
      <c r="YH10" s="30"/>
      <c r="YI10" s="37"/>
      <c r="YJ10" s="31"/>
      <c r="YK10" s="30"/>
      <c r="YL10" s="37"/>
      <c r="YM10" s="31"/>
      <c r="YN10" s="30"/>
      <c r="YO10" s="37"/>
      <c r="YP10" s="31"/>
      <c r="YQ10" s="30"/>
      <c r="YR10" s="37"/>
      <c r="YS10" s="31"/>
      <c r="YT10" s="30"/>
      <c r="YU10" s="37"/>
      <c r="YV10" s="31"/>
      <c r="YW10" s="30"/>
      <c r="YX10" s="37"/>
      <c r="YY10" s="31"/>
      <c r="YZ10" s="30"/>
      <c r="ZA10" s="37"/>
      <c r="ZB10" s="31"/>
      <c r="ZC10" s="30"/>
      <c r="ZD10" s="37"/>
      <c r="ZE10" s="31"/>
      <c r="ZF10" s="30"/>
      <c r="ZG10" s="37"/>
      <c r="ZH10" s="31"/>
      <c r="ZI10" s="30"/>
      <c r="ZJ10" s="37"/>
      <c r="ZK10" s="31"/>
      <c r="ZL10" s="30"/>
      <c r="ZM10" s="37"/>
      <c r="ZN10" s="31"/>
      <c r="ZO10" s="30"/>
      <c r="ZP10" s="37"/>
      <c r="ZQ10" s="31"/>
      <c r="ZR10" s="30"/>
      <c r="ZS10" s="37"/>
      <c r="ZT10" s="31"/>
      <c r="ZU10" s="30"/>
      <c r="ZV10" s="37"/>
      <c r="ZW10" s="31"/>
      <c r="ZX10" s="30"/>
      <c r="ZY10" s="37"/>
      <c r="ZZ10" s="31"/>
      <c r="AAA10" s="30"/>
      <c r="AAB10" s="37"/>
      <c r="AAC10" s="31"/>
      <c r="AAD10" s="30"/>
      <c r="AAE10" s="37"/>
      <c r="AAF10" s="31"/>
      <c r="AAG10" s="30"/>
      <c r="AAH10" s="37"/>
      <c r="AAI10" s="31"/>
      <c r="AAJ10" s="30"/>
      <c r="AAK10" s="37"/>
      <c r="AAL10" s="31"/>
      <c r="AAM10" s="30"/>
      <c r="AAN10" s="37"/>
      <c r="AAO10" s="31"/>
      <c r="AAP10" s="30"/>
      <c r="AAQ10" s="37"/>
      <c r="AAR10" s="31"/>
      <c r="AAS10" s="30"/>
      <c r="AAT10" s="37"/>
      <c r="AAU10" s="31"/>
      <c r="AAV10" s="30"/>
      <c r="AAW10" s="37"/>
      <c r="AAX10" s="31"/>
      <c r="AAY10" s="30"/>
      <c r="AAZ10" s="37"/>
      <c r="ABA10" s="31"/>
      <c r="ABB10" s="30"/>
      <c r="ABC10" s="37"/>
      <c r="ABD10" s="31"/>
      <c r="ABE10" s="30"/>
      <c r="ABF10" s="37"/>
      <c r="ABG10" s="31"/>
      <c r="ABH10" s="30"/>
      <c r="ABI10" s="37"/>
      <c r="ABJ10" s="31"/>
      <c r="ABK10" s="30"/>
      <c r="ABL10" s="37"/>
      <c r="ABM10" s="31"/>
      <c r="ABN10" s="30"/>
      <c r="ABO10" s="37"/>
      <c r="ABP10" s="31"/>
      <c r="ABQ10" s="30"/>
      <c r="ABR10" s="37"/>
      <c r="ABS10" s="31"/>
      <c r="ABT10" s="30"/>
      <c r="ABU10" s="37"/>
      <c r="ABV10" s="31"/>
      <c r="ABW10" s="30"/>
      <c r="ABX10" s="37"/>
      <c r="ABY10" s="31"/>
      <c r="ABZ10" s="30"/>
      <c r="ACA10" s="37"/>
      <c r="ACB10" s="31"/>
      <c r="ACC10" s="30"/>
      <c r="ACD10" s="37"/>
      <c r="ACE10" s="31"/>
      <c r="ACF10" s="30"/>
      <c r="ACG10" s="37"/>
      <c r="ACH10" s="31"/>
      <c r="ACI10" s="30"/>
      <c r="ACJ10" s="37"/>
      <c r="ACK10" s="31"/>
    </row>
    <row r="11" spans="2:765" ht="14.45" customHeight="1" x14ac:dyDescent="0.25">
      <c r="B11" s="66"/>
      <c r="C11" s="60"/>
      <c r="D11" s="68"/>
      <c r="E11" s="75"/>
      <c r="F11" s="68"/>
      <c r="G11" s="75"/>
      <c r="H11" s="66"/>
      <c r="J11" s="12">
        <f t="shared" si="22"/>
        <v>46030</v>
      </c>
      <c r="K11" s="29" t="str">
        <f ca="1">IFERROR(OFFSET(Bdd!$Y$3,MOD(J11+1,14),$F$26),"")</f>
        <v>AM</v>
      </c>
      <c r="L11" s="13"/>
      <c r="M11" s="14">
        <f t="shared" si="0"/>
        <v>46061</v>
      </c>
      <c r="N11" s="29">
        <f ca="1">IFERROR(OFFSET(Bdd!$Y$3,MOD(M11+1,14),$F$26),"")</f>
        <v>0</v>
      </c>
      <c r="O11" s="28"/>
      <c r="P11" s="12">
        <f t="shared" si="1"/>
        <v>46089</v>
      </c>
      <c r="Q11" s="29">
        <f ca="1">IFERROR(OFFSET(Bdd!$Y$3,MOD(P11+1,14),$F$26),"")</f>
        <v>0</v>
      </c>
      <c r="R11" s="28"/>
      <c r="S11" s="12">
        <f t="shared" si="2"/>
        <v>46120</v>
      </c>
      <c r="T11" s="29" t="str">
        <f ca="1">IFERROR(OFFSET(Bdd!$Y$3,MOD(S11+1,14),$F$26),"")</f>
        <v>AM</v>
      </c>
      <c r="U11" s="28"/>
      <c r="V11" s="12">
        <f t="shared" si="20"/>
        <v>46150</v>
      </c>
      <c r="W11" s="29" t="str">
        <f ca="1">IFERROR(OFFSET(Bdd!$Y$3,MOD(V11+1,14),$F$26),"")</f>
        <v>M</v>
      </c>
      <c r="X11" s="28"/>
      <c r="Y11" s="12">
        <f t="shared" si="3"/>
        <v>46181</v>
      </c>
      <c r="Z11" s="29" t="str">
        <f ca="1">IFERROR(OFFSET(Bdd!$Y$3,MOD(Y11+1,14),$F$26),"")</f>
        <v>M</v>
      </c>
      <c r="AA11" s="28"/>
      <c r="AB11" s="12">
        <f t="shared" si="4"/>
        <v>46211</v>
      </c>
      <c r="AC11" s="29" t="str">
        <f ca="1">IFERROR(OFFSET(Bdd!$Y$3,MOD(AB11+1,14),$F$26),"")</f>
        <v>M</v>
      </c>
      <c r="AD11" s="28"/>
      <c r="AE11" s="12">
        <f t="shared" si="5"/>
        <v>46242</v>
      </c>
      <c r="AF11" s="29">
        <f ca="1">IFERROR(OFFSET(Bdd!$Y$3,MOD(AE11+1,14),$F$26),"")</f>
        <v>0</v>
      </c>
      <c r="AG11" s="28"/>
      <c r="AH11" s="12">
        <f t="shared" si="6"/>
        <v>46273</v>
      </c>
      <c r="AI11" s="29" t="str">
        <f ca="1">IFERROR(OFFSET(Bdd!$Y$3,MOD(AH11+1,14),$F$26),"")</f>
        <v>AM</v>
      </c>
      <c r="AJ11" s="28"/>
      <c r="AK11" s="12">
        <f t="shared" si="7"/>
        <v>46303</v>
      </c>
      <c r="AL11" s="29" t="str">
        <f ca="1">IFERROR(OFFSET(Bdd!$Y$3,MOD(AK11+1,14),$F$26),"")</f>
        <v>M</v>
      </c>
      <c r="AM11" s="28"/>
      <c r="AN11" s="12">
        <f t="shared" si="8"/>
        <v>46334</v>
      </c>
      <c r="AO11" s="29">
        <f ca="1">IFERROR(OFFSET(Bdd!$Y$3,MOD(AN11+1,14),$F$26),"")</f>
        <v>0</v>
      </c>
      <c r="AP11" s="28"/>
      <c r="AQ11" s="12">
        <f t="shared" si="9"/>
        <v>46364</v>
      </c>
      <c r="AR11" s="29" t="str">
        <f ca="1">IFERROR(OFFSET(Bdd!$Y$3,MOD(AQ11+1,14),$F$26),"")</f>
        <v>M</v>
      </c>
      <c r="AS11" s="28"/>
      <c r="AT11" s="12">
        <f t="shared" si="23"/>
        <v>46395</v>
      </c>
      <c r="AU11" s="29" t="str">
        <f ca="1">IFERROR(OFFSET(Bdd!$Y$3,MOD(AT11+1,14),$F$26),"")</f>
        <v>AM</v>
      </c>
      <c r="AV11" s="13"/>
      <c r="AW11" s="14">
        <f t="shared" si="10"/>
        <v>46426</v>
      </c>
      <c r="AX11" s="29" t="str">
        <f ca="1">IFERROR(OFFSET(Bdd!$Y$3,MOD(AW11+1,14),$F$26),"")</f>
        <v>AM</v>
      </c>
      <c r="AY11" s="28"/>
      <c r="AZ11" s="12">
        <f t="shared" si="11"/>
        <v>46454</v>
      </c>
      <c r="BA11" s="29" t="str">
        <f ca="1">IFERROR(OFFSET(Bdd!$Y$3,MOD(AZ11+1,14),$F$26),"")</f>
        <v>AM</v>
      </c>
      <c r="BB11" s="28"/>
      <c r="BC11" s="12">
        <f t="shared" si="12"/>
        <v>46485</v>
      </c>
      <c r="BD11" s="29" t="str">
        <f ca="1">IFERROR(OFFSET(Bdd!$Y$3,MOD(BC11+1,14),$F$26),"")</f>
        <v>M</v>
      </c>
      <c r="BE11" s="28"/>
      <c r="BF11" s="12">
        <f t="shared" si="21"/>
        <v>46515</v>
      </c>
      <c r="BG11" s="29">
        <f ca="1">IFERROR(OFFSET(Bdd!$Y$3,MOD(BF11+1,14),$F$26),"")</f>
        <v>0</v>
      </c>
      <c r="BH11" s="28"/>
      <c r="BI11" s="12">
        <f t="shared" si="13"/>
        <v>46546</v>
      </c>
      <c r="BJ11" s="29" t="str">
        <f ca="1">IFERROR(OFFSET(Bdd!$Y$3,MOD(BI11+1,14),$F$26),"")</f>
        <v>M</v>
      </c>
      <c r="BK11" s="28"/>
      <c r="BL11" s="12">
        <f t="shared" si="14"/>
        <v>46576</v>
      </c>
      <c r="BM11" s="29" t="str">
        <f ca="1">IFERROR(OFFSET(Bdd!$Y$3,MOD(BL11+1,14),$F$26),"")</f>
        <v>AM</v>
      </c>
      <c r="BN11" s="28"/>
      <c r="BO11" s="12">
        <f t="shared" si="15"/>
        <v>46607</v>
      </c>
      <c r="BP11" s="29">
        <f ca="1">IFERROR(OFFSET(Bdd!$Y$3,MOD(BO11+1,14),$F$26),"")</f>
        <v>0</v>
      </c>
      <c r="BQ11" s="28"/>
      <c r="BR11" s="12">
        <f t="shared" si="16"/>
        <v>46638</v>
      </c>
      <c r="BS11" s="29" t="str">
        <f ca="1">IFERROR(OFFSET(Bdd!$Y$3,MOD(BR11+1,14),$F$26),"")</f>
        <v>AM</v>
      </c>
      <c r="BT11" s="28"/>
      <c r="BU11" s="12">
        <f t="shared" si="17"/>
        <v>46668</v>
      </c>
      <c r="BV11" s="29" t="str">
        <f ca="1">IFERROR(OFFSET(Bdd!$Y$3,MOD(BU11+1,14),$F$26),"")</f>
        <v>M</v>
      </c>
      <c r="BW11" s="28"/>
      <c r="BX11" s="12">
        <f t="shared" si="18"/>
        <v>46699</v>
      </c>
      <c r="BY11" s="29" t="str">
        <f ca="1">IFERROR(OFFSET(Bdd!$Y$3,MOD(BX11+1,14),$F$26),"")</f>
        <v>M</v>
      </c>
      <c r="BZ11" s="28"/>
      <c r="CA11" s="12">
        <f t="shared" si="19"/>
        <v>46729</v>
      </c>
      <c r="CB11" s="29" t="str">
        <f ca="1">IFERROR(OFFSET(Bdd!$Y$3,MOD(CA11+1,14),$F$26),"")</f>
        <v>M</v>
      </c>
      <c r="CC11" s="13"/>
      <c r="CD11" s="30"/>
      <c r="CE11" s="37"/>
      <c r="CF11" s="31"/>
      <c r="CG11" s="30"/>
      <c r="CH11" s="37"/>
      <c r="CI11" s="31"/>
      <c r="CJ11" s="30"/>
      <c r="CK11" s="37"/>
      <c r="CL11" s="31"/>
      <c r="CM11" s="30"/>
      <c r="CN11" s="37"/>
      <c r="CO11" s="31"/>
      <c r="CP11" s="30"/>
      <c r="CQ11" s="37"/>
      <c r="CR11" s="31"/>
      <c r="CS11" s="30"/>
      <c r="CT11" s="37"/>
      <c r="CU11" s="31"/>
      <c r="CV11" s="30"/>
      <c r="CW11" s="37"/>
      <c r="CX11" s="31"/>
      <c r="CY11" s="30"/>
      <c r="CZ11" s="37"/>
      <c r="DA11" s="31"/>
      <c r="DB11" s="30"/>
      <c r="DC11" s="37"/>
      <c r="DD11" s="31"/>
      <c r="DE11" s="30"/>
      <c r="DF11" s="37"/>
      <c r="DG11" s="31"/>
      <c r="DH11" s="30"/>
      <c r="DI11" s="37"/>
      <c r="DJ11" s="31"/>
      <c r="DK11" s="30"/>
      <c r="DL11" s="37"/>
      <c r="DM11" s="31"/>
      <c r="DN11" s="30"/>
      <c r="DO11" s="37"/>
      <c r="DP11" s="31"/>
      <c r="DQ11" s="30"/>
      <c r="DR11" s="37"/>
      <c r="DS11" s="31"/>
      <c r="DT11" s="30"/>
      <c r="DU11" s="37"/>
      <c r="DV11" s="31"/>
      <c r="DW11" s="30"/>
      <c r="DX11" s="37"/>
      <c r="DY11" s="31"/>
      <c r="DZ11" s="30"/>
      <c r="EA11" s="37"/>
      <c r="EB11" s="31"/>
      <c r="EC11" s="30"/>
      <c r="ED11" s="37"/>
      <c r="EE11" s="31"/>
      <c r="EF11" s="30"/>
      <c r="EG11" s="37"/>
      <c r="EH11" s="31"/>
      <c r="EI11" s="30"/>
      <c r="EJ11" s="37"/>
      <c r="EK11" s="31"/>
      <c r="EL11" s="30"/>
      <c r="EM11" s="37"/>
      <c r="EN11" s="31"/>
      <c r="EO11" s="30"/>
      <c r="EP11" s="37"/>
      <c r="EQ11" s="31"/>
      <c r="ER11" s="30"/>
      <c r="ES11" s="37"/>
      <c r="ET11" s="31"/>
      <c r="EU11" s="30"/>
      <c r="EV11" s="37"/>
      <c r="EW11" s="31"/>
      <c r="EX11" s="30"/>
      <c r="EY11" s="37"/>
      <c r="EZ11" s="31"/>
      <c r="FA11" s="30"/>
      <c r="FB11" s="37"/>
      <c r="FC11" s="31"/>
      <c r="FD11" s="30"/>
      <c r="FE11" s="37"/>
      <c r="FF11" s="31"/>
      <c r="FG11" s="30"/>
      <c r="FH11" s="37"/>
      <c r="FI11" s="31"/>
      <c r="FJ11" s="30"/>
      <c r="FK11" s="37"/>
      <c r="FL11" s="31"/>
      <c r="FM11" s="30"/>
      <c r="FN11" s="37"/>
      <c r="FO11" s="31"/>
      <c r="FP11" s="30"/>
      <c r="FQ11" s="37"/>
      <c r="FR11" s="31"/>
      <c r="FS11" s="30"/>
      <c r="FT11" s="37"/>
      <c r="FU11" s="31"/>
      <c r="FV11" s="30"/>
      <c r="FW11" s="37"/>
      <c r="FX11" s="31"/>
      <c r="FY11" s="30"/>
      <c r="FZ11" s="37"/>
      <c r="GA11" s="31"/>
      <c r="GB11" s="30"/>
      <c r="GC11" s="37"/>
      <c r="GD11" s="31"/>
      <c r="GE11" s="30"/>
      <c r="GF11" s="37"/>
      <c r="GG11" s="31"/>
      <c r="GH11" s="30"/>
      <c r="GI11" s="37"/>
      <c r="GJ11" s="31"/>
      <c r="GK11" s="30"/>
      <c r="GL11" s="37"/>
      <c r="GM11" s="31"/>
      <c r="GN11" s="30"/>
      <c r="GO11" s="37"/>
      <c r="GP11" s="31"/>
      <c r="GQ11" s="30"/>
      <c r="GR11" s="37"/>
      <c r="GS11" s="31"/>
      <c r="GT11" s="30"/>
      <c r="GU11" s="37"/>
      <c r="GV11" s="31"/>
      <c r="GW11" s="30"/>
      <c r="GX11" s="37"/>
      <c r="GY11" s="31"/>
      <c r="GZ11" s="30"/>
      <c r="HA11" s="37"/>
      <c r="HB11" s="31"/>
      <c r="HC11" s="30"/>
      <c r="HD11" s="37"/>
      <c r="HE11" s="31"/>
      <c r="HF11" s="30"/>
      <c r="HG11" s="37"/>
      <c r="HH11" s="31"/>
      <c r="HI11" s="30"/>
      <c r="HJ11" s="37"/>
      <c r="HK11" s="31"/>
      <c r="HL11" s="30"/>
      <c r="HM11" s="37"/>
      <c r="HN11" s="31"/>
      <c r="HO11" s="30"/>
      <c r="HP11" s="37"/>
      <c r="HQ11" s="31"/>
      <c r="HR11" s="30"/>
      <c r="HS11" s="37"/>
      <c r="HT11" s="31"/>
      <c r="HU11" s="30"/>
      <c r="HV11" s="37"/>
      <c r="HW11" s="31"/>
      <c r="HX11" s="30"/>
      <c r="HY11" s="37"/>
      <c r="HZ11" s="31"/>
      <c r="IA11" s="30"/>
      <c r="IB11" s="37"/>
      <c r="IC11" s="31"/>
      <c r="ID11" s="30"/>
      <c r="IE11" s="37"/>
      <c r="IF11" s="31"/>
      <c r="IG11" s="30"/>
      <c r="IH11" s="37"/>
      <c r="II11" s="31"/>
      <c r="IJ11" s="30"/>
      <c r="IK11" s="37"/>
      <c r="IL11" s="31"/>
      <c r="IM11" s="30"/>
      <c r="IN11" s="37"/>
      <c r="IO11" s="31"/>
      <c r="IP11" s="30"/>
      <c r="IQ11" s="37"/>
      <c r="IR11" s="31"/>
      <c r="IS11" s="30"/>
      <c r="IT11" s="37"/>
      <c r="IU11" s="31"/>
      <c r="IV11" s="30"/>
      <c r="IW11" s="37"/>
      <c r="IX11" s="31"/>
      <c r="IY11" s="30"/>
      <c r="IZ11" s="37"/>
      <c r="JA11" s="31"/>
      <c r="JB11" s="30"/>
      <c r="JC11" s="37"/>
      <c r="JD11" s="31"/>
      <c r="JE11" s="30"/>
      <c r="JF11" s="37"/>
      <c r="JG11" s="31"/>
      <c r="JH11" s="30"/>
      <c r="JI11" s="37"/>
      <c r="JJ11" s="31"/>
      <c r="JK11" s="30"/>
      <c r="JL11" s="37"/>
      <c r="JM11" s="31"/>
      <c r="JN11" s="30"/>
      <c r="JO11" s="37"/>
      <c r="JP11" s="31"/>
      <c r="JQ11" s="30"/>
      <c r="JR11" s="37"/>
      <c r="JS11" s="31"/>
      <c r="JT11" s="30"/>
      <c r="JU11" s="37"/>
      <c r="JV11" s="31"/>
      <c r="JW11" s="30"/>
      <c r="JX11" s="37"/>
      <c r="JY11" s="31"/>
      <c r="JZ11" s="30"/>
      <c r="KA11" s="37"/>
      <c r="KB11" s="31"/>
      <c r="KC11" s="30"/>
      <c r="KD11" s="37"/>
      <c r="KE11" s="31"/>
      <c r="KF11" s="30"/>
      <c r="KG11" s="37"/>
      <c r="KH11" s="31"/>
      <c r="KI11" s="30"/>
      <c r="KJ11" s="37"/>
      <c r="KK11" s="31"/>
      <c r="KL11" s="30"/>
      <c r="KM11" s="37"/>
      <c r="KN11" s="31"/>
      <c r="KO11" s="30"/>
      <c r="KP11" s="37"/>
      <c r="KQ11" s="31"/>
      <c r="KR11" s="30"/>
      <c r="KS11" s="37"/>
      <c r="KT11" s="31"/>
      <c r="KU11" s="30"/>
      <c r="KV11" s="37"/>
      <c r="KW11" s="31"/>
      <c r="KX11" s="30"/>
      <c r="KY11" s="37"/>
      <c r="KZ11" s="31"/>
      <c r="LA11" s="30"/>
      <c r="LB11" s="37"/>
      <c r="LC11" s="31"/>
      <c r="LD11" s="30"/>
      <c r="LE11" s="37"/>
      <c r="LF11" s="31"/>
      <c r="LG11" s="30"/>
      <c r="LH11" s="37"/>
      <c r="LI11" s="31"/>
      <c r="LJ11" s="30"/>
      <c r="LK11" s="37"/>
      <c r="LL11" s="31"/>
      <c r="LM11" s="30"/>
      <c r="LN11" s="37"/>
      <c r="LO11" s="31"/>
      <c r="LP11" s="30"/>
      <c r="LQ11" s="37"/>
      <c r="LR11" s="31"/>
      <c r="LS11" s="30"/>
      <c r="LT11" s="37"/>
      <c r="LU11" s="31"/>
      <c r="LV11" s="30"/>
      <c r="LW11" s="37"/>
      <c r="LX11" s="31"/>
      <c r="LY11" s="30"/>
      <c r="LZ11" s="37"/>
      <c r="MA11" s="31"/>
      <c r="MB11" s="30"/>
      <c r="MC11" s="37"/>
      <c r="MD11" s="31"/>
      <c r="ME11" s="30"/>
      <c r="MF11" s="37"/>
      <c r="MG11" s="31"/>
      <c r="MH11" s="30"/>
      <c r="MI11" s="37"/>
      <c r="MJ11" s="31"/>
      <c r="MK11" s="30"/>
      <c r="ML11" s="37"/>
      <c r="MM11" s="31"/>
      <c r="MN11" s="30"/>
      <c r="MO11" s="37"/>
      <c r="MP11" s="31"/>
      <c r="MQ11" s="30"/>
      <c r="MR11" s="37"/>
      <c r="MS11" s="31"/>
      <c r="MT11" s="30"/>
      <c r="MU11" s="37"/>
      <c r="MV11" s="31"/>
      <c r="MW11" s="30"/>
      <c r="MX11" s="37"/>
      <c r="MY11" s="31"/>
      <c r="MZ11" s="30"/>
      <c r="NA11" s="37"/>
      <c r="NB11" s="31"/>
      <c r="NC11" s="30"/>
      <c r="ND11" s="37"/>
      <c r="NE11" s="31"/>
      <c r="NF11" s="30"/>
      <c r="NG11" s="37"/>
      <c r="NH11" s="31"/>
      <c r="NI11" s="30"/>
      <c r="NJ11" s="37"/>
      <c r="NK11" s="31"/>
      <c r="NL11" s="30"/>
      <c r="NM11" s="37"/>
      <c r="NN11" s="31"/>
      <c r="NO11" s="30"/>
      <c r="NP11" s="37"/>
      <c r="NQ11" s="31"/>
      <c r="NR11" s="30"/>
      <c r="NS11" s="37"/>
      <c r="NT11" s="31"/>
      <c r="NU11" s="30"/>
      <c r="NV11" s="37"/>
      <c r="NW11" s="31"/>
      <c r="NX11" s="30"/>
      <c r="NY11" s="37"/>
      <c r="NZ11" s="31"/>
      <c r="OA11" s="30"/>
      <c r="OB11" s="37"/>
      <c r="OC11" s="31"/>
      <c r="OD11" s="30"/>
      <c r="OE11" s="37"/>
      <c r="OF11" s="31"/>
      <c r="OG11" s="30"/>
      <c r="OH11" s="37"/>
      <c r="OI11" s="31"/>
      <c r="OJ11" s="30"/>
      <c r="OK11" s="37"/>
      <c r="OL11" s="31"/>
      <c r="OM11" s="30"/>
      <c r="ON11" s="37"/>
      <c r="OO11" s="31"/>
      <c r="OP11" s="30"/>
      <c r="OQ11" s="37"/>
      <c r="OR11" s="31"/>
      <c r="OS11" s="30"/>
      <c r="OT11" s="37"/>
      <c r="OU11" s="31"/>
      <c r="OV11" s="30"/>
      <c r="OW11" s="37"/>
      <c r="OX11" s="31"/>
      <c r="OY11" s="30"/>
      <c r="OZ11" s="37"/>
      <c r="PA11" s="31"/>
      <c r="PB11" s="30"/>
      <c r="PC11" s="37"/>
      <c r="PD11" s="31"/>
      <c r="PE11" s="30"/>
      <c r="PF11" s="37"/>
      <c r="PG11" s="31"/>
      <c r="PH11" s="30"/>
      <c r="PI11" s="37"/>
      <c r="PJ11" s="31"/>
      <c r="PK11" s="30"/>
      <c r="PL11" s="37"/>
      <c r="PM11" s="31"/>
      <c r="PN11" s="30"/>
      <c r="PO11" s="37"/>
      <c r="PP11" s="31"/>
      <c r="PQ11" s="30"/>
      <c r="PR11" s="37"/>
      <c r="PS11" s="31"/>
      <c r="PT11" s="30"/>
      <c r="PU11" s="37"/>
      <c r="PV11" s="31"/>
      <c r="PW11" s="30"/>
      <c r="PX11" s="37"/>
      <c r="PY11" s="31"/>
      <c r="PZ11" s="30"/>
      <c r="QA11" s="37"/>
      <c r="QB11" s="31"/>
      <c r="QC11" s="30"/>
      <c r="QD11" s="37"/>
      <c r="QE11" s="31"/>
      <c r="QF11" s="30"/>
      <c r="QG11" s="37"/>
      <c r="QH11" s="31"/>
      <c r="QI11" s="30"/>
      <c r="QJ11" s="37"/>
      <c r="QK11" s="31"/>
      <c r="QL11" s="30"/>
      <c r="QM11" s="37"/>
      <c r="QN11" s="31"/>
      <c r="QO11" s="30"/>
      <c r="QP11" s="37"/>
      <c r="QQ11" s="31"/>
      <c r="QR11" s="30"/>
      <c r="QS11" s="37"/>
      <c r="QT11" s="31"/>
      <c r="QU11" s="30"/>
      <c r="QV11" s="37"/>
      <c r="QW11" s="31"/>
      <c r="QX11" s="30"/>
      <c r="QY11" s="37"/>
      <c r="QZ11" s="31"/>
      <c r="RA11" s="30"/>
      <c r="RB11" s="37"/>
      <c r="RC11" s="31"/>
      <c r="RD11" s="30"/>
      <c r="RE11" s="37"/>
      <c r="RF11" s="31"/>
      <c r="RG11" s="30"/>
      <c r="RH11" s="37"/>
      <c r="RI11" s="31"/>
      <c r="RJ11" s="30"/>
      <c r="RK11" s="37"/>
      <c r="RL11" s="31"/>
      <c r="RM11" s="30"/>
      <c r="RN11" s="37"/>
      <c r="RO11" s="31"/>
      <c r="RP11" s="30"/>
      <c r="RQ11" s="37"/>
      <c r="RR11" s="31"/>
      <c r="RS11" s="30"/>
      <c r="RT11" s="37"/>
      <c r="RU11" s="31"/>
      <c r="RV11" s="30"/>
      <c r="RW11" s="37"/>
      <c r="RX11" s="31"/>
      <c r="RY11" s="30"/>
      <c r="RZ11" s="37"/>
      <c r="SA11" s="31"/>
      <c r="SB11" s="30"/>
      <c r="SC11" s="37"/>
      <c r="SD11" s="31"/>
      <c r="SE11" s="30"/>
      <c r="SF11" s="37"/>
      <c r="SG11" s="31"/>
      <c r="SH11" s="30"/>
      <c r="SI11" s="37"/>
      <c r="SJ11" s="31"/>
      <c r="SK11" s="30"/>
      <c r="SL11" s="37"/>
      <c r="SM11" s="31"/>
      <c r="SN11" s="30"/>
      <c r="SO11" s="37"/>
      <c r="SP11" s="31"/>
      <c r="SQ11" s="30"/>
      <c r="SR11" s="37"/>
      <c r="SS11" s="31"/>
      <c r="ST11" s="30"/>
      <c r="SU11" s="37"/>
      <c r="SV11" s="31"/>
      <c r="SW11" s="30"/>
      <c r="SX11" s="37"/>
      <c r="SY11" s="31"/>
      <c r="SZ11" s="30"/>
      <c r="TA11" s="37"/>
      <c r="TB11" s="31"/>
      <c r="TC11" s="30"/>
      <c r="TD11" s="37"/>
      <c r="TE11" s="31"/>
      <c r="TF11" s="30"/>
      <c r="TG11" s="37"/>
      <c r="TH11" s="31"/>
      <c r="TI11" s="30"/>
      <c r="TJ11" s="37"/>
      <c r="TK11" s="31"/>
      <c r="TL11" s="30"/>
      <c r="TM11" s="37"/>
      <c r="TN11" s="31"/>
      <c r="TO11" s="30"/>
      <c r="TP11" s="37"/>
      <c r="TQ11" s="31"/>
      <c r="TR11" s="30"/>
      <c r="TS11" s="37"/>
      <c r="TT11" s="31"/>
      <c r="TU11" s="30"/>
      <c r="TV11" s="37"/>
      <c r="TW11" s="31"/>
      <c r="TX11" s="30"/>
      <c r="TY11" s="37"/>
      <c r="TZ11" s="31"/>
      <c r="UA11" s="30"/>
      <c r="UB11" s="37"/>
      <c r="UC11" s="31"/>
      <c r="UD11" s="30"/>
      <c r="UE11" s="37"/>
      <c r="UF11" s="31"/>
      <c r="UG11" s="30"/>
      <c r="UH11" s="37"/>
      <c r="UI11" s="31"/>
      <c r="UJ11" s="30"/>
      <c r="UK11" s="37"/>
      <c r="UL11" s="31"/>
      <c r="UM11" s="30"/>
      <c r="UN11" s="37"/>
      <c r="UO11" s="31"/>
      <c r="UP11" s="30"/>
      <c r="UQ11" s="37"/>
      <c r="UR11" s="31"/>
      <c r="US11" s="30"/>
      <c r="UT11" s="37"/>
      <c r="UU11" s="31"/>
      <c r="UV11" s="30"/>
      <c r="UW11" s="37"/>
      <c r="UX11" s="31"/>
      <c r="UY11" s="30"/>
      <c r="UZ11" s="37"/>
      <c r="VA11" s="31"/>
      <c r="VB11" s="30"/>
      <c r="VC11" s="37"/>
      <c r="VD11" s="31"/>
      <c r="VE11" s="30"/>
      <c r="VF11" s="37"/>
      <c r="VG11" s="31"/>
      <c r="VH11" s="30"/>
      <c r="VI11" s="37"/>
      <c r="VJ11" s="31"/>
      <c r="VK11" s="30"/>
      <c r="VL11" s="37"/>
      <c r="VM11" s="31"/>
      <c r="VN11" s="30"/>
      <c r="VO11" s="37"/>
      <c r="VP11" s="31"/>
      <c r="VQ11" s="30"/>
      <c r="VR11" s="37"/>
      <c r="VS11" s="31"/>
      <c r="VT11" s="30"/>
      <c r="VU11" s="37"/>
      <c r="VV11" s="31"/>
      <c r="VW11" s="30"/>
      <c r="VX11" s="37"/>
      <c r="VY11" s="31"/>
      <c r="VZ11" s="30"/>
      <c r="WA11" s="37"/>
      <c r="WB11" s="31"/>
      <c r="WC11" s="30"/>
      <c r="WD11" s="37"/>
      <c r="WE11" s="31"/>
      <c r="WF11" s="30"/>
      <c r="WG11" s="37"/>
      <c r="WH11" s="31"/>
      <c r="WI11" s="30"/>
      <c r="WJ11" s="37"/>
      <c r="WK11" s="31"/>
      <c r="WL11" s="30"/>
      <c r="WM11" s="37"/>
      <c r="WN11" s="31"/>
      <c r="WO11" s="30"/>
      <c r="WP11" s="37"/>
      <c r="WQ11" s="31"/>
      <c r="WR11" s="30"/>
      <c r="WS11" s="37"/>
      <c r="WT11" s="31"/>
      <c r="WU11" s="30"/>
      <c r="WV11" s="37"/>
      <c r="WW11" s="31"/>
      <c r="WX11" s="30"/>
      <c r="WY11" s="37"/>
      <c r="WZ11" s="31"/>
      <c r="XA11" s="30"/>
      <c r="XB11" s="37"/>
      <c r="XC11" s="31"/>
      <c r="XD11" s="30"/>
      <c r="XE11" s="37"/>
      <c r="XF11" s="31"/>
      <c r="XG11" s="30"/>
      <c r="XH11" s="37"/>
      <c r="XI11" s="31"/>
      <c r="XJ11" s="30"/>
      <c r="XK11" s="37"/>
      <c r="XL11" s="31"/>
      <c r="XM11" s="30"/>
      <c r="XN11" s="37"/>
      <c r="XO11" s="31"/>
      <c r="XP11" s="30"/>
      <c r="XQ11" s="37"/>
      <c r="XR11" s="31"/>
      <c r="XS11" s="30"/>
      <c r="XT11" s="37"/>
      <c r="XU11" s="31"/>
      <c r="XV11" s="30"/>
      <c r="XW11" s="37"/>
      <c r="XX11" s="31"/>
      <c r="XY11" s="30"/>
      <c r="XZ11" s="37"/>
      <c r="YA11" s="31"/>
      <c r="YB11" s="30"/>
      <c r="YC11" s="37"/>
      <c r="YD11" s="31"/>
      <c r="YE11" s="30"/>
      <c r="YF11" s="37"/>
      <c r="YG11" s="31"/>
      <c r="YH11" s="30"/>
      <c r="YI11" s="37"/>
      <c r="YJ11" s="31"/>
      <c r="YK11" s="30"/>
      <c r="YL11" s="37"/>
      <c r="YM11" s="31"/>
      <c r="YN11" s="30"/>
      <c r="YO11" s="37"/>
      <c r="YP11" s="31"/>
      <c r="YQ11" s="30"/>
      <c r="YR11" s="37"/>
      <c r="YS11" s="31"/>
      <c r="YT11" s="30"/>
      <c r="YU11" s="37"/>
      <c r="YV11" s="31"/>
      <c r="YW11" s="30"/>
      <c r="YX11" s="37"/>
      <c r="YY11" s="31"/>
      <c r="YZ11" s="30"/>
      <c r="ZA11" s="37"/>
      <c r="ZB11" s="31"/>
      <c r="ZC11" s="30"/>
      <c r="ZD11" s="37"/>
      <c r="ZE11" s="31"/>
      <c r="ZF11" s="30"/>
      <c r="ZG11" s="37"/>
      <c r="ZH11" s="31"/>
      <c r="ZI11" s="30"/>
      <c r="ZJ11" s="37"/>
      <c r="ZK11" s="31"/>
      <c r="ZL11" s="30"/>
      <c r="ZM11" s="37"/>
      <c r="ZN11" s="31"/>
      <c r="ZO11" s="30"/>
      <c r="ZP11" s="37"/>
      <c r="ZQ11" s="31"/>
      <c r="ZR11" s="30"/>
      <c r="ZS11" s="37"/>
      <c r="ZT11" s="31"/>
      <c r="ZU11" s="30"/>
      <c r="ZV11" s="37"/>
      <c r="ZW11" s="31"/>
      <c r="ZX11" s="30"/>
      <c r="ZY11" s="37"/>
      <c r="ZZ11" s="31"/>
      <c r="AAA11" s="30"/>
      <c r="AAB11" s="37"/>
      <c r="AAC11" s="31"/>
      <c r="AAD11" s="30"/>
      <c r="AAE11" s="37"/>
      <c r="AAF11" s="31"/>
      <c r="AAG11" s="30"/>
      <c r="AAH11" s="37"/>
      <c r="AAI11" s="31"/>
      <c r="AAJ11" s="30"/>
      <c r="AAK11" s="37"/>
      <c r="AAL11" s="31"/>
      <c r="AAM11" s="30"/>
      <c r="AAN11" s="37"/>
      <c r="AAO11" s="31"/>
      <c r="AAP11" s="30"/>
      <c r="AAQ11" s="37"/>
      <c r="AAR11" s="31"/>
      <c r="AAS11" s="30"/>
      <c r="AAT11" s="37"/>
      <c r="AAU11" s="31"/>
      <c r="AAV11" s="30"/>
      <c r="AAW11" s="37"/>
      <c r="AAX11" s="31"/>
      <c r="AAY11" s="30"/>
      <c r="AAZ11" s="37"/>
      <c r="ABA11" s="31"/>
      <c r="ABB11" s="30"/>
      <c r="ABC11" s="37"/>
      <c r="ABD11" s="31"/>
      <c r="ABE11" s="30"/>
      <c r="ABF11" s="37"/>
      <c r="ABG11" s="31"/>
      <c r="ABH11" s="30"/>
      <c r="ABI11" s="37"/>
      <c r="ABJ11" s="31"/>
      <c r="ABK11" s="30"/>
      <c r="ABL11" s="37"/>
      <c r="ABM11" s="31"/>
      <c r="ABN11" s="30"/>
      <c r="ABO11" s="37"/>
      <c r="ABP11" s="31"/>
      <c r="ABQ11" s="30"/>
      <c r="ABR11" s="37"/>
      <c r="ABS11" s="31"/>
      <c r="ABT11" s="30"/>
      <c r="ABU11" s="37"/>
      <c r="ABV11" s="31"/>
      <c r="ABW11" s="30"/>
      <c r="ABX11" s="37"/>
      <c r="ABY11" s="31"/>
      <c r="ABZ11" s="30"/>
      <c r="ACA11" s="37"/>
      <c r="ACB11" s="31"/>
      <c r="ACC11" s="30"/>
      <c r="ACD11" s="37"/>
      <c r="ACE11" s="31"/>
      <c r="ACF11" s="30"/>
      <c r="ACG11" s="37"/>
      <c r="ACH11" s="31"/>
      <c r="ACI11" s="30"/>
      <c r="ACJ11" s="37"/>
      <c r="ACK11" s="31"/>
    </row>
    <row r="12" spans="2:765" ht="14.45" customHeight="1" x14ac:dyDescent="0.25">
      <c r="B12" s="42"/>
      <c r="C12" s="42"/>
      <c r="D12" s="156"/>
      <c r="E12" s="116"/>
      <c r="F12" s="116"/>
      <c r="G12" s="148"/>
      <c r="H12" s="148"/>
      <c r="J12" s="12">
        <f t="shared" si="22"/>
        <v>46031</v>
      </c>
      <c r="K12" s="29" t="str">
        <f ca="1">IFERROR(OFFSET(Bdd!$Y$3,MOD(J12+1,14),$F$26),"")</f>
        <v>AM</v>
      </c>
      <c r="L12" s="13"/>
      <c r="M12" s="14">
        <f t="shared" si="0"/>
        <v>46062</v>
      </c>
      <c r="N12" s="29" t="str">
        <f ca="1">IFERROR(OFFSET(Bdd!$Y$3,MOD(M12+1,14),$F$26),"")</f>
        <v>AM</v>
      </c>
      <c r="O12" s="28"/>
      <c r="P12" s="12">
        <f t="shared" si="1"/>
        <v>46090</v>
      </c>
      <c r="Q12" s="29" t="str">
        <f ca="1">IFERROR(OFFSET(Bdd!$Y$3,MOD(P12+1,14),$F$26),"")</f>
        <v>AM</v>
      </c>
      <c r="R12" s="28"/>
      <c r="S12" s="12">
        <f t="shared" si="2"/>
        <v>46121</v>
      </c>
      <c r="T12" s="29" t="str">
        <f ca="1">IFERROR(OFFSET(Bdd!$Y$3,MOD(S12+1,14),$F$26),"")</f>
        <v>M</v>
      </c>
      <c r="U12" s="28"/>
      <c r="V12" s="12">
        <f t="shared" si="20"/>
        <v>46151</v>
      </c>
      <c r="W12" s="29">
        <f ca="1">IFERROR(OFFSET(Bdd!$Y$3,MOD(V12+1,14),$F$26),"")</f>
        <v>0</v>
      </c>
      <c r="X12" s="28"/>
      <c r="Y12" s="12">
        <f t="shared" si="3"/>
        <v>46182</v>
      </c>
      <c r="Z12" s="29" t="str">
        <f ca="1">IFERROR(OFFSET(Bdd!$Y$3,MOD(Y12+1,14),$F$26),"")</f>
        <v>M</v>
      </c>
      <c r="AA12" s="28"/>
      <c r="AB12" s="12">
        <f t="shared" si="4"/>
        <v>46212</v>
      </c>
      <c r="AC12" s="29" t="str">
        <f ca="1">IFERROR(OFFSET(Bdd!$Y$3,MOD(AB12+1,14),$F$26),"")</f>
        <v>AM</v>
      </c>
      <c r="AD12" s="28"/>
      <c r="AE12" s="12">
        <f t="shared" si="5"/>
        <v>46243</v>
      </c>
      <c r="AF12" s="29">
        <f ca="1">IFERROR(OFFSET(Bdd!$Y$3,MOD(AE12+1,14),$F$26),"")</f>
        <v>0</v>
      </c>
      <c r="AG12" s="28"/>
      <c r="AH12" s="12">
        <f t="shared" si="6"/>
        <v>46274</v>
      </c>
      <c r="AI12" s="29" t="str">
        <f ca="1">IFERROR(OFFSET(Bdd!$Y$3,MOD(AH12+1,14),$F$26),"")</f>
        <v>AM</v>
      </c>
      <c r="AJ12" s="28"/>
      <c r="AK12" s="12">
        <f t="shared" si="7"/>
        <v>46304</v>
      </c>
      <c r="AL12" s="29" t="str">
        <f ca="1">IFERROR(OFFSET(Bdd!$Y$3,MOD(AK12+1,14),$F$26),"")</f>
        <v>M</v>
      </c>
      <c r="AM12" s="28"/>
      <c r="AN12" s="12">
        <f t="shared" si="8"/>
        <v>46335</v>
      </c>
      <c r="AO12" s="29" t="str">
        <f ca="1">IFERROR(OFFSET(Bdd!$Y$3,MOD(AN12+1,14),$F$26),"")</f>
        <v>M</v>
      </c>
      <c r="AP12" s="28"/>
      <c r="AQ12" s="12">
        <f t="shared" si="9"/>
        <v>46365</v>
      </c>
      <c r="AR12" s="29" t="str">
        <f ca="1">IFERROR(OFFSET(Bdd!$Y$3,MOD(AQ12+1,14),$F$26),"")</f>
        <v>M</v>
      </c>
      <c r="AS12" s="28"/>
      <c r="AT12" s="12">
        <f t="shared" si="23"/>
        <v>46396</v>
      </c>
      <c r="AU12" s="29">
        <f ca="1">IFERROR(OFFSET(Bdd!$Y$3,MOD(AT12+1,14),$F$26),"")</f>
        <v>0</v>
      </c>
      <c r="AV12" s="13"/>
      <c r="AW12" s="14">
        <f t="shared" si="10"/>
        <v>46427</v>
      </c>
      <c r="AX12" s="29" t="str">
        <f ca="1">IFERROR(OFFSET(Bdd!$Y$3,MOD(AW12+1,14),$F$26),"")</f>
        <v>AM</v>
      </c>
      <c r="AY12" s="28"/>
      <c r="AZ12" s="12">
        <f t="shared" si="11"/>
        <v>46455</v>
      </c>
      <c r="BA12" s="29" t="str">
        <f ca="1">IFERROR(OFFSET(Bdd!$Y$3,MOD(AZ12+1,14),$F$26),"")</f>
        <v>AM</v>
      </c>
      <c r="BB12" s="28"/>
      <c r="BC12" s="12">
        <f t="shared" si="12"/>
        <v>46486</v>
      </c>
      <c r="BD12" s="29" t="str">
        <f ca="1">IFERROR(OFFSET(Bdd!$Y$3,MOD(BC12+1,14),$F$26),"")</f>
        <v>M</v>
      </c>
      <c r="BE12" s="28"/>
      <c r="BF12" s="12">
        <f t="shared" si="21"/>
        <v>46516</v>
      </c>
      <c r="BG12" s="29">
        <f ca="1">IFERROR(OFFSET(Bdd!$Y$3,MOD(BF12+1,14),$F$26),"")</f>
        <v>0</v>
      </c>
      <c r="BH12" s="28"/>
      <c r="BI12" s="12">
        <f t="shared" si="13"/>
        <v>46547</v>
      </c>
      <c r="BJ12" s="29" t="str">
        <f ca="1">IFERROR(OFFSET(Bdd!$Y$3,MOD(BI12+1,14),$F$26),"")</f>
        <v>M</v>
      </c>
      <c r="BK12" s="28"/>
      <c r="BL12" s="12">
        <f t="shared" si="14"/>
        <v>46577</v>
      </c>
      <c r="BM12" s="29" t="str">
        <f ca="1">IFERROR(OFFSET(Bdd!$Y$3,MOD(BL12+1,14),$F$26),"")</f>
        <v>AM</v>
      </c>
      <c r="BN12" s="28"/>
      <c r="BO12" s="12">
        <f t="shared" si="15"/>
        <v>46608</v>
      </c>
      <c r="BP12" s="29" t="str">
        <f ca="1">IFERROR(OFFSET(Bdd!$Y$3,MOD(BO12+1,14),$F$26),"")</f>
        <v>AM</v>
      </c>
      <c r="BQ12" s="28"/>
      <c r="BR12" s="12">
        <f t="shared" si="16"/>
        <v>46639</v>
      </c>
      <c r="BS12" s="29" t="str">
        <f ca="1">IFERROR(OFFSET(Bdd!$Y$3,MOD(BR12+1,14),$F$26),"")</f>
        <v>M</v>
      </c>
      <c r="BT12" s="28"/>
      <c r="BU12" s="12">
        <f t="shared" si="17"/>
        <v>46669</v>
      </c>
      <c r="BV12" s="29">
        <f ca="1">IFERROR(OFFSET(Bdd!$Y$3,MOD(BU12+1,14),$F$26),"")</f>
        <v>0</v>
      </c>
      <c r="BW12" s="28"/>
      <c r="BX12" s="12">
        <f t="shared" si="18"/>
        <v>46700</v>
      </c>
      <c r="BY12" s="29" t="str">
        <f ca="1">IFERROR(OFFSET(Bdd!$Y$3,MOD(BX12+1,14),$F$26),"")</f>
        <v>M</v>
      </c>
      <c r="BZ12" s="28"/>
      <c r="CA12" s="12">
        <f t="shared" si="19"/>
        <v>46730</v>
      </c>
      <c r="CB12" s="29" t="str">
        <f ca="1">IFERROR(OFFSET(Bdd!$Y$3,MOD(CA12+1,14),$F$26),"")</f>
        <v>AM</v>
      </c>
      <c r="CC12" s="13"/>
      <c r="CD12" s="30"/>
      <c r="CE12" s="37"/>
      <c r="CF12" s="31"/>
      <c r="CG12" s="30"/>
      <c r="CH12" s="37"/>
      <c r="CI12" s="31"/>
      <c r="CJ12" s="30"/>
      <c r="CK12" s="37"/>
      <c r="CL12" s="31"/>
      <c r="CM12" s="30"/>
      <c r="CN12" s="37"/>
      <c r="CO12" s="31"/>
      <c r="CP12" s="30"/>
      <c r="CQ12" s="37"/>
      <c r="CR12" s="31"/>
      <c r="CS12" s="30"/>
      <c r="CT12" s="37"/>
      <c r="CU12" s="31"/>
      <c r="CV12" s="30"/>
      <c r="CW12" s="37"/>
      <c r="CX12" s="31"/>
      <c r="CY12" s="30"/>
      <c r="CZ12" s="37"/>
      <c r="DA12" s="31"/>
      <c r="DB12" s="30"/>
      <c r="DC12" s="37"/>
      <c r="DD12" s="31"/>
      <c r="DE12" s="30"/>
      <c r="DF12" s="37"/>
      <c r="DG12" s="31"/>
      <c r="DH12" s="30"/>
      <c r="DI12" s="37"/>
      <c r="DJ12" s="31"/>
      <c r="DK12" s="30"/>
      <c r="DL12" s="37"/>
      <c r="DM12" s="31"/>
      <c r="DN12" s="30"/>
      <c r="DO12" s="37"/>
      <c r="DP12" s="31"/>
      <c r="DQ12" s="30"/>
      <c r="DR12" s="37"/>
      <c r="DS12" s="31"/>
      <c r="DT12" s="30"/>
      <c r="DU12" s="37"/>
      <c r="DV12" s="31"/>
      <c r="DW12" s="30"/>
      <c r="DX12" s="37"/>
      <c r="DY12" s="31"/>
      <c r="DZ12" s="30"/>
      <c r="EA12" s="37"/>
      <c r="EB12" s="31"/>
      <c r="EC12" s="30"/>
      <c r="ED12" s="37"/>
      <c r="EE12" s="31"/>
      <c r="EF12" s="30"/>
      <c r="EG12" s="37"/>
      <c r="EH12" s="31"/>
      <c r="EI12" s="30"/>
      <c r="EJ12" s="37"/>
      <c r="EK12" s="31"/>
      <c r="EL12" s="30"/>
      <c r="EM12" s="37"/>
      <c r="EN12" s="31"/>
      <c r="EO12" s="30"/>
      <c r="EP12" s="37"/>
      <c r="EQ12" s="31"/>
      <c r="ER12" s="30"/>
      <c r="ES12" s="37"/>
      <c r="ET12" s="31"/>
      <c r="EU12" s="30"/>
      <c r="EV12" s="37"/>
      <c r="EW12" s="31"/>
      <c r="EX12" s="30"/>
      <c r="EY12" s="37"/>
      <c r="EZ12" s="31"/>
      <c r="FA12" s="30"/>
      <c r="FB12" s="37"/>
      <c r="FC12" s="31"/>
      <c r="FD12" s="30"/>
      <c r="FE12" s="37"/>
      <c r="FF12" s="31"/>
      <c r="FG12" s="30"/>
      <c r="FH12" s="37"/>
      <c r="FI12" s="31"/>
      <c r="FJ12" s="30"/>
      <c r="FK12" s="37"/>
      <c r="FL12" s="31"/>
      <c r="FM12" s="30"/>
      <c r="FN12" s="37"/>
      <c r="FO12" s="31"/>
      <c r="FP12" s="30"/>
      <c r="FQ12" s="37"/>
      <c r="FR12" s="31"/>
      <c r="FS12" s="30"/>
      <c r="FT12" s="37"/>
      <c r="FU12" s="31"/>
      <c r="FV12" s="30"/>
      <c r="FW12" s="37"/>
      <c r="FX12" s="31"/>
      <c r="FY12" s="30"/>
      <c r="FZ12" s="37"/>
      <c r="GA12" s="31"/>
      <c r="GB12" s="30"/>
      <c r="GC12" s="37"/>
      <c r="GD12" s="31"/>
      <c r="GE12" s="30"/>
      <c r="GF12" s="37"/>
      <c r="GG12" s="31"/>
      <c r="GH12" s="30"/>
      <c r="GI12" s="37"/>
      <c r="GJ12" s="31"/>
      <c r="GK12" s="30"/>
      <c r="GL12" s="37"/>
      <c r="GM12" s="31"/>
      <c r="GN12" s="30"/>
      <c r="GO12" s="37"/>
      <c r="GP12" s="31"/>
      <c r="GQ12" s="30"/>
      <c r="GR12" s="37"/>
      <c r="GS12" s="31"/>
      <c r="GT12" s="30"/>
      <c r="GU12" s="37"/>
      <c r="GV12" s="31"/>
      <c r="GW12" s="30"/>
      <c r="GX12" s="37"/>
      <c r="GY12" s="31"/>
      <c r="GZ12" s="30"/>
      <c r="HA12" s="37"/>
      <c r="HB12" s="31"/>
      <c r="HC12" s="30"/>
      <c r="HD12" s="37"/>
      <c r="HE12" s="31"/>
      <c r="HF12" s="30"/>
      <c r="HG12" s="37"/>
      <c r="HH12" s="31"/>
      <c r="HI12" s="30"/>
      <c r="HJ12" s="37"/>
      <c r="HK12" s="31"/>
      <c r="HL12" s="30"/>
      <c r="HM12" s="37"/>
      <c r="HN12" s="31"/>
      <c r="HO12" s="30"/>
      <c r="HP12" s="37"/>
      <c r="HQ12" s="31"/>
      <c r="HR12" s="30"/>
      <c r="HS12" s="37"/>
      <c r="HT12" s="31"/>
      <c r="HU12" s="30"/>
      <c r="HV12" s="37"/>
      <c r="HW12" s="31"/>
      <c r="HX12" s="30"/>
      <c r="HY12" s="37"/>
      <c r="HZ12" s="31"/>
      <c r="IA12" s="30"/>
      <c r="IB12" s="37"/>
      <c r="IC12" s="31"/>
      <c r="ID12" s="30"/>
      <c r="IE12" s="37"/>
      <c r="IF12" s="31"/>
      <c r="IG12" s="30"/>
      <c r="IH12" s="37"/>
      <c r="II12" s="31"/>
      <c r="IJ12" s="30"/>
      <c r="IK12" s="37"/>
      <c r="IL12" s="31"/>
      <c r="IM12" s="30"/>
      <c r="IN12" s="37"/>
      <c r="IO12" s="31"/>
      <c r="IP12" s="30"/>
      <c r="IQ12" s="37"/>
      <c r="IR12" s="31"/>
      <c r="IS12" s="30"/>
      <c r="IT12" s="37"/>
      <c r="IU12" s="31"/>
      <c r="IV12" s="30"/>
      <c r="IW12" s="37"/>
      <c r="IX12" s="31"/>
      <c r="IY12" s="30"/>
      <c r="IZ12" s="37"/>
      <c r="JA12" s="31"/>
      <c r="JB12" s="30"/>
      <c r="JC12" s="37"/>
      <c r="JD12" s="31"/>
      <c r="JE12" s="30"/>
      <c r="JF12" s="37"/>
      <c r="JG12" s="31"/>
      <c r="JH12" s="30"/>
      <c r="JI12" s="37"/>
      <c r="JJ12" s="31"/>
      <c r="JK12" s="30"/>
      <c r="JL12" s="37"/>
      <c r="JM12" s="31"/>
      <c r="JN12" s="30"/>
      <c r="JO12" s="37"/>
      <c r="JP12" s="31"/>
      <c r="JQ12" s="30"/>
      <c r="JR12" s="37"/>
      <c r="JS12" s="31"/>
      <c r="JT12" s="30"/>
      <c r="JU12" s="37"/>
      <c r="JV12" s="31"/>
      <c r="JW12" s="30"/>
      <c r="JX12" s="37"/>
      <c r="JY12" s="31"/>
      <c r="JZ12" s="30"/>
      <c r="KA12" s="37"/>
      <c r="KB12" s="31"/>
      <c r="KC12" s="30"/>
      <c r="KD12" s="37"/>
      <c r="KE12" s="31"/>
      <c r="KF12" s="30"/>
      <c r="KG12" s="37"/>
      <c r="KH12" s="31"/>
      <c r="KI12" s="30"/>
      <c r="KJ12" s="37"/>
      <c r="KK12" s="31"/>
      <c r="KL12" s="30"/>
      <c r="KM12" s="37"/>
      <c r="KN12" s="31"/>
      <c r="KO12" s="30"/>
      <c r="KP12" s="37"/>
      <c r="KQ12" s="31"/>
      <c r="KR12" s="30"/>
      <c r="KS12" s="37"/>
      <c r="KT12" s="31"/>
      <c r="KU12" s="30"/>
      <c r="KV12" s="37"/>
      <c r="KW12" s="31"/>
      <c r="KX12" s="30"/>
      <c r="KY12" s="37"/>
      <c r="KZ12" s="31"/>
      <c r="LA12" s="30"/>
      <c r="LB12" s="37"/>
      <c r="LC12" s="31"/>
      <c r="LD12" s="30"/>
      <c r="LE12" s="37"/>
      <c r="LF12" s="31"/>
      <c r="LG12" s="30"/>
      <c r="LH12" s="37"/>
      <c r="LI12" s="31"/>
      <c r="LJ12" s="30"/>
      <c r="LK12" s="37"/>
      <c r="LL12" s="31"/>
      <c r="LM12" s="30"/>
      <c r="LN12" s="37"/>
      <c r="LO12" s="31"/>
      <c r="LP12" s="30"/>
      <c r="LQ12" s="37"/>
      <c r="LR12" s="31"/>
      <c r="LS12" s="30"/>
      <c r="LT12" s="37"/>
      <c r="LU12" s="31"/>
      <c r="LV12" s="30"/>
      <c r="LW12" s="37"/>
      <c r="LX12" s="31"/>
      <c r="LY12" s="30"/>
      <c r="LZ12" s="37"/>
      <c r="MA12" s="31"/>
      <c r="MB12" s="30"/>
      <c r="MC12" s="37"/>
      <c r="MD12" s="31"/>
      <c r="ME12" s="30"/>
      <c r="MF12" s="37"/>
      <c r="MG12" s="31"/>
      <c r="MH12" s="30"/>
      <c r="MI12" s="37"/>
      <c r="MJ12" s="31"/>
      <c r="MK12" s="30"/>
      <c r="ML12" s="37"/>
      <c r="MM12" s="31"/>
      <c r="MN12" s="30"/>
      <c r="MO12" s="37"/>
      <c r="MP12" s="31"/>
      <c r="MQ12" s="30"/>
      <c r="MR12" s="37"/>
      <c r="MS12" s="31"/>
      <c r="MT12" s="30"/>
      <c r="MU12" s="37"/>
      <c r="MV12" s="31"/>
      <c r="MW12" s="30"/>
      <c r="MX12" s="37"/>
      <c r="MY12" s="31"/>
      <c r="MZ12" s="30"/>
      <c r="NA12" s="37"/>
      <c r="NB12" s="31"/>
      <c r="NC12" s="30"/>
      <c r="ND12" s="37"/>
      <c r="NE12" s="31"/>
      <c r="NF12" s="30"/>
      <c r="NG12" s="37"/>
      <c r="NH12" s="31"/>
      <c r="NI12" s="30"/>
      <c r="NJ12" s="37"/>
      <c r="NK12" s="31"/>
      <c r="NL12" s="30"/>
      <c r="NM12" s="37"/>
      <c r="NN12" s="31"/>
      <c r="NO12" s="30"/>
      <c r="NP12" s="37"/>
      <c r="NQ12" s="31"/>
      <c r="NR12" s="30"/>
      <c r="NS12" s="37"/>
      <c r="NT12" s="31"/>
      <c r="NU12" s="30"/>
      <c r="NV12" s="37"/>
      <c r="NW12" s="31"/>
      <c r="NX12" s="30"/>
      <c r="NY12" s="37"/>
      <c r="NZ12" s="31"/>
      <c r="OA12" s="30"/>
      <c r="OB12" s="37"/>
      <c r="OC12" s="31"/>
      <c r="OD12" s="30"/>
      <c r="OE12" s="37"/>
      <c r="OF12" s="31"/>
      <c r="OG12" s="30"/>
      <c r="OH12" s="37"/>
      <c r="OI12" s="31"/>
      <c r="OJ12" s="30"/>
      <c r="OK12" s="37"/>
      <c r="OL12" s="31"/>
      <c r="OM12" s="30"/>
      <c r="ON12" s="37"/>
      <c r="OO12" s="31"/>
      <c r="OP12" s="30"/>
      <c r="OQ12" s="37"/>
      <c r="OR12" s="31"/>
      <c r="OS12" s="30"/>
      <c r="OT12" s="37"/>
      <c r="OU12" s="31"/>
      <c r="OV12" s="30"/>
      <c r="OW12" s="37"/>
      <c r="OX12" s="31"/>
      <c r="OY12" s="30"/>
      <c r="OZ12" s="37"/>
      <c r="PA12" s="31"/>
      <c r="PB12" s="30"/>
      <c r="PC12" s="37"/>
      <c r="PD12" s="31"/>
      <c r="PE12" s="30"/>
      <c r="PF12" s="37"/>
      <c r="PG12" s="31"/>
      <c r="PH12" s="30"/>
      <c r="PI12" s="37"/>
      <c r="PJ12" s="31"/>
      <c r="PK12" s="30"/>
      <c r="PL12" s="37"/>
      <c r="PM12" s="31"/>
      <c r="PN12" s="30"/>
      <c r="PO12" s="37"/>
      <c r="PP12" s="31"/>
      <c r="PQ12" s="30"/>
      <c r="PR12" s="37"/>
      <c r="PS12" s="31"/>
      <c r="PT12" s="30"/>
      <c r="PU12" s="37"/>
      <c r="PV12" s="31"/>
      <c r="PW12" s="30"/>
      <c r="PX12" s="37"/>
      <c r="PY12" s="31"/>
      <c r="PZ12" s="30"/>
      <c r="QA12" s="37"/>
      <c r="QB12" s="31"/>
      <c r="QC12" s="30"/>
      <c r="QD12" s="37"/>
      <c r="QE12" s="31"/>
      <c r="QF12" s="30"/>
      <c r="QG12" s="37"/>
      <c r="QH12" s="31"/>
      <c r="QI12" s="30"/>
      <c r="QJ12" s="37"/>
      <c r="QK12" s="31"/>
      <c r="QL12" s="30"/>
      <c r="QM12" s="37"/>
      <c r="QN12" s="31"/>
      <c r="QO12" s="30"/>
      <c r="QP12" s="37"/>
      <c r="QQ12" s="31"/>
      <c r="QR12" s="30"/>
      <c r="QS12" s="37"/>
      <c r="QT12" s="31"/>
      <c r="QU12" s="30"/>
      <c r="QV12" s="37"/>
      <c r="QW12" s="31"/>
      <c r="QX12" s="30"/>
      <c r="QY12" s="37"/>
      <c r="QZ12" s="31"/>
      <c r="RA12" s="30"/>
      <c r="RB12" s="37"/>
      <c r="RC12" s="31"/>
      <c r="RD12" s="30"/>
      <c r="RE12" s="37"/>
      <c r="RF12" s="31"/>
      <c r="RG12" s="30"/>
      <c r="RH12" s="37"/>
      <c r="RI12" s="31"/>
      <c r="RJ12" s="30"/>
      <c r="RK12" s="37"/>
      <c r="RL12" s="31"/>
      <c r="RM12" s="30"/>
      <c r="RN12" s="37"/>
      <c r="RO12" s="31"/>
      <c r="RP12" s="30"/>
      <c r="RQ12" s="37"/>
      <c r="RR12" s="31"/>
      <c r="RS12" s="30"/>
      <c r="RT12" s="37"/>
      <c r="RU12" s="31"/>
      <c r="RV12" s="30"/>
      <c r="RW12" s="37"/>
      <c r="RX12" s="31"/>
      <c r="RY12" s="30"/>
      <c r="RZ12" s="37"/>
      <c r="SA12" s="31"/>
      <c r="SB12" s="30"/>
      <c r="SC12" s="37"/>
      <c r="SD12" s="31"/>
      <c r="SE12" s="30"/>
      <c r="SF12" s="37"/>
      <c r="SG12" s="31"/>
      <c r="SH12" s="30"/>
      <c r="SI12" s="37"/>
      <c r="SJ12" s="31"/>
      <c r="SK12" s="30"/>
      <c r="SL12" s="37"/>
      <c r="SM12" s="31"/>
      <c r="SN12" s="30"/>
      <c r="SO12" s="37"/>
      <c r="SP12" s="31"/>
      <c r="SQ12" s="30"/>
      <c r="SR12" s="37"/>
      <c r="SS12" s="31"/>
      <c r="ST12" s="30"/>
      <c r="SU12" s="37"/>
      <c r="SV12" s="31"/>
      <c r="SW12" s="30"/>
      <c r="SX12" s="37"/>
      <c r="SY12" s="31"/>
      <c r="SZ12" s="30"/>
      <c r="TA12" s="37"/>
      <c r="TB12" s="31"/>
      <c r="TC12" s="30"/>
      <c r="TD12" s="37"/>
      <c r="TE12" s="31"/>
      <c r="TF12" s="30"/>
      <c r="TG12" s="37"/>
      <c r="TH12" s="31"/>
      <c r="TI12" s="30"/>
      <c r="TJ12" s="37"/>
      <c r="TK12" s="31"/>
      <c r="TL12" s="30"/>
      <c r="TM12" s="37"/>
      <c r="TN12" s="31"/>
      <c r="TO12" s="30"/>
      <c r="TP12" s="37"/>
      <c r="TQ12" s="31"/>
      <c r="TR12" s="30"/>
      <c r="TS12" s="37"/>
      <c r="TT12" s="31"/>
      <c r="TU12" s="30"/>
      <c r="TV12" s="37"/>
      <c r="TW12" s="31"/>
      <c r="TX12" s="30"/>
      <c r="TY12" s="37"/>
      <c r="TZ12" s="31"/>
      <c r="UA12" s="30"/>
      <c r="UB12" s="37"/>
      <c r="UC12" s="31"/>
      <c r="UD12" s="30"/>
      <c r="UE12" s="37"/>
      <c r="UF12" s="31"/>
      <c r="UG12" s="30"/>
      <c r="UH12" s="37"/>
      <c r="UI12" s="31"/>
      <c r="UJ12" s="30"/>
      <c r="UK12" s="37"/>
      <c r="UL12" s="31"/>
      <c r="UM12" s="30"/>
      <c r="UN12" s="37"/>
      <c r="UO12" s="31"/>
      <c r="UP12" s="30"/>
      <c r="UQ12" s="37"/>
      <c r="UR12" s="31"/>
      <c r="US12" s="30"/>
      <c r="UT12" s="37"/>
      <c r="UU12" s="31"/>
      <c r="UV12" s="30"/>
      <c r="UW12" s="37"/>
      <c r="UX12" s="31"/>
      <c r="UY12" s="30"/>
      <c r="UZ12" s="37"/>
      <c r="VA12" s="31"/>
      <c r="VB12" s="30"/>
      <c r="VC12" s="37"/>
      <c r="VD12" s="31"/>
      <c r="VE12" s="30"/>
      <c r="VF12" s="37"/>
      <c r="VG12" s="31"/>
      <c r="VH12" s="30"/>
      <c r="VI12" s="37"/>
      <c r="VJ12" s="31"/>
      <c r="VK12" s="30"/>
      <c r="VL12" s="37"/>
      <c r="VM12" s="31"/>
      <c r="VN12" s="30"/>
      <c r="VO12" s="37"/>
      <c r="VP12" s="31"/>
      <c r="VQ12" s="30"/>
      <c r="VR12" s="37"/>
      <c r="VS12" s="31"/>
      <c r="VT12" s="30"/>
      <c r="VU12" s="37"/>
      <c r="VV12" s="31"/>
      <c r="VW12" s="30"/>
      <c r="VX12" s="37"/>
      <c r="VY12" s="31"/>
      <c r="VZ12" s="30"/>
      <c r="WA12" s="37"/>
      <c r="WB12" s="31"/>
      <c r="WC12" s="30"/>
      <c r="WD12" s="37"/>
      <c r="WE12" s="31"/>
      <c r="WF12" s="30"/>
      <c r="WG12" s="37"/>
      <c r="WH12" s="31"/>
      <c r="WI12" s="30"/>
      <c r="WJ12" s="37"/>
      <c r="WK12" s="31"/>
      <c r="WL12" s="30"/>
      <c r="WM12" s="37"/>
      <c r="WN12" s="31"/>
      <c r="WO12" s="30"/>
      <c r="WP12" s="37"/>
      <c r="WQ12" s="31"/>
      <c r="WR12" s="30"/>
      <c r="WS12" s="37"/>
      <c r="WT12" s="31"/>
      <c r="WU12" s="30"/>
      <c r="WV12" s="37"/>
      <c r="WW12" s="31"/>
      <c r="WX12" s="30"/>
      <c r="WY12" s="37"/>
      <c r="WZ12" s="31"/>
      <c r="XA12" s="30"/>
      <c r="XB12" s="37"/>
      <c r="XC12" s="31"/>
      <c r="XD12" s="30"/>
      <c r="XE12" s="37"/>
      <c r="XF12" s="31"/>
      <c r="XG12" s="30"/>
      <c r="XH12" s="37"/>
      <c r="XI12" s="31"/>
      <c r="XJ12" s="30"/>
      <c r="XK12" s="37"/>
      <c r="XL12" s="31"/>
      <c r="XM12" s="30"/>
      <c r="XN12" s="37"/>
      <c r="XO12" s="31"/>
      <c r="XP12" s="30"/>
      <c r="XQ12" s="37"/>
      <c r="XR12" s="31"/>
      <c r="XS12" s="30"/>
      <c r="XT12" s="37"/>
      <c r="XU12" s="31"/>
      <c r="XV12" s="30"/>
      <c r="XW12" s="37"/>
      <c r="XX12" s="31"/>
      <c r="XY12" s="30"/>
      <c r="XZ12" s="37"/>
      <c r="YA12" s="31"/>
      <c r="YB12" s="30"/>
      <c r="YC12" s="37"/>
      <c r="YD12" s="31"/>
      <c r="YE12" s="30"/>
      <c r="YF12" s="37"/>
      <c r="YG12" s="31"/>
      <c r="YH12" s="30"/>
      <c r="YI12" s="37"/>
      <c r="YJ12" s="31"/>
      <c r="YK12" s="30"/>
      <c r="YL12" s="37"/>
      <c r="YM12" s="31"/>
      <c r="YN12" s="30"/>
      <c r="YO12" s="37"/>
      <c r="YP12" s="31"/>
      <c r="YQ12" s="30"/>
      <c r="YR12" s="37"/>
      <c r="YS12" s="31"/>
      <c r="YT12" s="30"/>
      <c r="YU12" s="37"/>
      <c r="YV12" s="31"/>
      <c r="YW12" s="30"/>
      <c r="YX12" s="37"/>
      <c r="YY12" s="31"/>
      <c r="YZ12" s="30"/>
      <c r="ZA12" s="37"/>
      <c r="ZB12" s="31"/>
      <c r="ZC12" s="30"/>
      <c r="ZD12" s="37"/>
      <c r="ZE12" s="31"/>
      <c r="ZF12" s="30"/>
      <c r="ZG12" s="37"/>
      <c r="ZH12" s="31"/>
      <c r="ZI12" s="30"/>
      <c r="ZJ12" s="37"/>
      <c r="ZK12" s="31"/>
      <c r="ZL12" s="30"/>
      <c r="ZM12" s="37"/>
      <c r="ZN12" s="31"/>
      <c r="ZO12" s="30"/>
      <c r="ZP12" s="37"/>
      <c r="ZQ12" s="31"/>
      <c r="ZR12" s="30"/>
      <c r="ZS12" s="37"/>
      <c r="ZT12" s="31"/>
      <c r="ZU12" s="30"/>
      <c r="ZV12" s="37"/>
      <c r="ZW12" s="31"/>
      <c r="ZX12" s="30"/>
      <c r="ZY12" s="37"/>
      <c r="ZZ12" s="31"/>
      <c r="AAA12" s="30"/>
      <c r="AAB12" s="37"/>
      <c r="AAC12" s="31"/>
      <c r="AAD12" s="30"/>
      <c r="AAE12" s="37"/>
      <c r="AAF12" s="31"/>
      <c r="AAG12" s="30"/>
      <c r="AAH12" s="37"/>
      <c r="AAI12" s="31"/>
      <c r="AAJ12" s="30"/>
      <c r="AAK12" s="37"/>
      <c r="AAL12" s="31"/>
      <c r="AAM12" s="30"/>
      <c r="AAN12" s="37"/>
      <c r="AAO12" s="31"/>
      <c r="AAP12" s="30"/>
      <c r="AAQ12" s="37"/>
      <c r="AAR12" s="31"/>
      <c r="AAS12" s="30"/>
      <c r="AAT12" s="37"/>
      <c r="AAU12" s="31"/>
      <c r="AAV12" s="30"/>
      <c r="AAW12" s="37"/>
      <c r="AAX12" s="31"/>
      <c r="AAY12" s="30"/>
      <c r="AAZ12" s="37"/>
      <c r="ABA12" s="31"/>
      <c r="ABB12" s="30"/>
      <c r="ABC12" s="37"/>
      <c r="ABD12" s="31"/>
      <c r="ABE12" s="30"/>
      <c r="ABF12" s="37"/>
      <c r="ABG12" s="31"/>
      <c r="ABH12" s="30"/>
      <c r="ABI12" s="37"/>
      <c r="ABJ12" s="31"/>
      <c r="ABK12" s="30"/>
      <c r="ABL12" s="37"/>
      <c r="ABM12" s="31"/>
      <c r="ABN12" s="30"/>
      <c r="ABO12" s="37"/>
      <c r="ABP12" s="31"/>
      <c r="ABQ12" s="30"/>
      <c r="ABR12" s="37"/>
      <c r="ABS12" s="31"/>
      <c r="ABT12" s="30"/>
      <c r="ABU12" s="37"/>
      <c r="ABV12" s="31"/>
      <c r="ABW12" s="30"/>
      <c r="ABX12" s="37"/>
      <c r="ABY12" s="31"/>
      <c r="ABZ12" s="30"/>
      <c r="ACA12" s="37"/>
      <c r="ACB12" s="31"/>
      <c r="ACC12" s="30"/>
      <c r="ACD12" s="37"/>
      <c r="ACE12" s="31"/>
      <c r="ACF12" s="30"/>
      <c r="ACG12" s="37"/>
      <c r="ACH12" s="31"/>
      <c r="ACI12" s="30"/>
      <c r="ACJ12" s="37"/>
      <c r="ACK12" s="31"/>
    </row>
    <row r="13" spans="2:765" ht="14.45" customHeight="1" x14ac:dyDescent="0.25">
      <c r="B13" s="42"/>
      <c r="C13" s="42"/>
      <c r="D13" s="156"/>
      <c r="E13" s="116"/>
      <c r="F13" s="116"/>
      <c r="G13" s="148"/>
      <c r="H13" s="148"/>
      <c r="J13" s="12">
        <f t="shared" si="22"/>
        <v>46032</v>
      </c>
      <c r="K13" s="29">
        <f ca="1">IFERROR(OFFSET(Bdd!$Y$3,MOD(J13+1,14),$F$26),"")</f>
        <v>0</v>
      </c>
      <c r="L13" s="13"/>
      <c r="M13" s="14">
        <f t="shared" si="0"/>
        <v>46063</v>
      </c>
      <c r="N13" s="29" t="str">
        <f ca="1">IFERROR(OFFSET(Bdd!$Y$3,MOD(M13+1,14),$F$26),"")</f>
        <v>AM</v>
      </c>
      <c r="O13" s="28"/>
      <c r="P13" s="12">
        <f t="shared" si="1"/>
        <v>46091</v>
      </c>
      <c r="Q13" s="29" t="str">
        <f ca="1">IFERROR(OFFSET(Bdd!$Y$3,MOD(P13+1,14),$F$26),"")</f>
        <v>AM</v>
      </c>
      <c r="R13" s="28"/>
      <c r="S13" s="12">
        <f t="shared" si="2"/>
        <v>46122</v>
      </c>
      <c r="T13" s="29" t="str">
        <f ca="1">IFERROR(OFFSET(Bdd!$Y$3,MOD(S13+1,14),$F$26),"")</f>
        <v>M</v>
      </c>
      <c r="U13" s="28"/>
      <c r="V13" s="12">
        <f t="shared" si="20"/>
        <v>46152</v>
      </c>
      <c r="W13" s="29">
        <f ca="1">IFERROR(OFFSET(Bdd!$Y$3,MOD(V13+1,14),$F$26),"")</f>
        <v>0</v>
      </c>
      <c r="X13" s="28"/>
      <c r="Y13" s="12">
        <f t="shared" si="3"/>
        <v>46183</v>
      </c>
      <c r="Z13" s="29" t="str">
        <f ca="1">IFERROR(OFFSET(Bdd!$Y$3,MOD(Y13+1,14),$F$26),"")</f>
        <v>M</v>
      </c>
      <c r="AA13" s="28"/>
      <c r="AB13" s="12">
        <f t="shared" si="4"/>
        <v>46213</v>
      </c>
      <c r="AC13" s="29" t="str">
        <f ca="1">IFERROR(OFFSET(Bdd!$Y$3,MOD(AB13+1,14),$F$26),"")</f>
        <v>AM</v>
      </c>
      <c r="AD13" s="28"/>
      <c r="AE13" s="12">
        <f t="shared" si="5"/>
        <v>46244</v>
      </c>
      <c r="AF13" s="29" t="str">
        <f ca="1">IFERROR(OFFSET(Bdd!$Y$3,MOD(AE13+1,14),$F$26),"")</f>
        <v>AM</v>
      </c>
      <c r="AG13" s="28"/>
      <c r="AH13" s="12">
        <f t="shared" si="6"/>
        <v>46275</v>
      </c>
      <c r="AI13" s="29" t="str">
        <f ca="1">IFERROR(OFFSET(Bdd!$Y$3,MOD(AH13+1,14),$F$26),"")</f>
        <v>M</v>
      </c>
      <c r="AJ13" s="28"/>
      <c r="AK13" s="12">
        <f t="shared" si="7"/>
        <v>46305</v>
      </c>
      <c r="AL13" s="29">
        <f ca="1">IFERROR(OFFSET(Bdd!$Y$3,MOD(AK13+1,14),$F$26),"")</f>
        <v>0</v>
      </c>
      <c r="AM13" s="28"/>
      <c r="AN13" s="12">
        <f t="shared" si="8"/>
        <v>46336</v>
      </c>
      <c r="AO13" s="29" t="str">
        <f ca="1">IFERROR(OFFSET(Bdd!$Y$3,MOD(AN13+1,14),$F$26),"")</f>
        <v>M</v>
      </c>
      <c r="AP13" s="28"/>
      <c r="AQ13" s="12">
        <f t="shared" si="9"/>
        <v>46366</v>
      </c>
      <c r="AR13" s="29" t="str">
        <f ca="1">IFERROR(OFFSET(Bdd!$Y$3,MOD(AQ13+1,14),$F$26),"")</f>
        <v>AM</v>
      </c>
      <c r="AS13" s="28"/>
      <c r="AT13" s="12">
        <f t="shared" si="23"/>
        <v>46397</v>
      </c>
      <c r="AU13" s="29">
        <f ca="1">IFERROR(OFFSET(Bdd!$Y$3,MOD(AT13+1,14),$F$26),"")</f>
        <v>0</v>
      </c>
      <c r="AV13" s="13"/>
      <c r="AW13" s="14">
        <f t="shared" si="10"/>
        <v>46428</v>
      </c>
      <c r="AX13" s="29" t="str">
        <f ca="1">IFERROR(OFFSET(Bdd!$Y$3,MOD(AW13+1,14),$F$26),"")</f>
        <v>AM</v>
      </c>
      <c r="AY13" s="28"/>
      <c r="AZ13" s="12">
        <f t="shared" si="11"/>
        <v>46456</v>
      </c>
      <c r="BA13" s="29" t="str">
        <f ca="1">IFERROR(OFFSET(Bdd!$Y$3,MOD(AZ13+1,14),$F$26),"")</f>
        <v>AM</v>
      </c>
      <c r="BB13" s="28"/>
      <c r="BC13" s="12">
        <f t="shared" si="12"/>
        <v>46487</v>
      </c>
      <c r="BD13" s="29">
        <f ca="1">IFERROR(OFFSET(Bdd!$Y$3,MOD(BC13+1,14),$F$26),"")</f>
        <v>0</v>
      </c>
      <c r="BE13" s="28"/>
      <c r="BF13" s="12">
        <f t="shared" si="21"/>
        <v>46517</v>
      </c>
      <c r="BG13" s="29" t="str">
        <f ca="1">IFERROR(OFFSET(Bdd!$Y$3,MOD(BF13+1,14),$F$26),"")</f>
        <v>M</v>
      </c>
      <c r="BH13" s="28"/>
      <c r="BI13" s="12">
        <f t="shared" si="13"/>
        <v>46548</v>
      </c>
      <c r="BJ13" s="29" t="str">
        <f ca="1">IFERROR(OFFSET(Bdd!$Y$3,MOD(BI13+1,14),$F$26),"")</f>
        <v>AM</v>
      </c>
      <c r="BK13" s="28"/>
      <c r="BL13" s="12">
        <f t="shared" si="14"/>
        <v>46578</v>
      </c>
      <c r="BM13" s="29">
        <f ca="1">IFERROR(OFFSET(Bdd!$Y$3,MOD(BL13+1,14),$F$26),"")</f>
        <v>0</v>
      </c>
      <c r="BN13" s="28"/>
      <c r="BO13" s="12">
        <f t="shared" si="15"/>
        <v>46609</v>
      </c>
      <c r="BP13" s="29" t="str">
        <f ca="1">IFERROR(OFFSET(Bdd!$Y$3,MOD(BO13+1,14),$F$26),"")</f>
        <v>AM</v>
      </c>
      <c r="BQ13" s="28"/>
      <c r="BR13" s="12">
        <f t="shared" si="16"/>
        <v>46640</v>
      </c>
      <c r="BS13" s="29" t="str">
        <f ca="1">IFERROR(OFFSET(Bdd!$Y$3,MOD(BR13+1,14),$F$26),"")</f>
        <v>M</v>
      </c>
      <c r="BT13" s="28"/>
      <c r="BU13" s="12">
        <f t="shared" si="17"/>
        <v>46670</v>
      </c>
      <c r="BV13" s="29">
        <f ca="1">IFERROR(OFFSET(Bdd!$Y$3,MOD(BU13+1,14),$F$26),"")</f>
        <v>0</v>
      </c>
      <c r="BW13" s="28"/>
      <c r="BX13" s="12">
        <f t="shared" si="18"/>
        <v>46701</v>
      </c>
      <c r="BY13" s="29" t="str">
        <f ca="1">IFERROR(OFFSET(Bdd!$Y$3,MOD(BX13+1,14),$F$26),"")</f>
        <v>M</v>
      </c>
      <c r="BZ13" s="28"/>
      <c r="CA13" s="12">
        <f t="shared" si="19"/>
        <v>46731</v>
      </c>
      <c r="CB13" s="29" t="str">
        <f ca="1">IFERROR(OFFSET(Bdd!$Y$3,MOD(CA13+1,14),$F$26),"")</f>
        <v>AM</v>
      </c>
      <c r="CC13" s="13"/>
      <c r="CD13" s="30"/>
      <c r="CE13" s="37"/>
      <c r="CF13" s="31"/>
      <c r="CG13" s="30"/>
      <c r="CH13" s="37"/>
      <c r="CI13" s="31"/>
      <c r="CJ13" s="30"/>
      <c r="CK13" s="37"/>
      <c r="CL13" s="31"/>
      <c r="CM13" s="30"/>
      <c r="CN13" s="37"/>
      <c r="CO13" s="31"/>
      <c r="CP13" s="30"/>
      <c r="CQ13" s="37"/>
      <c r="CR13" s="31"/>
      <c r="CS13" s="30"/>
      <c r="CT13" s="37"/>
      <c r="CU13" s="31"/>
      <c r="CV13" s="30"/>
      <c r="CW13" s="37"/>
      <c r="CX13" s="31"/>
      <c r="CY13" s="30"/>
      <c r="CZ13" s="37"/>
      <c r="DA13" s="31"/>
      <c r="DB13" s="30"/>
      <c r="DC13" s="37"/>
      <c r="DD13" s="31"/>
      <c r="DE13" s="30"/>
      <c r="DF13" s="37"/>
      <c r="DG13" s="31"/>
      <c r="DH13" s="30"/>
      <c r="DI13" s="37"/>
      <c r="DJ13" s="31"/>
      <c r="DK13" s="30"/>
      <c r="DL13" s="37"/>
      <c r="DM13" s="31"/>
      <c r="DN13" s="30"/>
      <c r="DO13" s="37"/>
      <c r="DP13" s="31"/>
      <c r="DQ13" s="30"/>
      <c r="DR13" s="37"/>
      <c r="DS13" s="31"/>
      <c r="DT13" s="30"/>
      <c r="DU13" s="37"/>
      <c r="DV13" s="31"/>
      <c r="DW13" s="30"/>
      <c r="DX13" s="37"/>
      <c r="DY13" s="31"/>
      <c r="DZ13" s="30"/>
      <c r="EA13" s="37"/>
      <c r="EB13" s="31"/>
      <c r="EC13" s="30"/>
      <c r="ED13" s="37"/>
      <c r="EE13" s="31"/>
      <c r="EF13" s="30"/>
      <c r="EG13" s="37"/>
      <c r="EH13" s="31"/>
      <c r="EI13" s="30"/>
      <c r="EJ13" s="37"/>
      <c r="EK13" s="31"/>
      <c r="EL13" s="30"/>
      <c r="EM13" s="37"/>
      <c r="EN13" s="31"/>
      <c r="EO13" s="30"/>
      <c r="EP13" s="37"/>
      <c r="EQ13" s="31"/>
      <c r="ER13" s="30"/>
      <c r="ES13" s="37"/>
      <c r="ET13" s="31"/>
      <c r="EU13" s="30"/>
      <c r="EV13" s="37"/>
      <c r="EW13" s="31"/>
      <c r="EX13" s="30"/>
      <c r="EY13" s="37"/>
      <c r="EZ13" s="31"/>
      <c r="FA13" s="30"/>
      <c r="FB13" s="37"/>
      <c r="FC13" s="31"/>
      <c r="FD13" s="30"/>
      <c r="FE13" s="37"/>
      <c r="FF13" s="31"/>
      <c r="FG13" s="30"/>
      <c r="FH13" s="37"/>
      <c r="FI13" s="31"/>
      <c r="FJ13" s="30"/>
      <c r="FK13" s="37"/>
      <c r="FL13" s="31"/>
      <c r="FM13" s="30"/>
      <c r="FN13" s="37"/>
      <c r="FO13" s="31"/>
      <c r="FP13" s="30"/>
      <c r="FQ13" s="37"/>
      <c r="FR13" s="31"/>
      <c r="FS13" s="30"/>
      <c r="FT13" s="37"/>
      <c r="FU13" s="31"/>
      <c r="FV13" s="30"/>
      <c r="FW13" s="37"/>
      <c r="FX13" s="31"/>
      <c r="FY13" s="30"/>
      <c r="FZ13" s="37"/>
      <c r="GA13" s="31"/>
      <c r="GB13" s="30"/>
      <c r="GC13" s="37"/>
      <c r="GD13" s="31"/>
      <c r="GE13" s="30"/>
      <c r="GF13" s="37"/>
      <c r="GG13" s="31"/>
      <c r="GH13" s="30"/>
      <c r="GI13" s="37"/>
      <c r="GJ13" s="31"/>
      <c r="GK13" s="30"/>
      <c r="GL13" s="37"/>
      <c r="GM13" s="31"/>
      <c r="GN13" s="30"/>
      <c r="GO13" s="37"/>
      <c r="GP13" s="31"/>
      <c r="GQ13" s="30"/>
      <c r="GR13" s="37"/>
      <c r="GS13" s="31"/>
      <c r="GT13" s="30"/>
      <c r="GU13" s="37"/>
      <c r="GV13" s="31"/>
      <c r="GW13" s="30"/>
      <c r="GX13" s="37"/>
      <c r="GY13" s="31"/>
      <c r="GZ13" s="30"/>
      <c r="HA13" s="37"/>
      <c r="HB13" s="31"/>
      <c r="HC13" s="30"/>
      <c r="HD13" s="37"/>
      <c r="HE13" s="31"/>
      <c r="HF13" s="30"/>
      <c r="HG13" s="37"/>
      <c r="HH13" s="31"/>
      <c r="HI13" s="30"/>
      <c r="HJ13" s="37"/>
      <c r="HK13" s="31"/>
      <c r="HL13" s="30"/>
      <c r="HM13" s="37"/>
      <c r="HN13" s="31"/>
      <c r="HO13" s="30"/>
      <c r="HP13" s="37"/>
      <c r="HQ13" s="31"/>
      <c r="HR13" s="30"/>
      <c r="HS13" s="37"/>
      <c r="HT13" s="31"/>
      <c r="HU13" s="30"/>
      <c r="HV13" s="37"/>
      <c r="HW13" s="31"/>
      <c r="HX13" s="30"/>
      <c r="HY13" s="37"/>
      <c r="HZ13" s="31"/>
      <c r="IA13" s="30"/>
      <c r="IB13" s="37"/>
      <c r="IC13" s="31"/>
      <c r="ID13" s="30"/>
      <c r="IE13" s="37"/>
      <c r="IF13" s="31"/>
      <c r="IG13" s="30"/>
      <c r="IH13" s="37"/>
      <c r="II13" s="31"/>
      <c r="IJ13" s="30"/>
      <c r="IK13" s="37"/>
      <c r="IL13" s="31"/>
      <c r="IM13" s="30"/>
      <c r="IN13" s="37"/>
      <c r="IO13" s="31"/>
      <c r="IP13" s="30"/>
      <c r="IQ13" s="37"/>
      <c r="IR13" s="31"/>
      <c r="IS13" s="30"/>
      <c r="IT13" s="37"/>
      <c r="IU13" s="31"/>
      <c r="IV13" s="30"/>
      <c r="IW13" s="37"/>
      <c r="IX13" s="31"/>
      <c r="IY13" s="30"/>
      <c r="IZ13" s="37"/>
      <c r="JA13" s="31"/>
      <c r="JB13" s="30"/>
      <c r="JC13" s="37"/>
      <c r="JD13" s="31"/>
      <c r="JE13" s="30"/>
      <c r="JF13" s="37"/>
      <c r="JG13" s="31"/>
      <c r="JH13" s="30"/>
      <c r="JI13" s="37"/>
      <c r="JJ13" s="31"/>
      <c r="JK13" s="30"/>
      <c r="JL13" s="37"/>
      <c r="JM13" s="31"/>
      <c r="JN13" s="30"/>
      <c r="JO13" s="37"/>
      <c r="JP13" s="31"/>
      <c r="JQ13" s="30"/>
      <c r="JR13" s="37"/>
      <c r="JS13" s="31"/>
      <c r="JT13" s="30"/>
      <c r="JU13" s="37"/>
      <c r="JV13" s="31"/>
      <c r="JW13" s="30"/>
      <c r="JX13" s="37"/>
      <c r="JY13" s="31"/>
      <c r="JZ13" s="30"/>
      <c r="KA13" s="37"/>
      <c r="KB13" s="31"/>
      <c r="KC13" s="30"/>
      <c r="KD13" s="37"/>
      <c r="KE13" s="31"/>
      <c r="KF13" s="30"/>
      <c r="KG13" s="37"/>
      <c r="KH13" s="31"/>
      <c r="KI13" s="30"/>
      <c r="KJ13" s="37"/>
      <c r="KK13" s="31"/>
      <c r="KL13" s="30"/>
      <c r="KM13" s="37"/>
      <c r="KN13" s="31"/>
      <c r="KO13" s="30"/>
      <c r="KP13" s="37"/>
      <c r="KQ13" s="31"/>
      <c r="KR13" s="30"/>
      <c r="KS13" s="37"/>
      <c r="KT13" s="31"/>
      <c r="KU13" s="30"/>
      <c r="KV13" s="37"/>
      <c r="KW13" s="31"/>
      <c r="KX13" s="30"/>
      <c r="KY13" s="37"/>
      <c r="KZ13" s="31"/>
      <c r="LA13" s="30"/>
      <c r="LB13" s="37"/>
      <c r="LC13" s="31"/>
      <c r="LD13" s="30"/>
      <c r="LE13" s="37"/>
      <c r="LF13" s="31"/>
      <c r="LG13" s="30"/>
      <c r="LH13" s="37"/>
      <c r="LI13" s="31"/>
      <c r="LJ13" s="30"/>
      <c r="LK13" s="37"/>
      <c r="LL13" s="31"/>
      <c r="LM13" s="30"/>
      <c r="LN13" s="37"/>
      <c r="LO13" s="31"/>
      <c r="LP13" s="30"/>
      <c r="LQ13" s="37"/>
      <c r="LR13" s="31"/>
      <c r="LS13" s="30"/>
      <c r="LT13" s="37"/>
      <c r="LU13" s="31"/>
      <c r="LV13" s="30"/>
      <c r="LW13" s="37"/>
      <c r="LX13" s="31"/>
      <c r="LY13" s="30"/>
      <c r="LZ13" s="37"/>
      <c r="MA13" s="31"/>
      <c r="MB13" s="30"/>
      <c r="MC13" s="37"/>
      <c r="MD13" s="31"/>
      <c r="ME13" s="30"/>
      <c r="MF13" s="37"/>
      <c r="MG13" s="31"/>
      <c r="MH13" s="30"/>
      <c r="MI13" s="37"/>
      <c r="MJ13" s="31"/>
      <c r="MK13" s="30"/>
      <c r="ML13" s="37"/>
      <c r="MM13" s="31"/>
      <c r="MN13" s="30"/>
      <c r="MO13" s="37"/>
      <c r="MP13" s="31"/>
      <c r="MQ13" s="30"/>
      <c r="MR13" s="37"/>
      <c r="MS13" s="31"/>
      <c r="MT13" s="30"/>
      <c r="MU13" s="37"/>
      <c r="MV13" s="31"/>
      <c r="MW13" s="30"/>
      <c r="MX13" s="37"/>
      <c r="MY13" s="31"/>
      <c r="MZ13" s="30"/>
      <c r="NA13" s="37"/>
      <c r="NB13" s="31"/>
      <c r="NC13" s="30"/>
      <c r="ND13" s="37"/>
      <c r="NE13" s="31"/>
      <c r="NF13" s="30"/>
      <c r="NG13" s="37"/>
      <c r="NH13" s="31"/>
      <c r="NI13" s="30"/>
      <c r="NJ13" s="37"/>
      <c r="NK13" s="31"/>
      <c r="NL13" s="30"/>
      <c r="NM13" s="37"/>
      <c r="NN13" s="31"/>
      <c r="NO13" s="30"/>
      <c r="NP13" s="37"/>
      <c r="NQ13" s="31"/>
      <c r="NR13" s="30"/>
      <c r="NS13" s="37"/>
      <c r="NT13" s="31"/>
      <c r="NU13" s="30"/>
      <c r="NV13" s="37"/>
      <c r="NW13" s="31"/>
      <c r="NX13" s="30"/>
      <c r="NY13" s="37"/>
      <c r="NZ13" s="31"/>
      <c r="OA13" s="30"/>
      <c r="OB13" s="37"/>
      <c r="OC13" s="31"/>
      <c r="OD13" s="30"/>
      <c r="OE13" s="37"/>
      <c r="OF13" s="31"/>
      <c r="OG13" s="30"/>
      <c r="OH13" s="37"/>
      <c r="OI13" s="31"/>
      <c r="OJ13" s="30"/>
      <c r="OK13" s="37"/>
      <c r="OL13" s="31"/>
      <c r="OM13" s="30"/>
      <c r="ON13" s="37"/>
      <c r="OO13" s="31"/>
      <c r="OP13" s="30"/>
      <c r="OQ13" s="37"/>
      <c r="OR13" s="31"/>
      <c r="OS13" s="30"/>
      <c r="OT13" s="37"/>
      <c r="OU13" s="31"/>
      <c r="OV13" s="30"/>
      <c r="OW13" s="37"/>
      <c r="OX13" s="31"/>
      <c r="OY13" s="30"/>
      <c r="OZ13" s="37"/>
      <c r="PA13" s="31"/>
      <c r="PB13" s="30"/>
      <c r="PC13" s="37"/>
      <c r="PD13" s="31"/>
      <c r="PE13" s="30"/>
      <c r="PF13" s="37"/>
      <c r="PG13" s="31"/>
      <c r="PH13" s="30"/>
      <c r="PI13" s="37"/>
      <c r="PJ13" s="31"/>
      <c r="PK13" s="30"/>
      <c r="PL13" s="37"/>
      <c r="PM13" s="31"/>
      <c r="PN13" s="30"/>
      <c r="PO13" s="37"/>
      <c r="PP13" s="31"/>
      <c r="PQ13" s="30"/>
      <c r="PR13" s="37"/>
      <c r="PS13" s="31"/>
      <c r="PT13" s="30"/>
      <c r="PU13" s="37"/>
      <c r="PV13" s="31"/>
      <c r="PW13" s="30"/>
      <c r="PX13" s="37"/>
      <c r="PY13" s="31"/>
      <c r="PZ13" s="30"/>
      <c r="QA13" s="37"/>
      <c r="QB13" s="31"/>
      <c r="QC13" s="30"/>
      <c r="QD13" s="37"/>
      <c r="QE13" s="31"/>
      <c r="QF13" s="30"/>
      <c r="QG13" s="37"/>
      <c r="QH13" s="31"/>
      <c r="QI13" s="30"/>
      <c r="QJ13" s="37"/>
      <c r="QK13" s="31"/>
      <c r="QL13" s="30"/>
      <c r="QM13" s="37"/>
      <c r="QN13" s="31"/>
      <c r="QO13" s="30"/>
      <c r="QP13" s="37"/>
      <c r="QQ13" s="31"/>
      <c r="QR13" s="30"/>
      <c r="QS13" s="37"/>
      <c r="QT13" s="31"/>
      <c r="QU13" s="30"/>
      <c r="QV13" s="37"/>
      <c r="QW13" s="31"/>
      <c r="QX13" s="30"/>
      <c r="QY13" s="37"/>
      <c r="QZ13" s="31"/>
      <c r="RA13" s="30"/>
      <c r="RB13" s="37"/>
      <c r="RC13" s="31"/>
      <c r="RD13" s="30"/>
      <c r="RE13" s="37"/>
      <c r="RF13" s="31"/>
      <c r="RG13" s="30"/>
      <c r="RH13" s="37"/>
      <c r="RI13" s="31"/>
      <c r="RJ13" s="30"/>
      <c r="RK13" s="37"/>
      <c r="RL13" s="31"/>
      <c r="RM13" s="30"/>
      <c r="RN13" s="37"/>
      <c r="RO13" s="31"/>
      <c r="RP13" s="30"/>
      <c r="RQ13" s="37"/>
      <c r="RR13" s="31"/>
      <c r="RS13" s="30"/>
      <c r="RT13" s="37"/>
      <c r="RU13" s="31"/>
      <c r="RV13" s="30"/>
      <c r="RW13" s="37"/>
      <c r="RX13" s="31"/>
      <c r="RY13" s="30"/>
      <c r="RZ13" s="37"/>
      <c r="SA13" s="31"/>
      <c r="SB13" s="30"/>
      <c r="SC13" s="37"/>
      <c r="SD13" s="31"/>
      <c r="SE13" s="30"/>
      <c r="SF13" s="37"/>
      <c r="SG13" s="31"/>
      <c r="SH13" s="30"/>
      <c r="SI13" s="37"/>
      <c r="SJ13" s="31"/>
      <c r="SK13" s="30"/>
      <c r="SL13" s="37"/>
      <c r="SM13" s="31"/>
      <c r="SN13" s="30"/>
      <c r="SO13" s="37"/>
      <c r="SP13" s="31"/>
      <c r="SQ13" s="30"/>
      <c r="SR13" s="37"/>
      <c r="SS13" s="31"/>
      <c r="ST13" s="30"/>
      <c r="SU13" s="37"/>
      <c r="SV13" s="31"/>
      <c r="SW13" s="30"/>
      <c r="SX13" s="37"/>
      <c r="SY13" s="31"/>
      <c r="SZ13" s="30"/>
      <c r="TA13" s="37"/>
      <c r="TB13" s="31"/>
      <c r="TC13" s="30"/>
      <c r="TD13" s="37"/>
      <c r="TE13" s="31"/>
      <c r="TF13" s="30"/>
      <c r="TG13" s="37"/>
      <c r="TH13" s="31"/>
      <c r="TI13" s="30"/>
      <c r="TJ13" s="37"/>
      <c r="TK13" s="31"/>
      <c r="TL13" s="30"/>
      <c r="TM13" s="37"/>
      <c r="TN13" s="31"/>
      <c r="TO13" s="30"/>
      <c r="TP13" s="37"/>
      <c r="TQ13" s="31"/>
      <c r="TR13" s="30"/>
      <c r="TS13" s="37"/>
      <c r="TT13" s="31"/>
      <c r="TU13" s="30"/>
      <c r="TV13" s="37"/>
      <c r="TW13" s="31"/>
      <c r="TX13" s="30"/>
      <c r="TY13" s="37"/>
      <c r="TZ13" s="31"/>
      <c r="UA13" s="30"/>
      <c r="UB13" s="37"/>
      <c r="UC13" s="31"/>
      <c r="UD13" s="30"/>
      <c r="UE13" s="37"/>
      <c r="UF13" s="31"/>
      <c r="UG13" s="30"/>
      <c r="UH13" s="37"/>
      <c r="UI13" s="31"/>
      <c r="UJ13" s="30"/>
      <c r="UK13" s="37"/>
      <c r="UL13" s="31"/>
      <c r="UM13" s="30"/>
      <c r="UN13" s="37"/>
      <c r="UO13" s="31"/>
      <c r="UP13" s="30"/>
      <c r="UQ13" s="37"/>
      <c r="UR13" s="31"/>
      <c r="US13" s="30"/>
      <c r="UT13" s="37"/>
      <c r="UU13" s="31"/>
      <c r="UV13" s="30"/>
      <c r="UW13" s="37"/>
      <c r="UX13" s="31"/>
      <c r="UY13" s="30"/>
      <c r="UZ13" s="37"/>
      <c r="VA13" s="31"/>
      <c r="VB13" s="30"/>
      <c r="VC13" s="37"/>
      <c r="VD13" s="31"/>
      <c r="VE13" s="30"/>
      <c r="VF13" s="37"/>
      <c r="VG13" s="31"/>
      <c r="VH13" s="30"/>
      <c r="VI13" s="37"/>
      <c r="VJ13" s="31"/>
      <c r="VK13" s="30"/>
      <c r="VL13" s="37"/>
      <c r="VM13" s="31"/>
      <c r="VN13" s="30"/>
      <c r="VO13" s="37"/>
      <c r="VP13" s="31"/>
      <c r="VQ13" s="30"/>
      <c r="VR13" s="37"/>
      <c r="VS13" s="31"/>
      <c r="VT13" s="30"/>
      <c r="VU13" s="37"/>
      <c r="VV13" s="31"/>
      <c r="VW13" s="30"/>
      <c r="VX13" s="37"/>
      <c r="VY13" s="31"/>
      <c r="VZ13" s="30"/>
      <c r="WA13" s="37"/>
      <c r="WB13" s="31"/>
      <c r="WC13" s="30"/>
      <c r="WD13" s="37"/>
      <c r="WE13" s="31"/>
      <c r="WF13" s="30"/>
      <c r="WG13" s="37"/>
      <c r="WH13" s="31"/>
      <c r="WI13" s="30"/>
      <c r="WJ13" s="37"/>
      <c r="WK13" s="31"/>
      <c r="WL13" s="30"/>
      <c r="WM13" s="37"/>
      <c r="WN13" s="31"/>
      <c r="WO13" s="30"/>
      <c r="WP13" s="37"/>
      <c r="WQ13" s="31"/>
      <c r="WR13" s="30"/>
      <c r="WS13" s="37"/>
      <c r="WT13" s="31"/>
      <c r="WU13" s="30"/>
      <c r="WV13" s="37"/>
      <c r="WW13" s="31"/>
      <c r="WX13" s="30"/>
      <c r="WY13" s="37"/>
      <c r="WZ13" s="31"/>
      <c r="XA13" s="30"/>
      <c r="XB13" s="37"/>
      <c r="XC13" s="31"/>
      <c r="XD13" s="30"/>
      <c r="XE13" s="37"/>
      <c r="XF13" s="31"/>
      <c r="XG13" s="30"/>
      <c r="XH13" s="37"/>
      <c r="XI13" s="31"/>
      <c r="XJ13" s="30"/>
      <c r="XK13" s="37"/>
      <c r="XL13" s="31"/>
      <c r="XM13" s="30"/>
      <c r="XN13" s="37"/>
      <c r="XO13" s="31"/>
      <c r="XP13" s="30"/>
      <c r="XQ13" s="37"/>
      <c r="XR13" s="31"/>
      <c r="XS13" s="30"/>
      <c r="XT13" s="37"/>
      <c r="XU13" s="31"/>
      <c r="XV13" s="30"/>
      <c r="XW13" s="37"/>
      <c r="XX13" s="31"/>
      <c r="XY13" s="30"/>
      <c r="XZ13" s="37"/>
      <c r="YA13" s="31"/>
      <c r="YB13" s="30"/>
      <c r="YC13" s="37"/>
      <c r="YD13" s="31"/>
      <c r="YE13" s="30"/>
      <c r="YF13" s="37"/>
      <c r="YG13" s="31"/>
      <c r="YH13" s="30"/>
      <c r="YI13" s="37"/>
      <c r="YJ13" s="31"/>
      <c r="YK13" s="30"/>
      <c r="YL13" s="37"/>
      <c r="YM13" s="31"/>
      <c r="YN13" s="30"/>
      <c r="YO13" s="37"/>
      <c r="YP13" s="31"/>
      <c r="YQ13" s="30"/>
      <c r="YR13" s="37"/>
      <c r="YS13" s="31"/>
      <c r="YT13" s="30"/>
      <c r="YU13" s="37"/>
      <c r="YV13" s="31"/>
      <c r="YW13" s="30"/>
      <c r="YX13" s="37"/>
      <c r="YY13" s="31"/>
      <c r="YZ13" s="30"/>
      <c r="ZA13" s="37"/>
      <c r="ZB13" s="31"/>
      <c r="ZC13" s="30"/>
      <c r="ZD13" s="37"/>
      <c r="ZE13" s="31"/>
      <c r="ZF13" s="30"/>
      <c r="ZG13" s="37"/>
      <c r="ZH13" s="31"/>
      <c r="ZI13" s="30"/>
      <c r="ZJ13" s="37"/>
      <c r="ZK13" s="31"/>
      <c r="ZL13" s="30"/>
      <c r="ZM13" s="37"/>
      <c r="ZN13" s="31"/>
      <c r="ZO13" s="30"/>
      <c r="ZP13" s="37"/>
      <c r="ZQ13" s="31"/>
      <c r="ZR13" s="30"/>
      <c r="ZS13" s="37"/>
      <c r="ZT13" s="31"/>
      <c r="ZU13" s="30"/>
      <c r="ZV13" s="37"/>
      <c r="ZW13" s="31"/>
      <c r="ZX13" s="30"/>
      <c r="ZY13" s="37"/>
      <c r="ZZ13" s="31"/>
      <c r="AAA13" s="30"/>
      <c r="AAB13" s="37"/>
      <c r="AAC13" s="31"/>
      <c r="AAD13" s="30"/>
      <c r="AAE13" s="37"/>
      <c r="AAF13" s="31"/>
      <c r="AAG13" s="30"/>
      <c r="AAH13" s="37"/>
      <c r="AAI13" s="31"/>
      <c r="AAJ13" s="30"/>
      <c r="AAK13" s="37"/>
      <c r="AAL13" s="31"/>
      <c r="AAM13" s="30"/>
      <c r="AAN13" s="37"/>
      <c r="AAO13" s="31"/>
      <c r="AAP13" s="30"/>
      <c r="AAQ13" s="37"/>
      <c r="AAR13" s="31"/>
      <c r="AAS13" s="30"/>
      <c r="AAT13" s="37"/>
      <c r="AAU13" s="31"/>
      <c r="AAV13" s="30"/>
      <c r="AAW13" s="37"/>
      <c r="AAX13" s="31"/>
      <c r="AAY13" s="30"/>
      <c r="AAZ13" s="37"/>
      <c r="ABA13" s="31"/>
      <c r="ABB13" s="30"/>
      <c r="ABC13" s="37"/>
      <c r="ABD13" s="31"/>
      <c r="ABE13" s="30"/>
      <c r="ABF13" s="37"/>
      <c r="ABG13" s="31"/>
      <c r="ABH13" s="30"/>
      <c r="ABI13" s="37"/>
      <c r="ABJ13" s="31"/>
      <c r="ABK13" s="30"/>
      <c r="ABL13" s="37"/>
      <c r="ABM13" s="31"/>
      <c r="ABN13" s="30"/>
      <c r="ABO13" s="37"/>
      <c r="ABP13" s="31"/>
      <c r="ABQ13" s="30"/>
      <c r="ABR13" s="37"/>
      <c r="ABS13" s="31"/>
      <c r="ABT13" s="30"/>
      <c r="ABU13" s="37"/>
      <c r="ABV13" s="31"/>
      <c r="ABW13" s="30"/>
      <c r="ABX13" s="37"/>
      <c r="ABY13" s="31"/>
      <c r="ABZ13" s="30"/>
      <c r="ACA13" s="37"/>
      <c r="ACB13" s="31"/>
      <c r="ACC13" s="30"/>
      <c r="ACD13" s="37"/>
      <c r="ACE13" s="31"/>
      <c r="ACF13" s="30"/>
      <c r="ACG13" s="37"/>
      <c r="ACH13" s="31"/>
      <c r="ACI13" s="30"/>
      <c r="ACJ13" s="37"/>
      <c r="ACK13" s="31"/>
    </row>
    <row r="14" spans="2:765" ht="14.45" customHeight="1" x14ac:dyDescent="0.25">
      <c r="B14" s="66"/>
      <c r="C14" s="48"/>
      <c r="D14" s="79"/>
      <c r="E14" s="80"/>
      <c r="F14" s="79"/>
      <c r="G14" s="80"/>
      <c r="H14" s="25"/>
      <c r="J14" s="12">
        <f t="shared" si="22"/>
        <v>46033</v>
      </c>
      <c r="K14" s="29">
        <f ca="1">IFERROR(OFFSET(Bdd!$Y$3,MOD(J14+1,14),$F$26),"")</f>
        <v>0</v>
      </c>
      <c r="L14" s="13"/>
      <c r="M14" s="14">
        <f t="shared" si="0"/>
        <v>46064</v>
      </c>
      <c r="N14" s="29" t="str">
        <f ca="1">IFERROR(OFFSET(Bdd!$Y$3,MOD(M14+1,14),$F$26),"")</f>
        <v>AM</v>
      </c>
      <c r="O14" s="28"/>
      <c r="P14" s="12">
        <f t="shared" si="1"/>
        <v>46092</v>
      </c>
      <c r="Q14" s="29" t="str">
        <f ca="1">IFERROR(OFFSET(Bdd!$Y$3,MOD(P14+1,14),$F$26),"")</f>
        <v>AM</v>
      </c>
      <c r="R14" s="28"/>
      <c r="S14" s="12">
        <f t="shared" si="2"/>
        <v>46123</v>
      </c>
      <c r="T14" s="29">
        <f ca="1">IFERROR(OFFSET(Bdd!$Y$3,MOD(S14+1,14),$F$26),"")</f>
        <v>0</v>
      </c>
      <c r="U14" s="28"/>
      <c r="V14" s="12">
        <f t="shared" si="20"/>
        <v>46153</v>
      </c>
      <c r="W14" s="29" t="str">
        <f ca="1">IFERROR(OFFSET(Bdd!$Y$3,MOD(V14+1,14),$F$26),"")</f>
        <v>M</v>
      </c>
      <c r="X14" s="28"/>
      <c r="Y14" s="12">
        <f t="shared" si="3"/>
        <v>46184</v>
      </c>
      <c r="Z14" s="29" t="str">
        <f ca="1">IFERROR(OFFSET(Bdd!$Y$3,MOD(Y14+1,14),$F$26),"")</f>
        <v>AM</v>
      </c>
      <c r="AA14" s="28"/>
      <c r="AB14" s="12">
        <f t="shared" si="4"/>
        <v>46214</v>
      </c>
      <c r="AC14" s="29">
        <f ca="1">IFERROR(OFFSET(Bdd!$Y$3,MOD(AB14+1,14),$F$26),"")</f>
        <v>0</v>
      </c>
      <c r="AD14" s="28"/>
      <c r="AE14" s="12">
        <f t="shared" si="5"/>
        <v>46245</v>
      </c>
      <c r="AF14" s="29" t="str">
        <f ca="1">IFERROR(OFFSET(Bdd!$Y$3,MOD(AE14+1,14),$F$26),"")</f>
        <v>AM</v>
      </c>
      <c r="AG14" s="28"/>
      <c r="AH14" s="12">
        <f t="shared" si="6"/>
        <v>46276</v>
      </c>
      <c r="AI14" s="29" t="str">
        <f ca="1">IFERROR(OFFSET(Bdd!$Y$3,MOD(AH14+1,14),$F$26),"")</f>
        <v>M</v>
      </c>
      <c r="AJ14" s="28"/>
      <c r="AK14" s="12">
        <f t="shared" si="7"/>
        <v>46306</v>
      </c>
      <c r="AL14" s="29">
        <f ca="1">IFERROR(OFFSET(Bdd!$Y$3,MOD(AK14+1,14),$F$26),"")</f>
        <v>0</v>
      </c>
      <c r="AM14" s="28"/>
      <c r="AN14" s="12">
        <f t="shared" si="8"/>
        <v>46337</v>
      </c>
      <c r="AO14" s="29" t="str">
        <f ca="1">IFERROR(OFFSET(Bdd!$Y$3,MOD(AN14+1,14),$F$26),"")</f>
        <v>M</v>
      </c>
      <c r="AP14" s="28"/>
      <c r="AQ14" s="12">
        <f t="shared" si="9"/>
        <v>46367</v>
      </c>
      <c r="AR14" s="29" t="str">
        <f ca="1">IFERROR(OFFSET(Bdd!$Y$3,MOD(AQ14+1,14),$F$26),"")</f>
        <v>AM</v>
      </c>
      <c r="AS14" s="28"/>
      <c r="AT14" s="12">
        <f t="shared" si="23"/>
        <v>46398</v>
      </c>
      <c r="AU14" s="29" t="str">
        <f ca="1">IFERROR(OFFSET(Bdd!$Y$3,MOD(AT14+1,14),$F$26),"")</f>
        <v>AM</v>
      </c>
      <c r="AV14" s="13"/>
      <c r="AW14" s="14">
        <f t="shared" si="10"/>
        <v>46429</v>
      </c>
      <c r="AX14" s="29" t="str">
        <f ca="1">IFERROR(OFFSET(Bdd!$Y$3,MOD(AW14+1,14),$F$26),"")</f>
        <v>M</v>
      </c>
      <c r="AY14" s="28"/>
      <c r="AZ14" s="12">
        <f t="shared" si="11"/>
        <v>46457</v>
      </c>
      <c r="BA14" s="29" t="str">
        <f ca="1">IFERROR(OFFSET(Bdd!$Y$3,MOD(AZ14+1,14),$F$26),"")</f>
        <v>M</v>
      </c>
      <c r="BB14" s="28"/>
      <c r="BC14" s="12">
        <f t="shared" si="12"/>
        <v>46488</v>
      </c>
      <c r="BD14" s="29">
        <f ca="1">IFERROR(OFFSET(Bdd!$Y$3,MOD(BC14+1,14),$F$26),"")</f>
        <v>0</v>
      </c>
      <c r="BE14" s="28"/>
      <c r="BF14" s="12">
        <f t="shared" si="21"/>
        <v>46518</v>
      </c>
      <c r="BG14" s="29" t="str">
        <f ca="1">IFERROR(OFFSET(Bdd!$Y$3,MOD(BF14+1,14),$F$26),"")</f>
        <v>M</v>
      </c>
      <c r="BH14" s="28"/>
      <c r="BI14" s="12">
        <f t="shared" si="13"/>
        <v>46549</v>
      </c>
      <c r="BJ14" s="29" t="str">
        <f ca="1">IFERROR(OFFSET(Bdd!$Y$3,MOD(BI14+1,14),$F$26),"")</f>
        <v>AM</v>
      </c>
      <c r="BK14" s="28"/>
      <c r="BL14" s="12">
        <f t="shared" si="14"/>
        <v>46579</v>
      </c>
      <c r="BM14" s="29">
        <f ca="1">IFERROR(OFFSET(Bdd!$Y$3,MOD(BL14+1,14),$F$26),"")</f>
        <v>0</v>
      </c>
      <c r="BN14" s="28"/>
      <c r="BO14" s="12">
        <f t="shared" si="15"/>
        <v>46610</v>
      </c>
      <c r="BP14" s="29" t="str">
        <f ca="1">IFERROR(OFFSET(Bdd!$Y$3,MOD(BO14+1,14),$F$26),"")</f>
        <v>AM</v>
      </c>
      <c r="BQ14" s="28"/>
      <c r="BR14" s="12">
        <f t="shared" si="16"/>
        <v>46641</v>
      </c>
      <c r="BS14" s="29">
        <f ca="1">IFERROR(OFFSET(Bdd!$Y$3,MOD(BR14+1,14),$F$26),"")</f>
        <v>0</v>
      </c>
      <c r="BT14" s="28"/>
      <c r="BU14" s="12">
        <f t="shared" si="17"/>
        <v>46671</v>
      </c>
      <c r="BV14" s="29" t="str">
        <f ca="1">IFERROR(OFFSET(Bdd!$Y$3,MOD(BU14+1,14),$F$26),"")</f>
        <v>M</v>
      </c>
      <c r="BW14" s="28"/>
      <c r="BX14" s="12">
        <f t="shared" si="18"/>
        <v>46702</v>
      </c>
      <c r="BY14" s="29" t="str">
        <f ca="1">IFERROR(OFFSET(Bdd!$Y$3,MOD(BX14+1,14),$F$26),"")</f>
        <v>AM</v>
      </c>
      <c r="BZ14" s="28"/>
      <c r="CA14" s="12">
        <f t="shared" si="19"/>
        <v>46732</v>
      </c>
      <c r="CB14" s="29">
        <f ca="1">IFERROR(OFFSET(Bdd!$Y$3,MOD(CA14+1,14),$F$26),"")</f>
        <v>0</v>
      </c>
      <c r="CC14" s="13"/>
      <c r="CD14" s="30"/>
      <c r="CE14" s="37"/>
      <c r="CF14" s="31"/>
      <c r="CG14" s="30"/>
      <c r="CH14" s="37"/>
      <c r="CI14" s="31"/>
      <c r="CJ14" s="30"/>
      <c r="CK14" s="37"/>
      <c r="CL14" s="31"/>
      <c r="CM14" s="30"/>
      <c r="CN14" s="37"/>
      <c r="CO14" s="31"/>
      <c r="CP14" s="30"/>
      <c r="CQ14" s="37"/>
      <c r="CR14" s="31"/>
      <c r="CS14" s="30"/>
      <c r="CT14" s="37"/>
      <c r="CU14" s="31"/>
      <c r="CV14" s="30"/>
      <c r="CW14" s="37"/>
      <c r="CX14" s="31"/>
      <c r="CY14" s="30"/>
      <c r="CZ14" s="37"/>
      <c r="DA14" s="31"/>
      <c r="DB14" s="30"/>
      <c r="DC14" s="37"/>
      <c r="DD14" s="31"/>
      <c r="DE14" s="30"/>
      <c r="DF14" s="37"/>
      <c r="DG14" s="31"/>
      <c r="DH14" s="30"/>
      <c r="DI14" s="37"/>
      <c r="DJ14" s="31"/>
      <c r="DK14" s="30"/>
      <c r="DL14" s="37"/>
      <c r="DM14" s="31"/>
      <c r="DN14" s="30"/>
      <c r="DO14" s="37"/>
      <c r="DP14" s="31"/>
      <c r="DQ14" s="30"/>
      <c r="DR14" s="37"/>
      <c r="DS14" s="31"/>
      <c r="DT14" s="30"/>
      <c r="DU14" s="37"/>
      <c r="DV14" s="31"/>
      <c r="DW14" s="30"/>
      <c r="DX14" s="37"/>
      <c r="DY14" s="31"/>
      <c r="DZ14" s="30"/>
      <c r="EA14" s="37"/>
      <c r="EB14" s="31"/>
      <c r="EC14" s="30"/>
      <c r="ED14" s="37"/>
      <c r="EE14" s="31"/>
      <c r="EF14" s="30"/>
      <c r="EG14" s="37"/>
      <c r="EH14" s="31"/>
      <c r="EI14" s="30"/>
      <c r="EJ14" s="37"/>
      <c r="EK14" s="31"/>
      <c r="EL14" s="30"/>
      <c r="EM14" s="37"/>
      <c r="EN14" s="31"/>
      <c r="EO14" s="30"/>
      <c r="EP14" s="37"/>
      <c r="EQ14" s="31"/>
      <c r="ER14" s="30"/>
      <c r="ES14" s="37"/>
      <c r="ET14" s="31"/>
      <c r="EU14" s="30"/>
      <c r="EV14" s="37"/>
      <c r="EW14" s="31"/>
      <c r="EX14" s="30"/>
      <c r="EY14" s="37"/>
      <c r="EZ14" s="31"/>
      <c r="FA14" s="30"/>
      <c r="FB14" s="37"/>
      <c r="FC14" s="31"/>
      <c r="FD14" s="30"/>
      <c r="FE14" s="37"/>
      <c r="FF14" s="31"/>
      <c r="FG14" s="30"/>
      <c r="FH14" s="37"/>
      <c r="FI14" s="31"/>
      <c r="FJ14" s="30"/>
      <c r="FK14" s="37"/>
      <c r="FL14" s="31"/>
      <c r="FM14" s="30"/>
      <c r="FN14" s="37"/>
      <c r="FO14" s="31"/>
      <c r="FP14" s="30"/>
      <c r="FQ14" s="37"/>
      <c r="FR14" s="31"/>
      <c r="FS14" s="30"/>
      <c r="FT14" s="37"/>
      <c r="FU14" s="31"/>
      <c r="FV14" s="30"/>
      <c r="FW14" s="37"/>
      <c r="FX14" s="31"/>
      <c r="FY14" s="30"/>
      <c r="FZ14" s="37"/>
      <c r="GA14" s="31"/>
      <c r="GB14" s="30"/>
      <c r="GC14" s="37"/>
      <c r="GD14" s="31"/>
      <c r="GE14" s="30"/>
      <c r="GF14" s="37"/>
      <c r="GG14" s="31"/>
      <c r="GH14" s="30"/>
      <c r="GI14" s="37"/>
      <c r="GJ14" s="31"/>
      <c r="GK14" s="30"/>
      <c r="GL14" s="37"/>
      <c r="GM14" s="31"/>
      <c r="GN14" s="30"/>
      <c r="GO14" s="37"/>
      <c r="GP14" s="31"/>
      <c r="GQ14" s="30"/>
      <c r="GR14" s="37"/>
      <c r="GS14" s="31"/>
      <c r="GT14" s="30"/>
      <c r="GU14" s="37"/>
      <c r="GV14" s="31"/>
      <c r="GW14" s="30"/>
      <c r="GX14" s="37"/>
      <c r="GY14" s="31"/>
      <c r="GZ14" s="30"/>
      <c r="HA14" s="37"/>
      <c r="HB14" s="31"/>
      <c r="HC14" s="30"/>
      <c r="HD14" s="37"/>
      <c r="HE14" s="31"/>
      <c r="HF14" s="30"/>
      <c r="HG14" s="37"/>
      <c r="HH14" s="31"/>
      <c r="HI14" s="30"/>
      <c r="HJ14" s="37"/>
      <c r="HK14" s="31"/>
      <c r="HL14" s="30"/>
      <c r="HM14" s="37"/>
      <c r="HN14" s="31"/>
      <c r="HO14" s="30"/>
      <c r="HP14" s="37"/>
      <c r="HQ14" s="31"/>
      <c r="HR14" s="30"/>
      <c r="HS14" s="37"/>
      <c r="HT14" s="31"/>
      <c r="HU14" s="30"/>
      <c r="HV14" s="37"/>
      <c r="HW14" s="31"/>
      <c r="HX14" s="30"/>
      <c r="HY14" s="37"/>
      <c r="HZ14" s="31"/>
      <c r="IA14" s="30"/>
      <c r="IB14" s="37"/>
      <c r="IC14" s="31"/>
      <c r="ID14" s="30"/>
      <c r="IE14" s="37"/>
      <c r="IF14" s="31"/>
      <c r="IG14" s="30"/>
      <c r="IH14" s="37"/>
      <c r="II14" s="31"/>
      <c r="IJ14" s="30"/>
      <c r="IK14" s="37"/>
      <c r="IL14" s="31"/>
      <c r="IM14" s="30"/>
      <c r="IN14" s="37"/>
      <c r="IO14" s="31"/>
      <c r="IP14" s="30"/>
      <c r="IQ14" s="37"/>
      <c r="IR14" s="31"/>
      <c r="IS14" s="30"/>
      <c r="IT14" s="37"/>
      <c r="IU14" s="31"/>
      <c r="IV14" s="30"/>
      <c r="IW14" s="37"/>
      <c r="IX14" s="31"/>
      <c r="IY14" s="30"/>
      <c r="IZ14" s="37"/>
      <c r="JA14" s="31"/>
      <c r="JB14" s="30"/>
      <c r="JC14" s="37"/>
      <c r="JD14" s="31"/>
      <c r="JE14" s="30"/>
      <c r="JF14" s="37"/>
      <c r="JG14" s="31"/>
      <c r="JH14" s="30"/>
      <c r="JI14" s="37"/>
      <c r="JJ14" s="31"/>
      <c r="JK14" s="30"/>
      <c r="JL14" s="37"/>
      <c r="JM14" s="31"/>
      <c r="JN14" s="30"/>
      <c r="JO14" s="37"/>
      <c r="JP14" s="31"/>
      <c r="JQ14" s="30"/>
      <c r="JR14" s="37"/>
      <c r="JS14" s="31"/>
      <c r="JT14" s="30"/>
      <c r="JU14" s="37"/>
      <c r="JV14" s="31"/>
      <c r="JW14" s="30"/>
      <c r="JX14" s="37"/>
      <c r="JY14" s="31"/>
      <c r="JZ14" s="30"/>
      <c r="KA14" s="37"/>
      <c r="KB14" s="31"/>
      <c r="KC14" s="30"/>
      <c r="KD14" s="37"/>
      <c r="KE14" s="31"/>
      <c r="KF14" s="30"/>
      <c r="KG14" s="37"/>
      <c r="KH14" s="31"/>
      <c r="KI14" s="30"/>
      <c r="KJ14" s="37"/>
      <c r="KK14" s="31"/>
      <c r="KL14" s="30"/>
      <c r="KM14" s="37"/>
      <c r="KN14" s="31"/>
      <c r="KO14" s="30"/>
      <c r="KP14" s="37"/>
      <c r="KQ14" s="31"/>
      <c r="KR14" s="30"/>
      <c r="KS14" s="37"/>
      <c r="KT14" s="31"/>
      <c r="KU14" s="30"/>
      <c r="KV14" s="37"/>
      <c r="KW14" s="31"/>
      <c r="KX14" s="30"/>
      <c r="KY14" s="37"/>
      <c r="KZ14" s="31"/>
      <c r="LA14" s="30"/>
      <c r="LB14" s="37"/>
      <c r="LC14" s="31"/>
      <c r="LD14" s="30"/>
      <c r="LE14" s="37"/>
      <c r="LF14" s="31"/>
      <c r="LG14" s="30"/>
      <c r="LH14" s="37"/>
      <c r="LI14" s="31"/>
      <c r="LJ14" s="30"/>
      <c r="LK14" s="37"/>
      <c r="LL14" s="31"/>
      <c r="LM14" s="30"/>
      <c r="LN14" s="37"/>
      <c r="LO14" s="31"/>
      <c r="LP14" s="30"/>
      <c r="LQ14" s="37"/>
      <c r="LR14" s="31"/>
      <c r="LS14" s="30"/>
      <c r="LT14" s="37"/>
      <c r="LU14" s="31"/>
      <c r="LV14" s="30"/>
      <c r="LW14" s="37"/>
      <c r="LX14" s="31"/>
      <c r="LY14" s="30"/>
      <c r="LZ14" s="37"/>
      <c r="MA14" s="31"/>
      <c r="MB14" s="30"/>
      <c r="MC14" s="37"/>
      <c r="MD14" s="31"/>
      <c r="ME14" s="30"/>
      <c r="MF14" s="37"/>
      <c r="MG14" s="31"/>
      <c r="MH14" s="30"/>
      <c r="MI14" s="37"/>
      <c r="MJ14" s="31"/>
      <c r="MK14" s="30"/>
      <c r="ML14" s="37"/>
      <c r="MM14" s="31"/>
      <c r="MN14" s="30"/>
      <c r="MO14" s="37"/>
      <c r="MP14" s="31"/>
      <c r="MQ14" s="30"/>
      <c r="MR14" s="37"/>
      <c r="MS14" s="31"/>
      <c r="MT14" s="30"/>
      <c r="MU14" s="37"/>
      <c r="MV14" s="31"/>
      <c r="MW14" s="30"/>
      <c r="MX14" s="37"/>
      <c r="MY14" s="31"/>
      <c r="MZ14" s="30"/>
      <c r="NA14" s="37"/>
      <c r="NB14" s="31"/>
      <c r="NC14" s="30"/>
      <c r="ND14" s="37"/>
      <c r="NE14" s="31"/>
      <c r="NF14" s="30"/>
      <c r="NG14" s="37"/>
      <c r="NH14" s="31"/>
      <c r="NI14" s="30"/>
      <c r="NJ14" s="37"/>
      <c r="NK14" s="31"/>
      <c r="NL14" s="30"/>
      <c r="NM14" s="37"/>
      <c r="NN14" s="31"/>
      <c r="NO14" s="30"/>
      <c r="NP14" s="37"/>
      <c r="NQ14" s="31"/>
      <c r="NR14" s="30"/>
      <c r="NS14" s="37"/>
      <c r="NT14" s="31"/>
      <c r="NU14" s="30"/>
      <c r="NV14" s="37"/>
      <c r="NW14" s="31"/>
      <c r="NX14" s="30"/>
      <c r="NY14" s="37"/>
      <c r="NZ14" s="31"/>
      <c r="OA14" s="30"/>
      <c r="OB14" s="37"/>
      <c r="OC14" s="31"/>
      <c r="OD14" s="30"/>
      <c r="OE14" s="37"/>
      <c r="OF14" s="31"/>
      <c r="OG14" s="30"/>
      <c r="OH14" s="37"/>
      <c r="OI14" s="31"/>
      <c r="OJ14" s="30"/>
      <c r="OK14" s="37"/>
      <c r="OL14" s="31"/>
      <c r="OM14" s="30"/>
      <c r="ON14" s="37"/>
      <c r="OO14" s="31"/>
      <c r="OP14" s="30"/>
      <c r="OQ14" s="37"/>
      <c r="OR14" s="31"/>
      <c r="OS14" s="30"/>
      <c r="OT14" s="37"/>
      <c r="OU14" s="31"/>
      <c r="OV14" s="30"/>
      <c r="OW14" s="37"/>
      <c r="OX14" s="31"/>
      <c r="OY14" s="30"/>
      <c r="OZ14" s="37"/>
      <c r="PA14" s="31"/>
      <c r="PB14" s="30"/>
      <c r="PC14" s="37"/>
      <c r="PD14" s="31"/>
      <c r="PE14" s="30"/>
      <c r="PF14" s="37"/>
      <c r="PG14" s="31"/>
      <c r="PH14" s="30"/>
      <c r="PI14" s="37"/>
      <c r="PJ14" s="31"/>
      <c r="PK14" s="30"/>
      <c r="PL14" s="37"/>
      <c r="PM14" s="31"/>
      <c r="PN14" s="30"/>
      <c r="PO14" s="37"/>
      <c r="PP14" s="31"/>
      <c r="PQ14" s="30"/>
      <c r="PR14" s="37"/>
      <c r="PS14" s="31"/>
      <c r="PT14" s="30"/>
      <c r="PU14" s="37"/>
      <c r="PV14" s="31"/>
      <c r="PW14" s="30"/>
      <c r="PX14" s="37"/>
      <c r="PY14" s="31"/>
      <c r="PZ14" s="30"/>
      <c r="QA14" s="37"/>
      <c r="QB14" s="31"/>
      <c r="QC14" s="30"/>
      <c r="QD14" s="37"/>
      <c r="QE14" s="31"/>
      <c r="QF14" s="30"/>
      <c r="QG14" s="37"/>
      <c r="QH14" s="31"/>
      <c r="QI14" s="30"/>
      <c r="QJ14" s="37"/>
      <c r="QK14" s="31"/>
      <c r="QL14" s="30"/>
      <c r="QM14" s="37"/>
      <c r="QN14" s="31"/>
      <c r="QO14" s="30"/>
      <c r="QP14" s="37"/>
      <c r="QQ14" s="31"/>
      <c r="QR14" s="30"/>
      <c r="QS14" s="37"/>
      <c r="QT14" s="31"/>
      <c r="QU14" s="30"/>
      <c r="QV14" s="37"/>
      <c r="QW14" s="31"/>
      <c r="QX14" s="30"/>
      <c r="QY14" s="37"/>
      <c r="QZ14" s="31"/>
      <c r="RA14" s="30"/>
      <c r="RB14" s="37"/>
      <c r="RC14" s="31"/>
      <c r="RD14" s="30"/>
      <c r="RE14" s="37"/>
      <c r="RF14" s="31"/>
      <c r="RG14" s="30"/>
      <c r="RH14" s="37"/>
      <c r="RI14" s="31"/>
      <c r="RJ14" s="30"/>
      <c r="RK14" s="37"/>
      <c r="RL14" s="31"/>
      <c r="RM14" s="30"/>
      <c r="RN14" s="37"/>
      <c r="RO14" s="31"/>
      <c r="RP14" s="30"/>
      <c r="RQ14" s="37"/>
      <c r="RR14" s="31"/>
      <c r="RS14" s="30"/>
      <c r="RT14" s="37"/>
      <c r="RU14" s="31"/>
      <c r="RV14" s="30"/>
      <c r="RW14" s="37"/>
      <c r="RX14" s="31"/>
      <c r="RY14" s="30"/>
      <c r="RZ14" s="37"/>
      <c r="SA14" s="31"/>
      <c r="SB14" s="30"/>
      <c r="SC14" s="37"/>
      <c r="SD14" s="31"/>
      <c r="SE14" s="30"/>
      <c r="SF14" s="37"/>
      <c r="SG14" s="31"/>
      <c r="SH14" s="30"/>
      <c r="SI14" s="37"/>
      <c r="SJ14" s="31"/>
      <c r="SK14" s="30"/>
      <c r="SL14" s="37"/>
      <c r="SM14" s="31"/>
      <c r="SN14" s="30"/>
      <c r="SO14" s="37"/>
      <c r="SP14" s="31"/>
      <c r="SQ14" s="30"/>
      <c r="SR14" s="37"/>
      <c r="SS14" s="31"/>
      <c r="ST14" s="30"/>
      <c r="SU14" s="37"/>
      <c r="SV14" s="31"/>
      <c r="SW14" s="30"/>
      <c r="SX14" s="37"/>
      <c r="SY14" s="31"/>
      <c r="SZ14" s="30"/>
      <c r="TA14" s="37"/>
      <c r="TB14" s="31"/>
      <c r="TC14" s="30"/>
      <c r="TD14" s="37"/>
      <c r="TE14" s="31"/>
      <c r="TF14" s="30"/>
      <c r="TG14" s="37"/>
      <c r="TH14" s="31"/>
      <c r="TI14" s="30"/>
      <c r="TJ14" s="37"/>
      <c r="TK14" s="31"/>
      <c r="TL14" s="30"/>
      <c r="TM14" s="37"/>
      <c r="TN14" s="31"/>
      <c r="TO14" s="30"/>
      <c r="TP14" s="37"/>
      <c r="TQ14" s="31"/>
      <c r="TR14" s="30"/>
      <c r="TS14" s="37"/>
      <c r="TT14" s="31"/>
      <c r="TU14" s="30"/>
      <c r="TV14" s="37"/>
      <c r="TW14" s="31"/>
      <c r="TX14" s="30"/>
      <c r="TY14" s="37"/>
      <c r="TZ14" s="31"/>
      <c r="UA14" s="30"/>
      <c r="UB14" s="37"/>
      <c r="UC14" s="31"/>
      <c r="UD14" s="30"/>
      <c r="UE14" s="37"/>
      <c r="UF14" s="31"/>
      <c r="UG14" s="30"/>
      <c r="UH14" s="37"/>
      <c r="UI14" s="31"/>
      <c r="UJ14" s="30"/>
      <c r="UK14" s="37"/>
      <c r="UL14" s="31"/>
      <c r="UM14" s="30"/>
      <c r="UN14" s="37"/>
      <c r="UO14" s="31"/>
      <c r="UP14" s="30"/>
      <c r="UQ14" s="37"/>
      <c r="UR14" s="31"/>
      <c r="US14" s="30"/>
      <c r="UT14" s="37"/>
      <c r="UU14" s="31"/>
      <c r="UV14" s="30"/>
      <c r="UW14" s="37"/>
      <c r="UX14" s="31"/>
      <c r="UY14" s="30"/>
      <c r="UZ14" s="37"/>
      <c r="VA14" s="31"/>
      <c r="VB14" s="30"/>
      <c r="VC14" s="37"/>
      <c r="VD14" s="31"/>
      <c r="VE14" s="30"/>
      <c r="VF14" s="37"/>
      <c r="VG14" s="31"/>
      <c r="VH14" s="30"/>
      <c r="VI14" s="37"/>
      <c r="VJ14" s="31"/>
      <c r="VK14" s="30"/>
      <c r="VL14" s="37"/>
      <c r="VM14" s="31"/>
      <c r="VN14" s="30"/>
      <c r="VO14" s="37"/>
      <c r="VP14" s="31"/>
      <c r="VQ14" s="30"/>
      <c r="VR14" s="37"/>
      <c r="VS14" s="31"/>
      <c r="VT14" s="30"/>
      <c r="VU14" s="37"/>
      <c r="VV14" s="31"/>
      <c r="VW14" s="30"/>
      <c r="VX14" s="37"/>
      <c r="VY14" s="31"/>
      <c r="VZ14" s="30"/>
      <c r="WA14" s="37"/>
      <c r="WB14" s="31"/>
      <c r="WC14" s="30"/>
      <c r="WD14" s="37"/>
      <c r="WE14" s="31"/>
      <c r="WF14" s="30"/>
      <c r="WG14" s="37"/>
      <c r="WH14" s="31"/>
      <c r="WI14" s="30"/>
      <c r="WJ14" s="37"/>
      <c r="WK14" s="31"/>
      <c r="WL14" s="30"/>
      <c r="WM14" s="37"/>
      <c r="WN14" s="31"/>
      <c r="WO14" s="30"/>
      <c r="WP14" s="37"/>
      <c r="WQ14" s="31"/>
      <c r="WR14" s="30"/>
      <c r="WS14" s="37"/>
      <c r="WT14" s="31"/>
      <c r="WU14" s="30"/>
      <c r="WV14" s="37"/>
      <c r="WW14" s="31"/>
      <c r="WX14" s="30"/>
      <c r="WY14" s="37"/>
      <c r="WZ14" s="31"/>
      <c r="XA14" s="30"/>
      <c r="XB14" s="37"/>
      <c r="XC14" s="31"/>
      <c r="XD14" s="30"/>
      <c r="XE14" s="37"/>
      <c r="XF14" s="31"/>
      <c r="XG14" s="30"/>
      <c r="XH14" s="37"/>
      <c r="XI14" s="31"/>
      <c r="XJ14" s="30"/>
      <c r="XK14" s="37"/>
      <c r="XL14" s="31"/>
      <c r="XM14" s="30"/>
      <c r="XN14" s="37"/>
      <c r="XO14" s="31"/>
      <c r="XP14" s="30"/>
      <c r="XQ14" s="37"/>
      <c r="XR14" s="31"/>
      <c r="XS14" s="30"/>
      <c r="XT14" s="37"/>
      <c r="XU14" s="31"/>
      <c r="XV14" s="30"/>
      <c r="XW14" s="37"/>
      <c r="XX14" s="31"/>
      <c r="XY14" s="30"/>
      <c r="XZ14" s="37"/>
      <c r="YA14" s="31"/>
      <c r="YB14" s="30"/>
      <c r="YC14" s="37"/>
      <c r="YD14" s="31"/>
      <c r="YE14" s="30"/>
      <c r="YF14" s="37"/>
      <c r="YG14" s="31"/>
      <c r="YH14" s="30"/>
      <c r="YI14" s="37"/>
      <c r="YJ14" s="31"/>
      <c r="YK14" s="30"/>
      <c r="YL14" s="37"/>
      <c r="YM14" s="31"/>
      <c r="YN14" s="30"/>
      <c r="YO14" s="37"/>
      <c r="YP14" s="31"/>
      <c r="YQ14" s="30"/>
      <c r="YR14" s="37"/>
      <c r="YS14" s="31"/>
      <c r="YT14" s="30"/>
      <c r="YU14" s="37"/>
      <c r="YV14" s="31"/>
      <c r="YW14" s="30"/>
      <c r="YX14" s="37"/>
      <c r="YY14" s="31"/>
      <c r="YZ14" s="30"/>
      <c r="ZA14" s="37"/>
      <c r="ZB14" s="31"/>
      <c r="ZC14" s="30"/>
      <c r="ZD14" s="37"/>
      <c r="ZE14" s="31"/>
      <c r="ZF14" s="30"/>
      <c r="ZG14" s="37"/>
      <c r="ZH14" s="31"/>
      <c r="ZI14" s="30"/>
      <c r="ZJ14" s="37"/>
      <c r="ZK14" s="31"/>
      <c r="ZL14" s="30"/>
      <c r="ZM14" s="37"/>
      <c r="ZN14" s="31"/>
      <c r="ZO14" s="30"/>
      <c r="ZP14" s="37"/>
      <c r="ZQ14" s="31"/>
      <c r="ZR14" s="30"/>
      <c r="ZS14" s="37"/>
      <c r="ZT14" s="31"/>
      <c r="ZU14" s="30"/>
      <c r="ZV14" s="37"/>
      <c r="ZW14" s="31"/>
      <c r="ZX14" s="30"/>
      <c r="ZY14" s="37"/>
      <c r="ZZ14" s="31"/>
      <c r="AAA14" s="30"/>
      <c r="AAB14" s="37"/>
      <c r="AAC14" s="31"/>
      <c r="AAD14" s="30"/>
      <c r="AAE14" s="37"/>
      <c r="AAF14" s="31"/>
      <c r="AAG14" s="30"/>
      <c r="AAH14" s="37"/>
      <c r="AAI14" s="31"/>
      <c r="AAJ14" s="30"/>
      <c r="AAK14" s="37"/>
      <c r="AAL14" s="31"/>
      <c r="AAM14" s="30"/>
      <c r="AAN14" s="37"/>
      <c r="AAO14" s="31"/>
      <c r="AAP14" s="30"/>
      <c r="AAQ14" s="37"/>
      <c r="AAR14" s="31"/>
      <c r="AAS14" s="30"/>
      <c r="AAT14" s="37"/>
      <c r="AAU14" s="31"/>
      <c r="AAV14" s="30"/>
      <c r="AAW14" s="37"/>
      <c r="AAX14" s="31"/>
      <c r="AAY14" s="30"/>
      <c r="AAZ14" s="37"/>
      <c r="ABA14" s="31"/>
      <c r="ABB14" s="30"/>
      <c r="ABC14" s="37"/>
      <c r="ABD14" s="31"/>
      <c r="ABE14" s="30"/>
      <c r="ABF14" s="37"/>
      <c r="ABG14" s="31"/>
      <c r="ABH14" s="30"/>
      <c r="ABI14" s="37"/>
      <c r="ABJ14" s="31"/>
      <c r="ABK14" s="30"/>
      <c r="ABL14" s="37"/>
      <c r="ABM14" s="31"/>
      <c r="ABN14" s="30"/>
      <c r="ABO14" s="37"/>
      <c r="ABP14" s="31"/>
      <c r="ABQ14" s="30"/>
      <c r="ABR14" s="37"/>
      <c r="ABS14" s="31"/>
      <c r="ABT14" s="30"/>
      <c r="ABU14" s="37"/>
      <c r="ABV14" s="31"/>
      <c r="ABW14" s="30"/>
      <c r="ABX14" s="37"/>
      <c r="ABY14" s="31"/>
      <c r="ABZ14" s="30"/>
      <c r="ACA14" s="37"/>
      <c r="ACB14" s="31"/>
      <c r="ACC14" s="30"/>
      <c r="ACD14" s="37"/>
      <c r="ACE14" s="31"/>
      <c r="ACF14" s="30"/>
      <c r="ACG14" s="37"/>
      <c r="ACH14" s="31"/>
      <c r="ACI14" s="30"/>
      <c r="ACJ14" s="37"/>
      <c r="ACK14" s="31"/>
    </row>
    <row r="15" spans="2:765" ht="14.45" customHeight="1" x14ac:dyDescent="0.25">
      <c r="B15" s="155"/>
      <c r="E15" s="113"/>
      <c r="F15" s="113"/>
      <c r="G15" s="112"/>
      <c r="H15" s="112"/>
      <c r="J15" s="12">
        <f t="shared" si="22"/>
        <v>46034</v>
      </c>
      <c r="K15" s="29" t="str">
        <f ca="1">IFERROR(OFFSET(Bdd!$Y$3,MOD(J15+1,14),$F$26),"")</f>
        <v>AM</v>
      </c>
      <c r="L15" s="13"/>
      <c r="M15" s="14">
        <f t="shared" si="0"/>
        <v>46065</v>
      </c>
      <c r="N15" s="29" t="str">
        <f ca="1">IFERROR(OFFSET(Bdd!$Y$3,MOD(M15+1,14),$F$26),"")</f>
        <v>M</v>
      </c>
      <c r="O15" s="28"/>
      <c r="P15" s="12">
        <f t="shared" si="1"/>
        <v>46093</v>
      </c>
      <c r="Q15" s="29" t="str">
        <f ca="1">IFERROR(OFFSET(Bdd!$Y$3,MOD(P15+1,14),$F$26),"")</f>
        <v>M</v>
      </c>
      <c r="R15" s="28"/>
      <c r="S15" s="12">
        <f t="shared" si="2"/>
        <v>46124</v>
      </c>
      <c r="T15" s="29">
        <f ca="1">IFERROR(OFFSET(Bdd!$Y$3,MOD(S15+1,14),$F$26),"")</f>
        <v>0</v>
      </c>
      <c r="U15" s="28"/>
      <c r="V15" s="12">
        <f t="shared" si="20"/>
        <v>46154</v>
      </c>
      <c r="W15" s="29" t="str">
        <f ca="1">IFERROR(OFFSET(Bdd!$Y$3,MOD(V15+1,14),$F$26),"")</f>
        <v>M</v>
      </c>
      <c r="X15" s="28"/>
      <c r="Y15" s="12">
        <f t="shared" si="3"/>
        <v>46185</v>
      </c>
      <c r="Z15" s="29" t="str">
        <f ca="1">IFERROR(OFFSET(Bdd!$Y$3,MOD(Y15+1,14),$F$26),"")</f>
        <v>AM</v>
      </c>
      <c r="AA15" s="28"/>
      <c r="AB15" s="12">
        <f t="shared" si="4"/>
        <v>46215</v>
      </c>
      <c r="AC15" s="29">
        <f ca="1">IFERROR(OFFSET(Bdd!$Y$3,MOD(AB15+1,14),$F$26),"")</f>
        <v>0</v>
      </c>
      <c r="AD15" s="28"/>
      <c r="AE15" s="12">
        <f t="shared" si="5"/>
        <v>46246</v>
      </c>
      <c r="AF15" s="29" t="str">
        <f ca="1">IFERROR(OFFSET(Bdd!$Y$3,MOD(AE15+1,14),$F$26),"")</f>
        <v>AM</v>
      </c>
      <c r="AG15" s="28"/>
      <c r="AH15" s="12">
        <f t="shared" si="6"/>
        <v>46277</v>
      </c>
      <c r="AI15" s="29">
        <f ca="1">IFERROR(OFFSET(Bdd!$Y$3,MOD(AH15+1,14),$F$26),"")</f>
        <v>0</v>
      </c>
      <c r="AJ15" s="28"/>
      <c r="AK15" s="12">
        <f t="shared" si="7"/>
        <v>46307</v>
      </c>
      <c r="AL15" s="29" t="str">
        <f ca="1">IFERROR(OFFSET(Bdd!$Y$3,MOD(AK15+1,14),$F$26),"")</f>
        <v>M</v>
      </c>
      <c r="AM15" s="28"/>
      <c r="AN15" s="12">
        <f t="shared" si="8"/>
        <v>46338</v>
      </c>
      <c r="AO15" s="29" t="str">
        <f ca="1">IFERROR(OFFSET(Bdd!$Y$3,MOD(AN15+1,14),$F$26),"")</f>
        <v>AM</v>
      </c>
      <c r="AP15" s="28"/>
      <c r="AQ15" s="12">
        <f t="shared" si="9"/>
        <v>46368</v>
      </c>
      <c r="AR15" s="29">
        <f ca="1">IFERROR(OFFSET(Bdd!$Y$3,MOD(AQ15+1,14),$F$26),"")</f>
        <v>0</v>
      </c>
      <c r="AS15" s="28"/>
      <c r="AT15" s="12">
        <f t="shared" si="23"/>
        <v>46399</v>
      </c>
      <c r="AU15" s="29" t="str">
        <f ca="1">IFERROR(OFFSET(Bdd!$Y$3,MOD(AT15+1,14),$F$26),"")</f>
        <v>AM</v>
      </c>
      <c r="AV15" s="13"/>
      <c r="AW15" s="14">
        <f t="shared" si="10"/>
        <v>46430</v>
      </c>
      <c r="AX15" s="29" t="str">
        <f ca="1">IFERROR(OFFSET(Bdd!$Y$3,MOD(AW15+1,14),$F$26),"")</f>
        <v>M</v>
      </c>
      <c r="AY15" s="28"/>
      <c r="AZ15" s="12">
        <f t="shared" si="11"/>
        <v>46458</v>
      </c>
      <c r="BA15" s="29" t="str">
        <f ca="1">IFERROR(OFFSET(Bdd!$Y$3,MOD(AZ15+1,14),$F$26),"")</f>
        <v>M</v>
      </c>
      <c r="BB15" s="28"/>
      <c r="BC15" s="12">
        <f t="shared" si="12"/>
        <v>46489</v>
      </c>
      <c r="BD15" s="29" t="str">
        <f ca="1">IFERROR(OFFSET(Bdd!$Y$3,MOD(BC15+1,14),$F$26),"")</f>
        <v>M</v>
      </c>
      <c r="BE15" s="28"/>
      <c r="BF15" s="12">
        <f t="shared" si="21"/>
        <v>46519</v>
      </c>
      <c r="BG15" s="29" t="str">
        <f ca="1">IFERROR(OFFSET(Bdd!$Y$3,MOD(BF15+1,14),$F$26),"")</f>
        <v>M</v>
      </c>
      <c r="BH15" s="28"/>
      <c r="BI15" s="12">
        <f t="shared" si="13"/>
        <v>46550</v>
      </c>
      <c r="BJ15" s="29">
        <f ca="1">IFERROR(OFFSET(Bdd!$Y$3,MOD(BI15+1,14),$F$26),"")</f>
        <v>0</v>
      </c>
      <c r="BK15" s="28"/>
      <c r="BL15" s="12">
        <f t="shared" si="14"/>
        <v>46580</v>
      </c>
      <c r="BM15" s="29" t="str">
        <f ca="1">IFERROR(OFFSET(Bdd!$Y$3,MOD(BL15+1,14),$F$26),"")</f>
        <v>AM</v>
      </c>
      <c r="BN15" s="28"/>
      <c r="BO15" s="12">
        <f t="shared" si="15"/>
        <v>46611</v>
      </c>
      <c r="BP15" s="29" t="str">
        <f ca="1">IFERROR(OFFSET(Bdd!$Y$3,MOD(BO15+1,14),$F$26),"")</f>
        <v>M</v>
      </c>
      <c r="BQ15" s="28"/>
      <c r="BR15" s="12">
        <f t="shared" si="16"/>
        <v>46642</v>
      </c>
      <c r="BS15" s="29">
        <f ca="1">IFERROR(OFFSET(Bdd!$Y$3,MOD(BR15+1,14),$F$26),"")</f>
        <v>0</v>
      </c>
      <c r="BT15" s="28"/>
      <c r="BU15" s="12">
        <f t="shared" si="17"/>
        <v>46672</v>
      </c>
      <c r="BV15" s="29" t="str">
        <f ca="1">IFERROR(OFFSET(Bdd!$Y$3,MOD(BU15+1,14),$F$26),"")</f>
        <v>M</v>
      </c>
      <c r="BW15" s="28"/>
      <c r="BX15" s="12">
        <f t="shared" si="18"/>
        <v>46703</v>
      </c>
      <c r="BY15" s="29" t="str">
        <f ca="1">IFERROR(OFFSET(Bdd!$Y$3,MOD(BX15+1,14),$F$26),"")</f>
        <v>AM</v>
      </c>
      <c r="BZ15" s="28"/>
      <c r="CA15" s="12">
        <f t="shared" si="19"/>
        <v>46733</v>
      </c>
      <c r="CB15" s="29">
        <f ca="1">IFERROR(OFFSET(Bdd!$Y$3,MOD(CA15+1,14),$F$26),"")</f>
        <v>0</v>
      </c>
      <c r="CC15" s="13"/>
      <c r="CD15" s="30"/>
      <c r="CE15" s="37"/>
      <c r="CF15" s="31"/>
      <c r="CG15" s="30"/>
      <c r="CH15" s="37"/>
      <c r="CI15" s="31"/>
      <c r="CJ15" s="30"/>
      <c r="CK15" s="37"/>
      <c r="CL15" s="31"/>
      <c r="CM15" s="30"/>
      <c r="CN15" s="37"/>
      <c r="CO15" s="31"/>
      <c r="CP15" s="30"/>
      <c r="CQ15" s="37"/>
      <c r="CR15" s="31"/>
      <c r="CS15" s="30"/>
      <c r="CT15" s="37"/>
      <c r="CU15" s="31"/>
      <c r="CV15" s="30"/>
      <c r="CW15" s="37"/>
      <c r="CX15" s="31"/>
      <c r="CY15" s="30"/>
      <c r="CZ15" s="37"/>
      <c r="DA15" s="31"/>
      <c r="DB15" s="30"/>
      <c r="DC15" s="37"/>
      <c r="DD15" s="31"/>
      <c r="DE15" s="30"/>
      <c r="DF15" s="37"/>
      <c r="DG15" s="31"/>
      <c r="DH15" s="30"/>
      <c r="DI15" s="37"/>
      <c r="DJ15" s="31"/>
      <c r="DK15" s="30"/>
      <c r="DL15" s="37"/>
      <c r="DM15" s="31"/>
      <c r="DN15" s="30"/>
      <c r="DO15" s="37"/>
      <c r="DP15" s="31"/>
      <c r="DQ15" s="30"/>
      <c r="DR15" s="37"/>
      <c r="DS15" s="31"/>
      <c r="DT15" s="30"/>
      <c r="DU15" s="37"/>
      <c r="DV15" s="31"/>
      <c r="DW15" s="30"/>
      <c r="DX15" s="37"/>
      <c r="DY15" s="31"/>
      <c r="DZ15" s="30"/>
      <c r="EA15" s="37"/>
      <c r="EB15" s="31"/>
      <c r="EC15" s="30"/>
      <c r="ED15" s="37"/>
      <c r="EE15" s="31"/>
      <c r="EF15" s="30"/>
      <c r="EG15" s="37"/>
      <c r="EH15" s="31"/>
      <c r="EI15" s="30"/>
      <c r="EJ15" s="37"/>
      <c r="EK15" s="31"/>
      <c r="EL15" s="30"/>
      <c r="EM15" s="37"/>
      <c r="EN15" s="31"/>
      <c r="EO15" s="30"/>
      <c r="EP15" s="37"/>
      <c r="EQ15" s="31"/>
      <c r="ER15" s="30"/>
      <c r="ES15" s="37"/>
      <c r="ET15" s="31"/>
      <c r="EU15" s="30"/>
      <c r="EV15" s="37"/>
      <c r="EW15" s="31"/>
      <c r="EX15" s="30"/>
      <c r="EY15" s="37"/>
      <c r="EZ15" s="31"/>
      <c r="FA15" s="30"/>
      <c r="FB15" s="37"/>
      <c r="FC15" s="31"/>
      <c r="FD15" s="30"/>
      <c r="FE15" s="37"/>
      <c r="FF15" s="31"/>
      <c r="FG15" s="30"/>
      <c r="FH15" s="37"/>
      <c r="FI15" s="31"/>
      <c r="FJ15" s="30"/>
      <c r="FK15" s="37"/>
      <c r="FL15" s="31"/>
      <c r="FM15" s="30"/>
      <c r="FN15" s="37"/>
      <c r="FO15" s="31"/>
      <c r="FP15" s="30"/>
      <c r="FQ15" s="37"/>
      <c r="FR15" s="31"/>
      <c r="FS15" s="30"/>
      <c r="FT15" s="37"/>
      <c r="FU15" s="31"/>
      <c r="FV15" s="30"/>
      <c r="FW15" s="37"/>
      <c r="FX15" s="31"/>
      <c r="FY15" s="30"/>
      <c r="FZ15" s="37"/>
      <c r="GA15" s="31"/>
      <c r="GB15" s="30"/>
      <c r="GC15" s="37"/>
      <c r="GD15" s="31"/>
      <c r="GE15" s="30"/>
      <c r="GF15" s="37"/>
      <c r="GG15" s="31"/>
      <c r="GH15" s="30"/>
      <c r="GI15" s="37"/>
      <c r="GJ15" s="31"/>
      <c r="GK15" s="30"/>
      <c r="GL15" s="37"/>
      <c r="GM15" s="31"/>
      <c r="GN15" s="30"/>
      <c r="GO15" s="37"/>
      <c r="GP15" s="31"/>
      <c r="GQ15" s="30"/>
      <c r="GR15" s="37"/>
      <c r="GS15" s="31"/>
      <c r="GT15" s="30"/>
      <c r="GU15" s="37"/>
      <c r="GV15" s="31"/>
      <c r="GW15" s="30"/>
      <c r="GX15" s="37"/>
      <c r="GY15" s="31"/>
      <c r="GZ15" s="30"/>
      <c r="HA15" s="37"/>
      <c r="HB15" s="31"/>
      <c r="HC15" s="30"/>
      <c r="HD15" s="37"/>
      <c r="HE15" s="31"/>
      <c r="HF15" s="30"/>
      <c r="HG15" s="37"/>
      <c r="HH15" s="31"/>
      <c r="HI15" s="30"/>
      <c r="HJ15" s="37"/>
      <c r="HK15" s="31"/>
      <c r="HL15" s="30"/>
      <c r="HM15" s="37"/>
      <c r="HN15" s="31"/>
      <c r="HO15" s="30"/>
      <c r="HP15" s="37"/>
      <c r="HQ15" s="31"/>
      <c r="HR15" s="30"/>
      <c r="HS15" s="37"/>
      <c r="HT15" s="31"/>
      <c r="HU15" s="30"/>
      <c r="HV15" s="37"/>
      <c r="HW15" s="31"/>
      <c r="HX15" s="30"/>
      <c r="HY15" s="37"/>
      <c r="HZ15" s="31"/>
      <c r="IA15" s="30"/>
      <c r="IB15" s="37"/>
      <c r="IC15" s="31"/>
      <c r="ID15" s="30"/>
      <c r="IE15" s="37"/>
      <c r="IF15" s="31"/>
      <c r="IG15" s="30"/>
      <c r="IH15" s="37"/>
      <c r="II15" s="31"/>
      <c r="IJ15" s="30"/>
      <c r="IK15" s="37"/>
      <c r="IL15" s="31"/>
      <c r="IM15" s="30"/>
      <c r="IN15" s="37"/>
      <c r="IO15" s="31"/>
      <c r="IP15" s="30"/>
      <c r="IQ15" s="37"/>
      <c r="IR15" s="31"/>
      <c r="IS15" s="30"/>
      <c r="IT15" s="37"/>
      <c r="IU15" s="31"/>
      <c r="IV15" s="30"/>
      <c r="IW15" s="37"/>
      <c r="IX15" s="31"/>
      <c r="IY15" s="30"/>
      <c r="IZ15" s="37"/>
      <c r="JA15" s="31"/>
      <c r="JB15" s="30"/>
      <c r="JC15" s="37"/>
      <c r="JD15" s="31"/>
      <c r="JE15" s="30"/>
      <c r="JF15" s="37"/>
      <c r="JG15" s="31"/>
      <c r="JH15" s="30"/>
      <c r="JI15" s="37"/>
      <c r="JJ15" s="31"/>
      <c r="JK15" s="30"/>
      <c r="JL15" s="37"/>
      <c r="JM15" s="31"/>
      <c r="JN15" s="30"/>
      <c r="JO15" s="37"/>
      <c r="JP15" s="31"/>
      <c r="JQ15" s="30"/>
      <c r="JR15" s="37"/>
      <c r="JS15" s="31"/>
      <c r="JT15" s="30"/>
      <c r="JU15" s="37"/>
      <c r="JV15" s="31"/>
      <c r="JW15" s="30"/>
      <c r="JX15" s="37"/>
      <c r="JY15" s="31"/>
      <c r="JZ15" s="30"/>
      <c r="KA15" s="37"/>
      <c r="KB15" s="31"/>
      <c r="KC15" s="30"/>
      <c r="KD15" s="37"/>
      <c r="KE15" s="31"/>
      <c r="KF15" s="30"/>
      <c r="KG15" s="37"/>
      <c r="KH15" s="31"/>
      <c r="KI15" s="30"/>
      <c r="KJ15" s="37"/>
      <c r="KK15" s="31"/>
      <c r="KL15" s="30"/>
      <c r="KM15" s="37"/>
      <c r="KN15" s="31"/>
      <c r="KO15" s="30"/>
      <c r="KP15" s="37"/>
      <c r="KQ15" s="31"/>
      <c r="KR15" s="30"/>
      <c r="KS15" s="37"/>
      <c r="KT15" s="31"/>
      <c r="KU15" s="30"/>
      <c r="KV15" s="37"/>
      <c r="KW15" s="31"/>
      <c r="KX15" s="30"/>
      <c r="KY15" s="37"/>
      <c r="KZ15" s="31"/>
      <c r="LA15" s="30"/>
      <c r="LB15" s="37"/>
      <c r="LC15" s="31"/>
      <c r="LD15" s="30"/>
      <c r="LE15" s="37"/>
      <c r="LF15" s="31"/>
      <c r="LG15" s="30"/>
      <c r="LH15" s="37"/>
      <c r="LI15" s="31"/>
      <c r="LJ15" s="30"/>
      <c r="LK15" s="37"/>
      <c r="LL15" s="31"/>
      <c r="LM15" s="30"/>
      <c r="LN15" s="37"/>
      <c r="LO15" s="31"/>
      <c r="LP15" s="30"/>
      <c r="LQ15" s="37"/>
      <c r="LR15" s="31"/>
      <c r="LS15" s="30"/>
      <c r="LT15" s="37"/>
      <c r="LU15" s="31"/>
      <c r="LV15" s="30"/>
      <c r="LW15" s="37"/>
      <c r="LX15" s="31"/>
      <c r="LY15" s="30"/>
      <c r="LZ15" s="37"/>
      <c r="MA15" s="31"/>
      <c r="MB15" s="30"/>
      <c r="MC15" s="37"/>
      <c r="MD15" s="31"/>
      <c r="ME15" s="30"/>
      <c r="MF15" s="37"/>
      <c r="MG15" s="31"/>
      <c r="MH15" s="30"/>
      <c r="MI15" s="37"/>
      <c r="MJ15" s="31"/>
      <c r="MK15" s="30"/>
      <c r="ML15" s="37"/>
      <c r="MM15" s="31"/>
      <c r="MN15" s="30"/>
      <c r="MO15" s="37"/>
      <c r="MP15" s="31"/>
      <c r="MQ15" s="30"/>
      <c r="MR15" s="37"/>
      <c r="MS15" s="31"/>
      <c r="MT15" s="30"/>
      <c r="MU15" s="37"/>
      <c r="MV15" s="31"/>
      <c r="MW15" s="30"/>
      <c r="MX15" s="37"/>
      <c r="MY15" s="31"/>
      <c r="MZ15" s="30"/>
      <c r="NA15" s="37"/>
      <c r="NB15" s="31"/>
      <c r="NC15" s="30"/>
      <c r="ND15" s="37"/>
      <c r="NE15" s="31"/>
      <c r="NF15" s="30"/>
      <c r="NG15" s="37"/>
      <c r="NH15" s="31"/>
      <c r="NI15" s="30"/>
      <c r="NJ15" s="37"/>
      <c r="NK15" s="31"/>
      <c r="NL15" s="30"/>
      <c r="NM15" s="37"/>
      <c r="NN15" s="31"/>
      <c r="NO15" s="30"/>
      <c r="NP15" s="37"/>
      <c r="NQ15" s="31"/>
      <c r="NR15" s="30"/>
      <c r="NS15" s="37"/>
      <c r="NT15" s="31"/>
      <c r="NU15" s="30"/>
      <c r="NV15" s="37"/>
      <c r="NW15" s="31"/>
      <c r="NX15" s="30"/>
      <c r="NY15" s="37"/>
      <c r="NZ15" s="31"/>
      <c r="OA15" s="30"/>
      <c r="OB15" s="37"/>
      <c r="OC15" s="31"/>
      <c r="OD15" s="30"/>
      <c r="OE15" s="37"/>
      <c r="OF15" s="31"/>
      <c r="OG15" s="30"/>
      <c r="OH15" s="37"/>
      <c r="OI15" s="31"/>
      <c r="OJ15" s="30"/>
      <c r="OK15" s="37"/>
      <c r="OL15" s="31"/>
      <c r="OM15" s="30"/>
      <c r="ON15" s="37"/>
      <c r="OO15" s="31"/>
      <c r="OP15" s="30"/>
      <c r="OQ15" s="37"/>
      <c r="OR15" s="31"/>
      <c r="OS15" s="30"/>
      <c r="OT15" s="37"/>
      <c r="OU15" s="31"/>
      <c r="OV15" s="30"/>
      <c r="OW15" s="37"/>
      <c r="OX15" s="31"/>
      <c r="OY15" s="30"/>
      <c r="OZ15" s="37"/>
      <c r="PA15" s="31"/>
      <c r="PB15" s="30"/>
      <c r="PC15" s="37"/>
      <c r="PD15" s="31"/>
      <c r="PE15" s="30"/>
      <c r="PF15" s="37"/>
      <c r="PG15" s="31"/>
      <c r="PH15" s="30"/>
      <c r="PI15" s="37"/>
      <c r="PJ15" s="31"/>
      <c r="PK15" s="30"/>
      <c r="PL15" s="37"/>
      <c r="PM15" s="31"/>
      <c r="PN15" s="30"/>
      <c r="PO15" s="37"/>
      <c r="PP15" s="31"/>
      <c r="PQ15" s="30"/>
      <c r="PR15" s="37"/>
      <c r="PS15" s="31"/>
      <c r="PT15" s="30"/>
      <c r="PU15" s="37"/>
      <c r="PV15" s="31"/>
      <c r="PW15" s="30"/>
      <c r="PX15" s="37"/>
      <c r="PY15" s="31"/>
      <c r="PZ15" s="30"/>
      <c r="QA15" s="37"/>
      <c r="QB15" s="31"/>
      <c r="QC15" s="30"/>
      <c r="QD15" s="37"/>
      <c r="QE15" s="31"/>
      <c r="QF15" s="30"/>
      <c r="QG15" s="37"/>
      <c r="QH15" s="31"/>
      <c r="QI15" s="30"/>
      <c r="QJ15" s="37"/>
      <c r="QK15" s="31"/>
      <c r="QL15" s="30"/>
      <c r="QM15" s="37"/>
      <c r="QN15" s="31"/>
      <c r="QO15" s="30"/>
      <c r="QP15" s="37"/>
      <c r="QQ15" s="31"/>
      <c r="QR15" s="30"/>
      <c r="QS15" s="37"/>
      <c r="QT15" s="31"/>
      <c r="QU15" s="30"/>
      <c r="QV15" s="37"/>
      <c r="QW15" s="31"/>
      <c r="QX15" s="30"/>
      <c r="QY15" s="37"/>
      <c r="QZ15" s="31"/>
      <c r="RA15" s="30"/>
      <c r="RB15" s="37"/>
      <c r="RC15" s="31"/>
      <c r="RD15" s="30"/>
      <c r="RE15" s="37"/>
      <c r="RF15" s="31"/>
      <c r="RG15" s="30"/>
      <c r="RH15" s="37"/>
      <c r="RI15" s="31"/>
      <c r="RJ15" s="30"/>
      <c r="RK15" s="37"/>
      <c r="RL15" s="31"/>
      <c r="RM15" s="30"/>
      <c r="RN15" s="37"/>
      <c r="RO15" s="31"/>
      <c r="RP15" s="30"/>
      <c r="RQ15" s="37"/>
      <c r="RR15" s="31"/>
      <c r="RS15" s="30"/>
      <c r="RT15" s="37"/>
      <c r="RU15" s="31"/>
      <c r="RV15" s="30"/>
      <c r="RW15" s="37"/>
      <c r="RX15" s="31"/>
      <c r="RY15" s="30"/>
      <c r="RZ15" s="37"/>
      <c r="SA15" s="31"/>
      <c r="SB15" s="30"/>
      <c r="SC15" s="37"/>
      <c r="SD15" s="31"/>
      <c r="SE15" s="30"/>
      <c r="SF15" s="37"/>
      <c r="SG15" s="31"/>
      <c r="SH15" s="30"/>
      <c r="SI15" s="37"/>
      <c r="SJ15" s="31"/>
      <c r="SK15" s="30"/>
      <c r="SL15" s="37"/>
      <c r="SM15" s="31"/>
      <c r="SN15" s="30"/>
      <c r="SO15" s="37"/>
      <c r="SP15" s="31"/>
      <c r="SQ15" s="30"/>
      <c r="SR15" s="37"/>
      <c r="SS15" s="31"/>
      <c r="ST15" s="30"/>
      <c r="SU15" s="37"/>
      <c r="SV15" s="31"/>
      <c r="SW15" s="30"/>
      <c r="SX15" s="37"/>
      <c r="SY15" s="31"/>
      <c r="SZ15" s="30"/>
      <c r="TA15" s="37"/>
      <c r="TB15" s="31"/>
      <c r="TC15" s="30"/>
      <c r="TD15" s="37"/>
      <c r="TE15" s="31"/>
      <c r="TF15" s="30"/>
      <c r="TG15" s="37"/>
      <c r="TH15" s="31"/>
      <c r="TI15" s="30"/>
      <c r="TJ15" s="37"/>
      <c r="TK15" s="31"/>
      <c r="TL15" s="30"/>
      <c r="TM15" s="37"/>
      <c r="TN15" s="31"/>
      <c r="TO15" s="30"/>
      <c r="TP15" s="37"/>
      <c r="TQ15" s="31"/>
      <c r="TR15" s="30"/>
      <c r="TS15" s="37"/>
      <c r="TT15" s="31"/>
      <c r="TU15" s="30"/>
      <c r="TV15" s="37"/>
      <c r="TW15" s="31"/>
      <c r="TX15" s="30"/>
      <c r="TY15" s="37"/>
      <c r="TZ15" s="31"/>
      <c r="UA15" s="30"/>
      <c r="UB15" s="37"/>
      <c r="UC15" s="31"/>
      <c r="UD15" s="30"/>
      <c r="UE15" s="37"/>
      <c r="UF15" s="31"/>
      <c r="UG15" s="30"/>
      <c r="UH15" s="37"/>
      <c r="UI15" s="31"/>
      <c r="UJ15" s="30"/>
      <c r="UK15" s="37"/>
      <c r="UL15" s="31"/>
      <c r="UM15" s="30"/>
      <c r="UN15" s="37"/>
      <c r="UO15" s="31"/>
      <c r="UP15" s="30"/>
      <c r="UQ15" s="37"/>
      <c r="UR15" s="31"/>
      <c r="US15" s="30"/>
      <c r="UT15" s="37"/>
      <c r="UU15" s="31"/>
      <c r="UV15" s="30"/>
      <c r="UW15" s="37"/>
      <c r="UX15" s="31"/>
      <c r="UY15" s="30"/>
      <c r="UZ15" s="37"/>
      <c r="VA15" s="31"/>
      <c r="VB15" s="30"/>
      <c r="VC15" s="37"/>
      <c r="VD15" s="31"/>
      <c r="VE15" s="30"/>
      <c r="VF15" s="37"/>
      <c r="VG15" s="31"/>
      <c r="VH15" s="30"/>
      <c r="VI15" s="37"/>
      <c r="VJ15" s="31"/>
      <c r="VK15" s="30"/>
      <c r="VL15" s="37"/>
      <c r="VM15" s="31"/>
      <c r="VN15" s="30"/>
      <c r="VO15" s="37"/>
      <c r="VP15" s="31"/>
      <c r="VQ15" s="30"/>
      <c r="VR15" s="37"/>
      <c r="VS15" s="31"/>
      <c r="VT15" s="30"/>
      <c r="VU15" s="37"/>
      <c r="VV15" s="31"/>
      <c r="VW15" s="30"/>
      <c r="VX15" s="37"/>
      <c r="VY15" s="31"/>
      <c r="VZ15" s="30"/>
      <c r="WA15" s="37"/>
      <c r="WB15" s="31"/>
      <c r="WC15" s="30"/>
      <c r="WD15" s="37"/>
      <c r="WE15" s="31"/>
      <c r="WF15" s="30"/>
      <c r="WG15" s="37"/>
      <c r="WH15" s="31"/>
      <c r="WI15" s="30"/>
      <c r="WJ15" s="37"/>
      <c r="WK15" s="31"/>
      <c r="WL15" s="30"/>
      <c r="WM15" s="37"/>
      <c r="WN15" s="31"/>
      <c r="WO15" s="30"/>
      <c r="WP15" s="37"/>
      <c r="WQ15" s="31"/>
      <c r="WR15" s="30"/>
      <c r="WS15" s="37"/>
      <c r="WT15" s="31"/>
      <c r="WU15" s="30"/>
      <c r="WV15" s="37"/>
      <c r="WW15" s="31"/>
      <c r="WX15" s="30"/>
      <c r="WY15" s="37"/>
      <c r="WZ15" s="31"/>
      <c r="XA15" s="30"/>
      <c r="XB15" s="37"/>
      <c r="XC15" s="31"/>
      <c r="XD15" s="30"/>
      <c r="XE15" s="37"/>
      <c r="XF15" s="31"/>
      <c r="XG15" s="30"/>
      <c r="XH15" s="37"/>
      <c r="XI15" s="31"/>
      <c r="XJ15" s="30"/>
      <c r="XK15" s="37"/>
      <c r="XL15" s="31"/>
      <c r="XM15" s="30"/>
      <c r="XN15" s="37"/>
      <c r="XO15" s="31"/>
      <c r="XP15" s="30"/>
      <c r="XQ15" s="37"/>
      <c r="XR15" s="31"/>
      <c r="XS15" s="30"/>
      <c r="XT15" s="37"/>
      <c r="XU15" s="31"/>
      <c r="XV15" s="30"/>
      <c r="XW15" s="37"/>
      <c r="XX15" s="31"/>
      <c r="XY15" s="30"/>
      <c r="XZ15" s="37"/>
      <c r="YA15" s="31"/>
      <c r="YB15" s="30"/>
      <c r="YC15" s="37"/>
      <c r="YD15" s="31"/>
      <c r="YE15" s="30"/>
      <c r="YF15" s="37"/>
      <c r="YG15" s="31"/>
      <c r="YH15" s="30"/>
      <c r="YI15" s="37"/>
      <c r="YJ15" s="31"/>
      <c r="YK15" s="30"/>
      <c r="YL15" s="37"/>
      <c r="YM15" s="31"/>
      <c r="YN15" s="30"/>
      <c r="YO15" s="37"/>
      <c r="YP15" s="31"/>
      <c r="YQ15" s="30"/>
      <c r="YR15" s="37"/>
      <c r="YS15" s="31"/>
      <c r="YT15" s="30"/>
      <c r="YU15" s="37"/>
      <c r="YV15" s="31"/>
      <c r="YW15" s="30"/>
      <c r="YX15" s="37"/>
      <c r="YY15" s="31"/>
      <c r="YZ15" s="30"/>
      <c r="ZA15" s="37"/>
      <c r="ZB15" s="31"/>
      <c r="ZC15" s="30"/>
      <c r="ZD15" s="37"/>
      <c r="ZE15" s="31"/>
      <c r="ZF15" s="30"/>
      <c r="ZG15" s="37"/>
      <c r="ZH15" s="31"/>
      <c r="ZI15" s="30"/>
      <c r="ZJ15" s="37"/>
      <c r="ZK15" s="31"/>
      <c r="ZL15" s="30"/>
      <c r="ZM15" s="37"/>
      <c r="ZN15" s="31"/>
      <c r="ZO15" s="30"/>
      <c r="ZP15" s="37"/>
      <c r="ZQ15" s="31"/>
      <c r="ZR15" s="30"/>
      <c r="ZS15" s="37"/>
      <c r="ZT15" s="31"/>
      <c r="ZU15" s="30"/>
      <c r="ZV15" s="37"/>
      <c r="ZW15" s="31"/>
      <c r="ZX15" s="30"/>
      <c r="ZY15" s="37"/>
      <c r="ZZ15" s="31"/>
      <c r="AAA15" s="30"/>
      <c r="AAB15" s="37"/>
      <c r="AAC15" s="31"/>
      <c r="AAD15" s="30"/>
      <c r="AAE15" s="37"/>
      <c r="AAF15" s="31"/>
      <c r="AAG15" s="30"/>
      <c r="AAH15" s="37"/>
      <c r="AAI15" s="31"/>
      <c r="AAJ15" s="30"/>
      <c r="AAK15" s="37"/>
      <c r="AAL15" s="31"/>
      <c r="AAM15" s="30"/>
      <c r="AAN15" s="37"/>
      <c r="AAO15" s="31"/>
      <c r="AAP15" s="30"/>
      <c r="AAQ15" s="37"/>
      <c r="AAR15" s="31"/>
      <c r="AAS15" s="30"/>
      <c r="AAT15" s="37"/>
      <c r="AAU15" s="31"/>
      <c r="AAV15" s="30"/>
      <c r="AAW15" s="37"/>
      <c r="AAX15" s="31"/>
      <c r="AAY15" s="30"/>
      <c r="AAZ15" s="37"/>
      <c r="ABA15" s="31"/>
      <c r="ABB15" s="30"/>
      <c r="ABC15" s="37"/>
      <c r="ABD15" s="31"/>
      <c r="ABE15" s="30"/>
      <c r="ABF15" s="37"/>
      <c r="ABG15" s="31"/>
      <c r="ABH15" s="30"/>
      <c r="ABI15" s="37"/>
      <c r="ABJ15" s="31"/>
      <c r="ABK15" s="30"/>
      <c r="ABL15" s="37"/>
      <c r="ABM15" s="31"/>
      <c r="ABN15" s="30"/>
      <c r="ABO15" s="37"/>
      <c r="ABP15" s="31"/>
      <c r="ABQ15" s="30"/>
      <c r="ABR15" s="37"/>
      <c r="ABS15" s="31"/>
      <c r="ABT15" s="30"/>
      <c r="ABU15" s="37"/>
      <c r="ABV15" s="31"/>
      <c r="ABW15" s="30"/>
      <c r="ABX15" s="37"/>
      <c r="ABY15" s="31"/>
      <c r="ABZ15" s="30"/>
      <c r="ACA15" s="37"/>
      <c r="ACB15" s="31"/>
      <c r="ACC15" s="30"/>
      <c r="ACD15" s="37"/>
      <c r="ACE15" s="31"/>
      <c r="ACF15" s="30"/>
      <c r="ACG15" s="37"/>
      <c r="ACH15" s="31"/>
      <c r="ACI15" s="30"/>
      <c r="ACJ15" s="37"/>
      <c r="ACK15" s="31"/>
    </row>
    <row r="16" spans="2:765" ht="14.45" customHeight="1" x14ac:dyDescent="0.25">
      <c r="B16" s="155"/>
      <c r="E16" s="113"/>
      <c r="F16" s="113"/>
      <c r="G16" s="112"/>
      <c r="H16" s="112"/>
      <c r="J16" s="12">
        <f t="shared" si="22"/>
        <v>46035</v>
      </c>
      <c r="K16" s="29" t="str">
        <f ca="1">IFERROR(OFFSET(Bdd!$Y$3,MOD(J16+1,14),$F$26),"")</f>
        <v>AM</v>
      </c>
      <c r="L16" s="13"/>
      <c r="M16" s="14">
        <f t="shared" si="0"/>
        <v>46066</v>
      </c>
      <c r="N16" s="29" t="str">
        <f ca="1">IFERROR(OFFSET(Bdd!$Y$3,MOD(M16+1,14),$F$26),"")</f>
        <v>M</v>
      </c>
      <c r="O16" s="28"/>
      <c r="P16" s="12">
        <f t="shared" si="1"/>
        <v>46094</v>
      </c>
      <c r="Q16" s="29" t="str">
        <f ca="1">IFERROR(OFFSET(Bdd!$Y$3,MOD(P16+1,14),$F$26),"")</f>
        <v>M</v>
      </c>
      <c r="R16" s="28"/>
      <c r="S16" s="12">
        <f t="shared" si="2"/>
        <v>46125</v>
      </c>
      <c r="T16" s="29" t="str">
        <f ca="1">IFERROR(OFFSET(Bdd!$Y$3,MOD(S16+1,14),$F$26),"")</f>
        <v>M</v>
      </c>
      <c r="U16" s="28"/>
      <c r="V16" s="12">
        <f t="shared" si="20"/>
        <v>46155</v>
      </c>
      <c r="W16" s="29" t="str">
        <f ca="1">IFERROR(OFFSET(Bdd!$Y$3,MOD(V16+1,14),$F$26),"")</f>
        <v>M</v>
      </c>
      <c r="X16" s="28"/>
      <c r="Y16" s="12">
        <f t="shared" si="3"/>
        <v>46186</v>
      </c>
      <c r="Z16" s="29">
        <f ca="1">IFERROR(OFFSET(Bdd!$Y$3,MOD(Y16+1,14),$F$26),"")</f>
        <v>0</v>
      </c>
      <c r="AA16" s="28"/>
      <c r="AB16" s="12">
        <f t="shared" si="4"/>
        <v>46216</v>
      </c>
      <c r="AC16" s="29" t="str">
        <f ca="1">IFERROR(OFFSET(Bdd!$Y$3,MOD(AB16+1,14),$F$26),"")</f>
        <v>AM</v>
      </c>
      <c r="AD16" s="28"/>
      <c r="AE16" s="12">
        <f t="shared" si="5"/>
        <v>46247</v>
      </c>
      <c r="AF16" s="29" t="str">
        <f ca="1">IFERROR(OFFSET(Bdd!$Y$3,MOD(AE16+1,14),$F$26),"")</f>
        <v>M</v>
      </c>
      <c r="AG16" s="28"/>
      <c r="AH16" s="12">
        <f t="shared" si="6"/>
        <v>46278</v>
      </c>
      <c r="AI16" s="29">
        <f ca="1">IFERROR(OFFSET(Bdd!$Y$3,MOD(AH16+1,14),$F$26),"")</f>
        <v>0</v>
      </c>
      <c r="AJ16" s="28"/>
      <c r="AK16" s="12">
        <f t="shared" si="7"/>
        <v>46308</v>
      </c>
      <c r="AL16" s="29" t="str">
        <f ca="1">IFERROR(OFFSET(Bdd!$Y$3,MOD(AK16+1,14),$F$26),"")</f>
        <v>M</v>
      </c>
      <c r="AM16" s="28"/>
      <c r="AN16" s="12">
        <f t="shared" si="8"/>
        <v>46339</v>
      </c>
      <c r="AO16" s="29" t="str">
        <f ca="1">IFERROR(OFFSET(Bdd!$Y$3,MOD(AN16+1,14),$F$26),"")</f>
        <v>AM</v>
      </c>
      <c r="AP16" s="28"/>
      <c r="AQ16" s="12">
        <f t="shared" si="9"/>
        <v>46369</v>
      </c>
      <c r="AR16" s="29">
        <f ca="1">IFERROR(OFFSET(Bdd!$Y$3,MOD(AQ16+1,14),$F$26),"")</f>
        <v>0</v>
      </c>
      <c r="AS16" s="28"/>
      <c r="AT16" s="12">
        <f t="shared" si="23"/>
        <v>46400</v>
      </c>
      <c r="AU16" s="29" t="str">
        <f ca="1">IFERROR(OFFSET(Bdd!$Y$3,MOD(AT16+1,14),$F$26),"")</f>
        <v>AM</v>
      </c>
      <c r="AV16" s="13"/>
      <c r="AW16" s="14">
        <f t="shared" si="10"/>
        <v>46431</v>
      </c>
      <c r="AX16" s="29">
        <f ca="1">IFERROR(OFFSET(Bdd!$Y$3,MOD(AW16+1,14),$F$26),"")</f>
        <v>0</v>
      </c>
      <c r="AY16" s="28"/>
      <c r="AZ16" s="12">
        <f t="shared" si="11"/>
        <v>46459</v>
      </c>
      <c r="BA16" s="29">
        <f ca="1">IFERROR(OFFSET(Bdd!$Y$3,MOD(AZ16+1,14),$F$26),"")</f>
        <v>0</v>
      </c>
      <c r="BB16" s="28"/>
      <c r="BC16" s="12">
        <f t="shared" si="12"/>
        <v>46490</v>
      </c>
      <c r="BD16" s="29" t="str">
        <f ca="1">IFERROR(OFFSET(Bdd!$Y$3,MOD(BC16+1,14),$F$26),"")</f>
        <v>M</v>
      </c>
      <c r="BE16" s="28"/>
      <c r="BF16" s="12">
        <f t="shared" si="21"/>
        <v>46520</v>
      </c>
      <c r="BG16" s="29" t="str">
        <f ca="1">IFERROR(OFFSET(Bdd!$Y$3,MOD(BF16+1,14),$F$26),"")</f>
        <v>AM</v>
      </c>
      <c r="BH16" s="28"/>
      <c r="BI16" s="12">
        <f t="shared" si="13"/>
        <v>46551</v>
      </c>
      <c r="BJ16" s="29">
        <f ca="1">IFERROR(OFFSET(Bdd!$Y$3,MOD(BI16+1,14),$F$26),"")</f>
        <v>0</v>
      </c>
      <c r="BK16" s="28"/>
      <c r="BL16" s="12">
        <f t="shared" si="14"/>
        <v>46581</v>
      </c>
      <c r="BM16" s="29" t="str">
        <f ca="1">IFERROR(OFFSET(Bdd!$Y$3,MOD(BL16+1,14),$F$26),"")</f>
        <v>AM</v>
      </c>
      <c r="BN16" s="28"/>
      <c r="BO16" s="12">
        <f t="shared" si="15"/>
        <v>46612</v>
      </c>
      <c r="BP16" s="29" t="str">
        <f ca="1">IFERROR(OFFSET(Bdd!$Y$3,MOD(BO16+1,14),$F$26),"")</f>
        <v>M</v>
      </c>
      <c r="BQ16" s="28"/>
      <c r="BR16" s="12">
        <f t="shared" si="16"/>
        <v>46643</v>
      </c>
      <c r="BS16" s="29" t="str">
        <f ca="1">IFERROR(OFFSET(Bdd!$Y$3,MOD(BR16+1,14),$F$26),"")</f>
        <v>M</v>
      </c>
      <c r="BT16" s="28"/>
      <c r="BU16" s="12">
        <f t="shared" si="17"/>
        <v>46673</v>
      </c>
      <c r="BV16" s="29" t="str">
        <f ca="1">IFERROR(OFFSET(Bdd!$Y$3,MOD(BU16+1,14),$F$26),"")</f>
        <v>M</v>
      </c>
      <c r="BW16" s="28"/>
      <c r="BX16" s="12">
        <f t="shared" si="18"/>
        <v>46704</v>
      </c>
      <c r="BY16" s="29">
        <f ca="1">IFERROR(OFFSET(Bdd!$Y$3,MOD(BX16+1,14),$F$26),"")</f>
        <v>0</v>
      </c>
      <c r="BZ16" s="28"/>
      <c r="CA16" s="12">
        <f t="shared" si="19"/>
        <v>46734</v>
      </c>
      <c r="CB16" s="29" t="str">
        <f ca="1">IFERROR(OFFSET(Bdd!$Y$3,MOD(CA16+1,14),$F$26),"")</f>
        <v>AM</v>
      </c>
      <c r="CC16" s="13"/>
      <c r="CD16" s="30"/>
      <c r="CE16" s="37"/>
      <c r="CF16" s="31"/>
      <c r="CG16" s="30"/>
      <c r="CH16" s="37"/>
      <c r="CI16" s="31"/>
      <c r="CJ16" s="30"/>
      <c r="CK16" s="37"/>
      <c r="CL16" s="31"/>
      <c r="CM16" s="30"/>
      <c r="CN16" s="37"/>
      <c r="CO16" s="31"/>
      <c r="CP16" s="30"/>
      <c r="CQ16" s="37"/>
      <c r="CR16" s="31"/>
      <c r="CS16" s="30"/>
      <c r="CT16" s="37"/>
      <c r="CU16" s="31"/>
      <c r="CV16" s="30"/>
      <c r="CW16" s="37"/>
      <c r="CX16" s="31"/>
      <c r="CY16" s="30"/>
      <c r="CZ16" s="37"/>
      <c r="DA16" s="31"/>
      <c r="DB16" s="30"/>
      <c r="DC16" s="37"/>
      <c r="DD16" s="31"/>
      <c r="DE16" s="30"/>
      <c r="DF16" s="37"/>
      <c r="DG16" s="31"/>
      <c r="DH16" s="30"/>
      <c r="DI16" s="37"/>
      <c r="DJ16" s="31"/>
      <c r="DK16" s="30"/>
      <c r="DL16" s="37"/>
      <c r="DM16" s="31"/>
      <c r="DN16" s="30"/>
      <c r="DO16" s="37"/>
      <c r="DP16" s="31"/>
      <c r="DQ16" s="30"/>
      <c r="DR16" s="37"/>
      <c r="DS16" s="31"/>
      <c r="DT16" s="30"/>
      <c r="DU16" s="37"/>
      <c r="DV16" s="31"/>
      <c r="DW16" s="30"/>
      <c r="DX16" s="37"/>
      <c r="DY16" s="31"/>
      <c r="DZ16" s="30"/>
      <c r="EA16" s="37"/>
      <c r="EB16" s="31"/>
      <c r="EC16" s="30"/>
      <c r="ED16" s="37"/>
      <c r="EE16" s="31"/>
      <c r="EF16" s="30"/>
      <c r="EG16" s="37"/>
      <c r="EH16" s="31"/>
      <c r="EI16" s="30"/>
      <c r="EJ16" s="37"/>
      <c r="EK16" s="31"/>
      <c r="EL16" s="30"/>
      <c r="EM16" s="37"/>
      <c r="EN16" s="31"/>
      <c r="EO16" s="30"/>
      <c r="EP16" s="37"/>
      <c r="EQ16" s="31"/>
      <c r="ER16" s="30"/>
      <c r="ES16" s="37"/>
      <c r="ET16" s="31"/>
      <c r="EU16" s="30"/>
      <c r="EV16" s="37"/>
      <c r="EW16" s="31"/>
      <c r="EX16" s="30"/>
      <c r="EY16" s="37"/>
      <c r="EZ16" s="31"/>
      <c r="FA16" s="30"/>
      <c r="FB16" s="37"/>
      <c r="FC16" s="31"/>
      <c r="FD16" s="30"/>
      <c r="FE16" s="37"/>
      <c r="FF16" s="31"/>
      <c r="FG16" s="30"/>
      <c r="FH16" s="37"/>
      <c r="FI16" s="31"/>
      <c r="FJ16" s="30"/>
      <c r="FK16" s="37"/>
      <c r="FL16" s="31"/>
      <c r="FM16" s="30"/>
      <c r="FN16" s="37"/>
      <c r="FO16" s="31"/>
      <c r="FP16" s="30"/>
      <c r="FQ16" s="37"/>
      <c r="FR16" s="31"/>
      <c r="FS16" s="30"/>
      <c r="FT16" s="37"/>
      <c r="FU16" s="31"/>
      <c r="FV16" s="30"/>
      <c r="FW16" s="37"/>
      <c r="FX16" s="31"/>
      <c r="FY16" s="30"/>
      <c r="FZ16" s="37"/>
      <c r="GA16" s="31"/>
      <c r="GB16" s="30"/>
      <c r="GC16" s="37"/>
      <c r="GD16" s="31"/>
      <c r="GE16" s="30"/>
      <c r="GF16" s="37"/>
      <c r="GG16" s="31"/>
      <c r="GH16" s="30"/>
      <c r="GI16" s="37"/>
      <c r="GJ16" s="31"/>
      <c r="GK16" s="30"/>
      <c r="GL16" s="37"/>
      <c r="GM16" s="31"/>
      <c r="GN16" s="30"/>
      <c r="GO16" s="37"/>
      <c r="GP16" s="31"/>
      <c r="GQ16" s="30"/>
      <c r="GR16" s="37"/>
      <c r="GS16" s="31"/>
      <c r="GT16" s="30"/>
      <c r="GU16" s="37"/>
      <c r="GV16" s="31"/>
      <c r="GW16" s="30"/>
      <c r="GX16" s="37"/>
      <c r="GY16" s="31"/>
      <c r="GZ16" s="30"/>
      <c r="HA16" s="37"/>
      <c r="HB16" s="31"/>
      <c r="HC16" s="30"/>
      <c r="HD16" s="37"/>
      <c r="HE16" s="31"/>
      <c r="HF16" s="30"/>
      <c r="HG16" s="37"/>
      <c r="HH16" s="31"/>
      <c r="HI16" s="30"/>
      <c r="HJ16" s="37"/>
      <c r="HK16" s="31"/>
      <c r="HL16" s="30"/>
      <c r="HM16" s="37"/>
      <c r="HN16" s="31"/>
      <c r="HO16" s="30"/>
      <c r="HP16" s="37"/>
      <c r="HQ16" s="31"/>
      <c r="HR16" s="30"/>
      <c r="HS16" s="37"/>
      <c r="HT16" s="31"/>
      <c r="HU16" s="30"/>
      <c r="HV16" s="37"/>
      <c r="HW16" s="31"/>
      <c r="HX16" s="30"/>
      <c r="HY16" s="37"/>
      <c r="HZ16" s="31"/>
      <c r="IA16" s="30"/>
      <c r="IB16" s="37"/>
      <c r="IC16" s="31"/>
      <c r="ID16" s="30"/>
      <c r="IE16" s="37"/>
      <c r="IF16" s="31"/>
      <c r="IG16" s="30"/>
      <c r="IH16" s="37"/>
      <c r="II16" s="31"/>
      <c r="IJ16" s="30"/>
      <c r="IK16" s="37"/>
      <c r="IL16" s="31"/>
      <c r="IM16" s="30"/>
      <c r="IN16" s="37"/>
      <c r="IO16" s="31"/>
      <c r="IP16" s="30"/>
      <c r="IQ16" s="37"/>
      <c r="IR16" s="31"/>
      <c r="IS16" s="30"/>
      <c r="IT16" s="37"/>
      <c r="IU16" s="31"/>
      <c r="IV16" s="30"/>
      <c r="IW16" s="37"/>
      <c r="IX16" s="31"/>
      <c r="IY16" s="30"/>
      <c r="IZ16" s="37"/>
      <c r="JA16" s="31"/>
      <c r="JB16" s="30"/>
      <c r="JC16" s="37"/>
      <c r="JD16" s="31"/>
      <c r="JE16" s="30"/>
      <c r="JF16" s="37"/>
      <c r="JG16" s="31"/>
      <c r="JH16" s="30"/>
      <c r="JI16" s="37"/>
      <c r="JJ16" s="31"/>
      <c r="JK16" s="30"/>
      <c r="JL16" s="37"/>
      <c r="JM16" s="31"/>
      <c r="JN16" s="30"/>
      <c r="JO16" s="37"/>
      <c r="JP16" s="31"/>
      <c r="JQ16" s="30"/>
      <c r="JR16" s="37"/>
      <c r="JS16" s="31"/>
      <c r="JT16" s="30"/>
      <c r="JU16" s="37"/>
      <c r="JV16" s="31"/>
      <c r="JW16" s="30"/>
      <c r="JX16" s="37"/>
      <c r="JY16" s="31"/>
      <c r="JZ16" s="30"/>
      <c r="KA16" s="37"/>
      <c r="KB16" s="31"/>
      <c r="KC16" s="30"/>
      <c r="KD16" s="37"/>
      <c r="KE16" s="31"/>
      <c r="KF16" s="30"/>
      <c r="KG16" s="37"/>
      <c r="KH16" s="31"/>
      <c r="KI16" s="30"/>
      <c r="KJ16" s="37"/>
      <c r="KK16" s="31"/>
      <c r="KL16" s="30"/>
      <c r="KM16" s="37"/>
      <c r="KN16" s="31"/>
      <c r="KO16" s="30"/>
      <c r="KP16" s="37"/>
      <c r="KQ16" s="31"/>
      <c r="KR16" s="30"/>
      <c r="KS16" s="37"/>
      <c r="KT16" s="31"/>
      <c r="KU16" s="30"/>
      <c r="KV16" s="37"/>
      <c r="KW16" s="31"/>
      <c r="KX16" s="30"/>
      <c r="KY16" s="37"/>
      <c r="KZ16" s="31"/>
      <c r="LA16" s="30"/>
      <c r="LB16" s="37"/>
      <c r="LC16" s="31"/>
      <c r="LD16" s="30"/>
      <c r="LE16" s="37"/>
      <c r="LF16" s="31"/>
      <c r="LG16" s="30"/>
      <c r="LH16" s="37"/>
      <c r="LI16" s="31"/>
      <c r="LJ16" s="30"/>
      <c r="LK16" s="37"/>
      <c r="LL16" s="31"/>
      <c r="LM16" s="30"/>
      <c r="LN16" s="37"/>
      <c r="LO16" s="31"/>
      <c r="LP16" s="30"/>
      <c r="LQ16" s="37"/>
      <c r="LR16" s="31"/>
      <c r="LS16" s="30"/>
      <c r="LT16" s="37"/>
      <c r="LU16" s="31"/>
      <c r="LV16" s="30"/>
      <c r="LW16" s="37"/>
      <c r="LX16" s="31"/>
      <c r="LY16" s="30"/>
      <c r="LZ16" s="37"/>
      <c r="MA16" s="31"/>
      <c r="MB16" s="30"/>
      <c r="MC16" s="37"/>
      <c r="MD16" s="31"/>
      <c r="ME16" s="30"/>
      <c r="MF16" s="37"/>
      <c r="MG16" s="31"/>
      <c r="MH16" s="30"/>
      <c r="MI16" s="37"/>
      <c r="MJ16" s="31"/>
      <c r="MK16" s="30"/>
      <c r="ML16" s="37"/>
      <c r="MM16" s="31"/>
      <c r="MN16" s="30"/>
      <c r="MO16" s="37"/>
      <c r="MP16" s="31"/>
      <c r="MQ16" s="30"/>
      <c r="MR16" s="37"/>
      <c r="MS16" s="31"/>
      <c r="MT16" s="30"/>
      <c r="MU16" s="37"/>
      <c r="MV16" s="31"/>
      <c r="MW16" s="30"/>
      <c r="MX16" s="37"/>
      <c r="MY16" s="31"/>
      <c r="MZ16" s="30"/>
      <c r="NA16" s="37"/>
      <c r="NB16" s="31"/>
      <c r="NC16" s="30"/>
      <c r="ND16" s="37"/>
      <c r="NE16" s="31"/>
      <c r="NF16" s="30"/>
      <c r="NG16" s="37"/>
      <c r="NH16" s="31"/>
      <c r="NI16" s="30"/>
      <c r="NJ16" s="37"/>
      <c r="NK16" s="31"/>
      <c r="NL16" s="30"/>
      <c r="NM16" s="37"/>
      <c r="NN16" s="31"/>
      <c r="NO16" s="30"/>
      <c r="NP16" s="37"/>
      <c r="NQ16" s="31"/>
      <c r="NR16" s="30"/>
      <c r="NS16" s="37"/>
      <c r="NT16" s="31"/>
      <c r="NU16" s="30"/>
      <c r="NV16" s="37"/>
      <c r="NW16" s="31"/>
      <c r="NX16" s="30"/>
      <c r="NY16" s="37"/>
      <c r="NZ16" s="31"/>
      <c r="OA16" s="30"/>
      <c r="OB16" s="37"/>
      <c r="OC16" s="31"/>
      <c r="OD16" s="30"/>
      <c r="OE16" s="37"/>
      <c r="OF16" s="31"/>
      <c r="OG16" s="30"/>
      <c r="OH16" s="37"/>
      <c r="OI16" s="31"/>
      <c r="OJ16" s="30"/>
      <c r="OK16" s="37"/>
      <c r="OL16" s="31"/>
      <c r="OM16" s="30"/>
      <c r="ON16" s="37"/>
      <c r="OO16" s="31"/>
      <c r="OP16" s="30"/>
      <c r="OQ16" s="37"/>
      <c r="OR16" s="31"/>
      <c r="OS16" s="30"/>
      <c r="OT16" s="37"/>
      <c r="OU16" s="31"/>
      <c r="OV16" s="30"/>
      <c r="OW16" s="37"/>
      <c r="OX16" s="31"/>
      <c r="OY16" s="30"/>
      <c r="OZ16" s="37"/>
      <c r="PA16" s="31"/>
      <c r="PB16" s="30"/>
      <c r="PC16" s="37"/>
      <c r="PD16" s="31"/>
      <c r="PE16" s="30"/>
      <c r="PF16" s="37"/>
      <c r="PG16" s="31"/>
      <c r="PH16" s="30"/>
      <c r="PI16" s="37"/>
      <c r="PJ16" s="31"/>
      <c r="PK16" s="30"/>
      <c r="PL16" s="37"/>
      <c r="PM16" s="31"/>
      <c r="PN16" s="30"/>
      <c r="PO16" s="37"/>
      <c r="PP16" s="31"/>
      <c r="PQ16" s="30"/>
      <c r="PR16" s="37"/>
      <c r="PS16" s="31"/>
      <c r="PT16" s="30"/>
      <c r="PU16" s="37"/>
      <c r="PV16" s="31"/>
      <c r="PW16" s="30"/>
      <c r="PX16" s="37"/>
      <c r="PY16" s="31"/>
      <c r="PZ16" s="30"/>
      <c r="QA16" s="37"/>
      <c r="QB16" s="31"/>
      <c r="QC16" s="30"/>
      <c r="QD16" s="37"/>
      <c r="QE16" s="31"/>
      <c r="QF16" s="30"/>
      <c r="QG16" s="37"/>
      <c r="QH16" s="31"/>
      <c r="QI16" s="30"/>
      <c r="QJ16" s="37"/>
      <c r="QK16" s="31"/>
      <c r="QL16" s="30"/>
      <c r="QM16" s="37"/>
      <c r="QN16" s="31"/>
      <c r="QO16" s="30"/>
      <c r="QP16" s="37"/>
      <c r="QQ16" s="31"/>
      <c r="QR16" s="30"/>
      <c r="QS16" s="37"/>
      <c r="QT16" s="31"/>
      <c r="QU16" s="30"/>
      <c r="QV16" s="37"/>
      <c r="QW16" s="31"/>
      <c r="QX16" s="30"/>
      <c r="QY16" s="37"/>
      <c r="QZ16" s="31"/>
      <c r="RA16" s="30"/>
      <c r="RB16" s="37"/>
      <c r="RC16" s="31"/>
      <c r="RD16" s="30"/>
      <c r="RE16" s="37"/>
      <c r="RF16" s="31"/>
      <c r="RG16" s="30"/>
      <c r="RH16" s="37"/>
      <c r="RI16" s="31"/>
      <c r="RJ16" s="30"/>
      <c r="RK16" s="37"/>
      <c r="RL16" s="31"/>
      <c r="RM16" s="30"/>
      <c r="RN16" s="37"/>
      <c r="RO16" s="31"/>
      <c r="RP16" s="30"/>
      <c r="RQ16" s="37"/>
      <c r="RR16" s="31"/>
      <c r="RS16" s="30"/>
      <c r="RT16" s="37"/>
      <c r="RU16" s="31"/>
      <c r="RV16" s="30"/>
      <c r="RW16" s="37"/>
      <c r="RX16" s="31"/>
      <c r="RY16" s="30"/>
      <c r="RZ16" s="37"/>
      <c r="SA16" s="31"/>
      <c r="SB16" s="30"/>
      <c r="SC16" s="37"/>
      <c r="SD16" s="31"/>
      <c r="SE16" s="30"/>
      <c r="SF16" s="37"/>
      <c r="SG16" s="31"/>
      <c r="SH16" s="30"/>
      <c r="SI16" s="37"/>
      <c r="SJ16" s="31"/>
      <c r="SK16" s="30"/>
      <c r="SL16" s="37"/>
      <c r="SM16" s="31"/>
      <c r="SN16" s="30"/>
      <c r="SO16" s="37"/>
      <c r="SP16" s="31"/>
      <c r="SQ16" s="30"/>
      <c r="SR16" s="37"/>
      <c r="SS16" s="31"/>
      <c r="ST16" s="30"/>
      <c r="SU16" s="37"/>
      <c r="SV16" s="31"/>
      <c r="SW16" s="30"/>
      <c r="SX16" s="37"/>
      <c r="SY16" s="31"/>
      <c r="SZ16" s="30"/>
      <c r="TA16" s="37"/>
      <c r="TB16" s="31"/>
      <c r="TC16" s="30"/>
      <c r="TD16" s="37"/>
      <c r="TE16" s="31"/>
      <c r="TF16" s="30"/>
      <c r="TG16" s="37"/>
      <c r="TH16" s="31"/>
      <c r="TI16" s="30"/>
      <c r="TJ16" s="37"/>
      <c r="TK16" s="31"/>
      <c r="TL16" s="30"/>
      <c r="TM16" s="37"/>
      <c r="TN16" s="31"/>
      <c r="TO16" s="30"/>
      <c r="TP16" s="37"/>
      <c r="TQ16" s="31"/>
      <c r="TR16" s="30"/>
      <c r="TS16" s="37"/>
      <c r="TT16" s="31"/>
      <c r="TU16" s="30"/>
      <c r="TV16" s="37"/>
      <c r="TW16" s="31"/>
      <c r="TX16" s="30"/>
      <c r="TY16" s="37"/>
      <c r="TZ16" s="31"/>
      <c r="UA16" s="30"/>
      <c r="UB16" s="37"/>
      <c r="UC16" s="31"/>
      <c r="UD16" s="30"/>
      <c r="UE16" s="37"/>
      <c r="UF16" s="31"/>
      <c r="UG16" s="30"/>
      <c r="UH16" s="37"/>
      <c r="UI16" s="31"/>
      <c r="UJ16" s="30"/>
      <c r="UK16" s="37"/>
      <c r="UL16" s="31"/>
      <c r="UM16" s="30"/>
      <c r="UN16" s="37"/>
      <c r="UO16" s="31"/>
      <c r="UP16" s="30"/>
      <c r="UQ16" s="37"/>
      <c r="UR16" s="31"/>
      <c r="US16" s="30"/>
      <c r="UT16" s="37"/>
      <c r="UU16" s="31"/>
      <c r="UV16" s="30"/>
      <c r="UW16" s="37"/>
      <c r="UX16" s="31"/>
      <c r="UY16" s="30"/>
      <c r="UZ16" s="37"/>
      <c r="VA16" s="31"/>
      <c r="VB16" s="30"/>
      <c r="VC16" s="37"/>
      <c r="VD16" s="31"/>
      <c r="VE16" s="30"/>
      <c r="VF16" s="37"/>
      <c r="VG16" s="31"/>
      <c r="VH16" s="30"/>
      <c r="VI16" s="37"/>
      <c r="VJ16" s="31"/>
      <c r="VK16" s="30"/>
      <c r="VL16" s="37"/>
      <c r="VM16" s="31"/>
      <c r="VN16" s="30"/>
      <c r="VO16" s="37"/>
      <c r="VP16" s="31"/>
      <c r="VQ16" s="30"/>
      <c r="VR16" s="37"/>
      <c r="VS16" s="31"/>
      <c r="VT16" s="30"/>
      <c r="VU16" s="37"/>
      <c r="VV16" s="31"/>
      <c r="VW16" s="30"/>
      <c r="VX16" s="37"/>
      <c r="VY16" s="31"/>
      <c r="VZ16" s="30"/>
      <c r="WA16" s="37"/>
      <c r="WB16" s="31"/>
      <c r="WC16" s="30"/>
      <c r="WD16" s="37"/>
      <c r="WE16" s="31"/>
      <c r="WF16" s="30"/>
      <c r="WG16" s="37"/>
      <c r="WH16" s="31"/>
      <c r="WI16" s="30"/>
      <c r="WJ16" s="37"/>
      <c r="WK16" s="31"/>
      <c r="WL16" s="30"/>
      <c r="WM16" s="37"/>
      <c r="WN16" s="31"/>
      <c r="WO16" s="30"/>
      <c r="WP16" s="37"/>
      <c r="WQ16" s="31"/>
      <c r="WR16" s="30"/>
      <c r="WS16" s="37"/>
      <c r="WT16" s="31"/>
      <c r="WU16" s="30"/>
      <c r="WV16" s="37"/>
      <c r="WW16" s="31"/>
      <c r="WX16" s="30"/>
      <c r="WY16" s="37"/>
      <c r="WZ16" s="31"/>
      <c r="XA16" s="30"/>
      <c r="XB16" s="37"/>
      <c r="XC16" s="31"/>
      <c r="XD16" s="30"/>
      <c r="XE16" s="37"/>
      <c r="XF16" s="31"/>
      <c r="XG16" s="30"/>
      <c r="XH16" s="37"/>
      <c r="XI16" s="31"/>
      <c r="XJ16" s="30"/>
      <c r="XK16" s="37"/>
      <c r="XL16" s="31"/>
      <c r="XM16" s="30"/>
      <c r="XN16" s="37"/>
      <c r="XO16" s="31"/>
      <c r="XP16" s="30"/>
      <c r="XQ16" s="37"/>
      <c r="XR16" s="31"/>
      <c r="XS16" s="30"/>
      <c r="XT16" s="37"/>
      <c r="XU16" s="31"/>
      <c r="XV16" s="30"/>
      <c r="XW16" s="37"/>
      <c r="XX16" s="31"/>
      <c r="XY16" s="30"/>
      <c r="XZ16" s="37"/>
      <c r="YA16" s="31"/>
      <c r="YB16" s="30"/>
      <c r="YC16" s="37"/>
      <c r="YD16" s="31"/>
      <c r="YE16" s="30"/>
      <c r="YF16" s="37"/>
      <c r="YG16" s="31"/>
      <c r="YH16" s="30"/>
      <c r="YI16" s="37"/>
      <c r="YJ16" s="31"/>
      <c r="YK16" s="30"/>
      <c r="YL16" s="37"/>
      <c r="YM16" s="31"/>
      <c r="YN16" s="30"/>
      <c r="YO16" s="37"/>
      <c r="YP16" s="31"/>
      <c r="YQ16" s="30"/>
      <c r="YR16" s="37"/>
      <c r="YS16" s="31"/>
      <c r="YT16" s="30"/>
      <c r="YU16" s="37"/>
      <c r="YV16" s="31"/>
      <c r="YW16" s="30"/>
      <c r="YX16" s="37"/>
      <c r="YY16" s="31"/>
      <c r="YZ16" s="30"/>
      <c r="ZA16" s="37"/>
      <c r="ZB16" s="31"/>
      <c r="ZC16" s="30"/>
      <c r="ZD16" s="37"/>
      <c r="ZE16" s="31"/>
      <c r="ZF16" s="30"/>
      <c r="ZG16" s="37"/>
      <c r="ZH16" s="31"/>
      <c r="ZI16" s="30"/>
      <c r="ZJ16" s="37"/>
      <c r="ZK16" s="31"/>
      <c r="ZL16" s="30"/>
      <c r="ZM16" s="37"/>
      <c r="ZN16" s="31"/>
      <c r="ZO16" s="30"/>
      <c r="ZP16" s="37"/>
      <c r="ZQ16" s="31"/>
      <c r="ZR16" s="30"/>
      <c r="ZS16" s="37"/>
      <c r="ZT16" s="31"/>
      <c r="ZU16" s="30"/>
      <c r="ZV16" s="37"/>
      <c r="ZW16" s="31"/>
      <c r="ZX16" s="30"/>
      <c r="ZY16" s="37"/>
      <c r="ZZ16" s="31"/>
      <c r="AAA16" s="30"/>
      <c r="AAB16" s="37"/>
      <c r="AAC16" s="31"/>
      <c r="AAD16" s="30"/>
      <c r="AAE16" s="37"/>
      <c r="AAF16" s="31"/>
      <c r="AAG16" s="30"/>
      <c r="AAH16" s="37"/>
      <c r="AAI16" s="31"/>
      <c r="AAJ16" s="30"/>
      <c r="AAK16" s="37"/>
      <c r="AAL16" s="31"/>
      <c r="AAM16" s="30"/>
      <c r="AAN16" s="37"/>
      <c r="AAO16" s="31"/>
      <c r="AAP16" s="30"/>
      <c r="AAQ16" s="37"/>
      <c r="AAR16" s="31"/>
      <c r="AAS16" s="30"/>
      <c r="AAT16" s="37"/>
      <c r="AAU16" s="31"/>
      <c r="AAV16" s="30"/>
      <c r="AAW16" s="37"/>
      <c r="AAX16" s="31"/>
      <c r="AAY16" s="30"/>
      <c r="AAZ16" s="37"/>
      <c r="ABA16" s="31"/>
      <c r="ABB16" s="30"/>
      <c r="ABC16" s="37"/>
      <c r="ABD16" s="31"/>
      <c r="ABE16" s="30"/>
      <c r="ABF16" s="37"/>
      <c r="ABG16" s="31"/>
      <c r="ABH16" s="30"/>
      <c r="ABI16" s="37"/>
      <c r="ABJ16" s="31"/>
      <c r="ABK16" s="30"/>
      <c r="ABL16" s="37"/>
      <c r="ABM16" s="31"/>
      <c r="ABN16" s="30"/>
      <c r="ABO16" s="37"/>
      <c r="ABP16" s="31"/>
      <c r="ABQ16" s="30"/>
      <c r="ABR16" s="37"/>
      <c r="ABS16" s="31"/>
      <c r="ABT16" s="30"/>
      <c r="ABU16" s="37"/>
      <c r="ABV16" s="31"/>
      <c r="ABW16" s="30"/>
      <c r="ABX16" s="37"/>
      <c r="ABY16" s="31"/>
      <c r="ABZ16" s="30"/>
      <c r="ACA16" s="37"/>
      <c r="ACB16" s="31"/>
      <c r="ACC16" s="30"/>
      <c r="ACD16" s="37"/>
      <c r="ACE16" s="31"/>
      <c r="ACF16" s="30"/>
      <c r="ACG16" s="37"/>
      <c r="ACH16" s="31"/>
      <c r="ACI16" s="30"/>
      <c r="ACJ16" s="37"/>
      <c r="ACK16" s="31"/>
    </row>
    <row r="17" spans="1:765" ht="14.45" customHeight="1" x14ac:dyDescent="0.25">
      <c r="B17" s="155"/>
      <c r="E17" s="112"/>
      <c r="F17" s="112"/>
      <c r="G17" s="113"/>
      <c r="H17" s="113"/>
      <c r="J17" s="12">
        <f t="shared" si="22"/>
        <v>46036</v>
      </c>
      <c r="K17" s="29" t="str">
        <f ca="1">IFERROR(OFFSET(Bdd!$Y$3,MOD(J17+1,14),$F$26),"")</f>
        <v>AM</v>
      </c>
      <c r="L17" s="13"/>
      <c r="M17" s="14">
        <f t="shared" si="0"/>
        <v>46067</v>
      </c>
      <c r="N17" s="29">
        <f ca="1">IFERROR(OFFSET(Bdd!$Y$3,MOD(M17+1,14),$F$26),"")</f>
        <v>0</v>
      </c>
      <c r="O17" s="28"/>
      <c r="P17" s="12">
        <f t="shared" si="1"/>
        <v>46095</v>
      </c>
      <c r="Q17" s="29">
        <f ca="1">IFERROR(OFFSET(Bdd!$Y$3,MOD(P17+1,14),$F$26),"")</f>
        <v>0</v>
      </c>
      <c r="R17" s="28"/>
      <c r="S17" s="12">
        <f t="shared" si="2"/>
        <v>46126</v>
      </c>
      <c r="T17" s="29" t="str">
        <f ca="1">IFERROR(OFFSET(Bdd!$Y$3,MOD(S17+1,14),$F$26),"")</f>
        <v>M</v>
      </c>
      <c r="U17" s="28"/>
      <c r="V17" s="12">
        <f t="shared" si="20"/>
        <v>46156</v>
      </c>
      <c r="W17" s="29" t="str">
        <f ca="1">IFERROR(OFFSET(Bdd!$Y$3,MOD(V17+1,14),$F$26),"")</f>
        <v>AM</v>
      </c>
      <c r="X17" s="28"/>
      <c r="Y17" s="12">
        <f t="shared" si="3"/>
        <v>46187</v>
      </c>
      <c r="Z17" s="29">
        <f ca="1">IFERROR(OFFSET(Bdd!$Y$3,MOD(Y17+1,14),$F$26),"")</f>
        <v>0</v>
      </c>
      <c r="AA17" s="28"/>
      <c r="AB17" s="12">
        <f t="shared" si="4"/>
        <v>46217</v>
      </c>
      <c r="AC17" s="29" t="str">
        <f ca="1">IFERROR(OFFSET(Bdd!$Y$3,MOD(AB17+1,14),$F$26),"")</f>
        <v>AM</v>
      </c>
      <c r="AD17" s="28"/>
      <c r="AE17" s="12">
        <f t="shared" si="5"/>
        <v>46248</v>
      </c>
      <c r="AF17" s="29" t="str">
        <f ca="1">IFERROR(OFFSET(Bdd!$Y$3,MOD(AE17+1,14),$F$26),"")</f>
        <v>M</v>
      </c>
      <c r="AG17" s="28"/>
      <c r="AH17" s="12">
        <f t="shared" si="6"/>
        <v>46279</v>
      </c>
      <c r="AI17" s="29" t="str">
        <f ca="1">IFERROR(OFFSET(Bdd!$Y$3,MOD(AH17+1,14),$F$26),"")</f>
        <v>M</v>
      </c>
      <c r="AJ17" s="28"/>
      <c r="AK17" s="12">
        <f t="shared" si="7"/>
        <v>46309</v>
      </c>
      <c r="AL17" s="29" t="str">
        <f ca="1">IFERROR(OFFSET(Bdd!$Y$3,MOD(AK17+1,14),$F$26),"")</f>
        <v>M</v>
      </c>
      <c r="AM17" s="28"/>
      <c r="AN17" s="12">
        <f t="shared" si="8"/>
        <v>46340</v>
      </c>
      <c r="AO17" s="29">
        <f ca="1">IFERROR(OFFSET(Bdd!$Y$3,MOD(AN17+1,14),$F$26),"")</f>
        <v>0</v>
      </c>
      <c r="AP17" s="28"/>
      <c r="AQ17" s="12">
        <f t="shared" si="9"/>
        <v>46370</v>
      </c>
      <c r="AR17" s="29" t="str">
        <f ca="1">IFERROR(OFFSET(Bdd!$Y$3,MOD(AQ17+1,14),$F$26),"")</f>
        <v>AM</v>
      </c>
      <c r="AS17" s="28"/>
      <c r="AT17" s="12">
        <f t="shared" si="23"/>
        <v>46401</v>
      </c>
      <c r="AU17" s="29" t="str">
        <f ca="1">IFERROR(OFFSET(Bdd!$Y$3,MOD(AT17+1,14),$F$26),"")</f>
        <v>M</v>
      </c>
      <c r="AV17" s="13"/>
      <c r="AW17" s="14">
        <f t="shared" si="10"/>
        <v>46432</v>
      </c>
      <c r="AX17" s="29">
        <f ca="1">IFERROR(OFFSET(Bdd!$Y$3,MOD(AW17+1,14),$F$26),"")</f>
        <v>0</v>
      </c>
      <c r="AY17" s="28"/>
      <c r="AZ17" s="12">
        <f t="shared" si="11"/>
        <v>46460</v>
      </c>
      <c r="BA17" s="29">
        <f ca="1">IFERROR(OFFSET(Bdd!$Y$3,MOD(AZ17+1,14),$F$26),"")</f>
        <v>0</v>
      </c>
      <c r="BB17" s="28"/>
      <c r="BC17" s="12">
        <f t="shared" si="12"/>
        <v>46491</v>
      </c>
      <c r="BD17" s="29" t="str">
        <f ca="1">IFERROR(OFFSET(Bdd!$Y$3,MOD(BC17+1,14),$F$26),"")</f>
        <v>M</v>
      </c>
      <c r="BE17" s="28"/>
      <c r="BF17" s="12">
        <f t="shared" si="21"/>
        <v>46521</v>
      </c>
      <c r="BG17" s="29" t="str">
        <f ca="1">IFERROR(OFFSET(Bdd!$Y$3,MOD(BF17+1,14),$F$26),"")</f>
        <v>AM</v>
      </c>
      <c r="BH17" s="28"/>
      <c r="BI17" s="12">
        <f t="shared" si="13"/>
        <v>46552</v>
      </c>
      <c r="BJ17" s="29" t="str">
        <f ca="1">IFERROR(OFFSET(Bdd!$Y$3,MOD(BI17+1,14),$F$26),"")</f>
        <v>AM</v>
      </c>
      <c r="BK17" s="28"/>
      <c r="BL17" s="12">
        <f t="shared" si="14"/>
        <v>46582</v>
      </c>
      <c r="BM17" s="29" t="str">
        <f ca="1">IFERROR(OFFSET(Bdd!$Y$3,MOD(BL17+1,14),$F$26),"")</f>
        <v>AM</v>
      </c>
      <c r="BN17" s="28"/>
      <c r="BO17" s="12">
        <f t="shared" si="15"/>
        <v>46613</v>
      </c>
      <c r="BP17" s="29">
        <f ca="1">IFERROR(OFFSET(Bdd!$Y$3,MOD(BO17+1,14),$F$26),"")</f>
        <v>0</v>
      </c>
      <c r="BQ17" s="28"/>
      <c r="BR17" s="12">
        <f t="shared" si="16"/>
        <v>46644</v>
      </c>
      <c r="BS17" s="29" t="str">
        <f ca="1">IFERROR(OFFSET(Bdd!$Y$3,MOD(BR17+1,14),$F$26),"")</f>
        <v>M</v>
      </c>
      <c r="BT17" s="28"/>
      <c r="BU17" s="12">
        <f t="shared" si="17"/>
        <v>46674</v>
      </c>
      <c r="BV17" s="29" t="str">
        <f ca="1">IFERROR(OFFSET(Bdd!$Y$3,MOD(BU17+1,14),$F$26),"")</f>
        <v>AM</v>
      </c>
      <c r="BW17" s="28"/>
      <c r="BX17" s="12">
        <f t="shared" si="18"/>
        <v>46705</v>
      </c>
      <c r="BY17" s="29">
        <f ca="1">IFERROR(OFFSET(Bdd!$Y$3,MOD(BX17+1,14),$F$26),"")</f>
        <v>0</v>
      </c>
      <c r="BZ17" s="28"/>
      <c r="CA17" s="12">
        <f t="shared" si="19"/>
        <v>46735</v>
      </c>
      <c r="CB17" s="29" t="str">
        <f ca="1">IFERROR(OFFSET(Bdd!$Y$3,MOD(CA17+1,14),$F$26),"")</f>
        <v>AM</v>
      </c>
      <c r="CC17" s="13"/>
      <c r="CD17" s="30"/>
      <c r="CE17" s="37"/>
      <c r="CF17" s="31"/>
      <c r="CG17" s="30"/>
      <c r="CH17" s="37"/>
      <c r="CI17" s="31"/>
      <c r="CJ17" s="30"/>
      <c r="CK17" s="37"/>
      <c r="CL17" s="31"/>
      <c r="CM17" s="30"/>
      <c r="CN17" s="37"/>
      <c r="CO17" s="31"/>
      <c r="CP17" s="30"/>
      <c r="CQ17" s="37"/>
      <c r="CR17" s="31"/>
      <c r="CS17" s="30"/>
      <c r="CT17" s="37"/>
      <c r="CU17" s="31"/>
      <c r="CV17" s="30"/>
      <c r="CW17" s="37"/>
      <c r="CX17" s="31"/>
      <c r="CY17" s="30"/>
      <c r="CZ17" s="37"/>
      <c r="DA17" s="31"/>
      <c r="DB17" s="30"/>
      <c r="DC17" s="37"/>
      <c r="DD17" s="31"/>
      <c r="DE17" s="30"/>
      <c r="DF17" s="37"/>
      <c r="DG17" s="31"/>
      <c r="DH17" s="30"/>
      <c r="DI17" s="37"/>
      <c r="DJ17" s="31"/>
      <c r="DK17" s="30"/>
      <c r="DL17" s="37"/>
      <c r="DM17" s="31"/>
      <c r="DN17" s="30"/>
      <c r="DO17" s="37"/>
      <c r="DP17" s="31"/>
      <c r="DQ17" s="30"/>
      <c r="DR17" s="37"/>
      <c r="DS17" s="31"/>
      <c r="DT17" s="30"/>
      <c r="DU17" s="37"/>
      <c r="DV17" s="31"/>
      <c r="DW17" s="30"/>
      <c r="DX17" s="37"/>
      <c r="DY17" s="31"/>
      <c r="DZ17" s="30"/>
      <c r="EA17" s="37"/>
      <c r="EB17" s="31"/>
      <c r="EC17" s="30"/>
      <c r="ED17" s="37"/>
      <c r="EE17" s="31"/>
      <c r="EF17" s="30"/>
      <c r="EG17" s="37"/>
      <c r="EH17" s="31"/>
      <c r="EI17" s="30"/>
      <c r="EJ17" s="37"/>
      <c r="EK17" s="31"/>
      <c r="EL17" s="30"/>
      <c r="EM17" s="37"/>
      <c r="EN17" s="31"/>
      <c r="EO17" s="30"/>
      <c r="EP17" s="37"/>
      <c r="EQ17" s="31"/>
      <c r="ER17" s="30"/>
      <c r="ES17" s="37"/>
      <c r="ET17" s="31"/>
      <c r="EU17" s="30"/>
      <c r="EV17" s="37"/>
      <c r="EW17" s="31"/>
      <c r="EX17" s="30"/>
      <c r="EY17" s="37"/>
      <c r="EZ17" s="31"/>
      <c r="FA17" s="30"/>
      <c r="FB17" s="37"/>
      <c r="FC17" s="31"/>
      <c r="FD17" s="30"/>
      <c r="FE17" s="37"/>
      <c r="FF17" s="31"/>
      <c r="FG17" s="30"/>
      <c r="FH17" s="37"/>
      <c r="FI17" s="31"/>
      <c r="FJ17" s="30"/>
      <c r="FK17" s="37"/>
      <c r="FL17" s="31"/>
      <c r="FM17" s="30"/>
      <c r="FN17" s="37"/>
      <c r="FO17" s="31"/>
      <c r="FP17" s="30"/>
      <c r="FQ17" s="37"/>
      <c r="FR17" s="31"/>
      <c r="FS17" s="30"/>
      <c r="FT17" s="37"/>
      <c r="FU17" s="31"/>
      <c r="FV17" s="30"/>
      <c r="FW17" s="37"/>
      <c r="FX17" s="31"/>
      <c r="FY17" s="30"/>
      <c r="FZ17" s="37"/>
      <c r="GA17" s="31"/>
      <c r="GB17" s="30"/>
      <c r="GC17" s="37"/>
      <c r="GD17" s="31"/>
      <c r="GE17" s="30"/>
      <c r="GF17" s="37"/>
      <c r="GG17" s="31"/>
      <c r="GH17" s="30"/>
      <c r="GI17" s="37"/>
      <c r="GJ17" s="31"/>
      <c r="GK17" s="30"/>
      <c r="GL17" s="37"/>
      <c r="GM17" s="31"/>
      <c r="GN17" s="30"/>
      <c r="GO17" s="37"/>
      <c r="GP17" s="31"/>
      <c r="GQ17" s="30"/>
      <c r="GR17" s="37"/>
      <c r="GS17" s="31"/>
      <c r="GT17" s="30"/>
      <c r="GU17" s="37"/>
      <c r="GV17" s="31"/>
      <c r="GW17" s="30"/>
      <c r="GX17" s="37"/>
      <c r="GY17" s="31"/>
      <c r="GZ17" s="30"/>
      <c r="HA17" s="37"/>
      <c r="HB17" s="31"/>
      <c r="HC17" s="30"/>
      <c r="HD17" s="37"/>
      <c r="HE17" s="31"/>
      <c r="HF17" s="30"/>
      <c r="HG17" s="37"/>
      <c r="HH17" s="31"/>
      <c r="HI17" s="30"/>
      <c r="HJ17" s="37"/>
      <c r="HK17" s="31"/>
      <c r="HL17" s="30"/>
      <c r="HM17" s="37"/>
      <c r="HN17" s="31"/>
      <c r="HO17" s="30"/>
      <c r="HP17" s="37"/>
      <c r="HQ17" s="31"/>
      <c r="HR17" s="30"/>
      <c r="HS17" s="37"/>
      <c r="HT17" s="31"/>
      <c r="HU17" s="30"/>
      <c r="HV17" s="37"/>
      <c r="HW17" s="31"/>
      <c r="HX17" s="30"/>
      <c r="HY17" s="37"/>
      <c r="HZ17" s="31"/>
      <c r="IA17" s="30"/>
      <c r="IB17" s="37"/>
      <c r="IC17" s="31"/>
      <c r="ID17" s="30"/>
      <c r="IE17" s="37"/>
      <c r="IF17" s="31"/>
      <c r="IG17" s="30"/>
      <c r="IH17" s="37"/>
      <c r="II17" s="31"/>
      <c r="IJ17" s="30"/>
      <c r="IK17" s="37"/>
      <c r="IL17" s="31"/>
      <c r="IM17" s="30"/>
      <c r="IN17" s="37"/>
      <c r="IO17" s="31"/>
      <c r="IP17" s="30"/>
      <c r="IQ17" s="37"/>
      <c r="IR17" s="31"/>
      <c r="IS17" s="30"/>
      <c r="IT17" s="37"/>
      <c r="IU17" s="31"/>
      <c r="IV17" s="30"/>
      <c r="IW17" s="37"/>
      <c r="IX17" s="31"/>
      <c r="IY17" s="30"/>
      <c r="IZ17" s="37"/>
      <c r="JA17" s="31"/>
      <c r="JB17" s="30"/>
      <c r="JC17" s="37"/>
      <c r="JD17" s="31"/>
      <c r="JE17" s="30"/>
      <c r="JF17" s="37"/>
      <c r="JG17" s="31"/>
      <c r="JH17" s="30"/>
      <c r="JI17" s="37"/>
      <c r="JJ17" s="31"/>
      <c r="JK17" s="30"/>
      <c r="JL17" s="37"/>
      <c r="JM17" s="31"/>
      <c r="JN17" s="30"/>
      <c r="JO17" s="37"/>
      <c r="JP17" s="31"/>
      <c r="JQ17" s="30"/>
      <c r="JR17" s="37"/>
      <c r="JS17" s="31"/>
      <c r="JT17" s="30"/>
      <c r="JU17" s="37"/>
      <c r="JV17" s="31"/>
      <c r="JW17" s="30"/>
      <c r="JX17" s="37"/>
      <c r="JY17" s="31"/>
      <c r="JZ17" s="30"/>
      <c r="KA17" s="37"/>
      <c r="KB17" s="31"/>
      <c r="KC17" s="30"/>
      <c r="KD17" s="37"/>
      <c r="KE17" s="31"/>
      <c r="KF17" s="30"/>
      <c r="KG17" s="37"/>
      <c r="KH17" s="31"/>
      <c r="KI17" s="30"/>
      <c r="KJ17" s="37"/>
      <c r="KK17" s="31"/>
      <c r="KL17" s="30"/>
      <c r="KM17" s="37"/>
      <c r="KN17" s="31"/>
      <c r="KO17" s="30"/>
      <c r="KP17" s="37"/>
      <c r="KQ17" s="31"/>
      <c r="KR17" s="30"/>
      <c r="KS17" s="37"/>
      <c r="KT17" s="31"/>
      <c r="KU17" s="30"/>
      <c r="KV17" s="37"/>
      <c r="KW17" s="31"/>
      <c r="KX17" s="30"/>
      <c r="KY17" s="37"/>
      <c r="KZ17" s="31"/>
      <c r="LA17" s="30"/>
      <c r="LB17" s="37"/>
      <c r="LC17" s="31"/>
      <c r="LD17" s="30"/>
      <c r="LE17" s="37"/>
      <c r="LF17" s="31"/>
      <c r="LG17" s="30"/>
      <c r="LH17" s="37"/>
      <c r="LI17" s="31"/>
      <c r="LJ17" s="30"/>
      <c r="LK17" s="37"/>
      <c r="LL17" s="31"/>
      <c r="LM17" s="30"/>
      <c r="LN17" s="37"/>
      <c r="LO17" s="31"/>
      <c r="LP17" s="30"/>
      <c r="LQ17" s="37"/>
      <c r="LR17" s="31"/>
      <c r="LS17" s="30"/>
      <c r="LT17" s="37"/>
      <c r="LU17" s="31"/>
      <c r="LV17" s="30"/>
      <c r="LW17" s="37"/>
      <c r="LX17" s="31"/>
      <c r="LY17" s="30"/>
      <c r="LZ17" s="37"/>
      <c r="MA17" s="31"/>
      <c r="MB17" s="30"/>
      <c r="MC17" s="37"/>
      <c r="MD17" s="31"/>
      <c r="ME17" s="30"/>
      <c r="MF17" s="37"/>
      <c r="MG17" s="31"/>
      <c r="MH17" s="30"/>
      <c r="MI17" s="37"/>
      <c r="MJ17" s="31"/>
      <c r="MK17" s="30"/>
      <c r="ML17" s="37"/>
      <c r="MM17" s="31"/>
      <c r="MN17" s="30"/>
      <c r="MO17" s="37"/>
      <c r="MP17" s="31"/>
      <c r="MQ17" s="30"/>
      <c r="MR17" s="37"/>
      <c r="MS17" s="31"/>
      <c r="MT17" s="30"/>
      <c r="MU17" s="37"/>
      <c r="MV17" s="31"/>
      <c r="MW17" s="30"/>
      <c r="MX17" s="37"/>
      <c r="MY17" s="31"/>
      <c r="MZ17" s="30"/>
      <c r="NA17" s="37"/>
      <c r="NB17" s="31"/>
      <c r="NC17" s="30"/>
      <c r="ND17" s="37"/>
      <c r="NE17" s="31"/>
      <c r="NF17" s="30"/>
      <c r="NG17" s="37"/>
      <c r="NH17" s="31"/>
      <c r="NI17" s="30"/>
      <c r="NJ17" s="37"/>
      <c r="NK17" s="31"/>
      <c r="NL17" s="30"/>
      <c r="NM17" s="37"/>
      <c r="NN17" s="31"/>
      <c r="NO17" s="30"/>
      <c r="NP17" s="37"/>
      <c r="NQ17" s="31"/>
      <c r="NR17" s="30"/>
      <c r="NS17" s="37"/>
      <c r="NT17" s="31"/>
      <c r="NU17" s="30"/>
      <c r="NV17" s="37"/>
      <c r="NW17" s="31"/>
      <c r="NX17" s="30"/>
      <c r="NY17" s="37"/>
      <c r="NZ17" s="31"/>
      <c r="OA17" s="30"/>
      <c r="OB17" s="37"/>
      <c r="OC17" s="31"/>
      <c r="OD17" s="30"/>
      <c r="OE17" s="37"/>
      <c r="OF17" s="31"/>
      <c r="OG17" s="30"/>
      <c r="OH17" s="37"/>
      <c r="OI17" s="31"/>
      <c r="OJ17" s="30"/>
      <c r="OK17" s="37"/>
      <c r="OL17" s="31"/>
      <c r="OM17" s="30"/>
      <c r="ON17" s="37"/>
      <c r="OO17" s="31"/>
      <c r="OP17" s="30"/>
      <c r="OQ17" s="37"/>
      <c r="OR17" s="31"/>
      <c r="OS17" s="30"/>
      <c r="OT17" s="37"/>
      <c r="OU17" s="31"/>
      <c r="OV17" s="30"/>
      <c r="OW17" s="37"/>
      <c r="OX17" s="31"/>
      <c r="OY17" s="30"/>
      <c r="OZ17" s="37"/>
      <c r="PA17" s="31"/>
      <c r="PB17" s="30"/>
      <c r="PC17" s="37"/>
      <c r="PD17" s="31"/>
      <c r="PE17" s="30"/>
      <c r="PF17" s="37"/>
      <c r="PG17" s="31"/>
      <c r="PH17" s="30"/>
      <c r="PI17" s="37"/>
      <c r="PJ17" s="31"/>
      <c r="PK17" s="30"/>
      <c r="PL17" s="37"/>
      <c r="PM17" s="31"/>
      <c r="PN17" s="30"/>
      <c r="PO17" s="37"/>
      <c r="PP17" s="31"/>
      <c r="PQ17" s="30"/>
      <c r="PR17" s="37"/>
      <c r="PS17" s="31"/>
      <c r="PT17" s="30"/>
      <c r="PU17" s="37"/>
      <c r="PV17" s="31"/>
      <c r="PW17" s="30"/>
      <c r="PX17" s="37"/>
      <c r="PY17" s="31"/>
      <c r="PZ17" s="30"/>
      <c r="QA17" s="37"/>
      <c r="QB17" s="31"/>
      <c r="QC17" s="30"/>
      <c r="QD17" s="37"/>
      <c r="QE17" s="31"/>
      <c r="QF17" s="30"/>
      <c r="QG17" s="37"/>
      <c r="QH17" s="31"/>
      <c r="QI17" s="30"/>
      <c r="QJ17" s="37"/>
      <c r="QK17" s="31"/>
      <c r="QL17" s="30"/>
      <c r="QM17" s="37"/>
      <c r="QN17" s="31"/>
      <c r="QO17" s="30"/>
      <c r="QP17" s="37"/>
      <c r="QQ17" s="31"/>
      <c r="QR17" s="30"/>
      <c r="QS17" s="37"/>
      <c r="QT17" s="31"/>
      <c r="QU17" s="30"/>
      <c r="QV17" s="37"/>
      <c r="QW17" s="31"/>
      <c r="QX17" s="30"/>
      <c r="QY17" s="37"/>
      <c r="QZ17" s="31"/>
      <c r="RA17" s="30"/>
      <c r="RB17" s="37"/>
      <c r="RC17" s="31"/>
      <c r="RD17" s="30"/>
      <c r="RE17" s="37"/>
      <c r="RF17" s="31"/>
      <c r="RG17" s="30"/>
      <c r="RH17" s="37"/>
      <c r="RI17" s="31"/>
      <c r="RJ17" s="30"/>
      <c r="RK17" s="37"/>
      <c r="RL17" s="31"/>
      <c r="RM17" s="30"/>
      <c r="RN17" s="37"/>
      <c r="RO17" s="31"/>
      <c r="RP17" s="30"/>
      <c r="RQ17" s="37"/>
      <c r="RR17" s="31"/>
      <c r="RS17" s="30"/>
      <c r="RT17" s="37"/>
      <c r="RU17" s="31"/>
      <c r="RV17" s="30"/>
      <c r="RW17" s="37"/>
      <c r="RX17" s="31"/>
      <c r="RY17" s="30"/>
      <c r="RZ17" s="37"/>
      <c r="SA17" s="31"/>
      <c r="SB17" s="30"/>
      <c r="SC17" s="37"/>
      <c r="SD17" s="31"/>
      <c r="SE17" s="30"/>
      <c r="SF17" s="37"/>
      <c r="SG17" s="31"/>
      <c r="SH17" s="30"/>
      <c r="SI17" s="37"/>
      <c r="SJ17" s="31"/>
      <c r="SK17" s="30"/>
      <c r="SL17" s="37"/>
      <c r="SM17" s="31"/>
      <c r="SN17" s="30"/>
      <c r="SO17" s="37"/>
      <c r="SP17" s="31"/>
      <c r="SQ17" s="30"/>
      <c r="SR17" s="37"/>
      <c r="SS17" s="31"/>
      <c r="ST17" s="30"/>
      <c r="SU17" s="37"/>
      <c r="SV17" s="31"/>
      <c r="SW17" s="30"/>
      <c r="SX17" s="37"/>
      <c r="SY17" s="31"/>
      <c r="SZ17" s="30"/>
      <c r="TA17" s="37"/>
      <c r="TB17" s="31"/>
      <c r="TC17" s="30"/>
      <c r="TD17" s="37"/>
      <c r="TE17" s="31"/>
      <c r="TF17" s="30"/>
      <c r="TG17" s="37"/>
      <c r="TH17" s="31"/>
      <c r="TI17" s="30"/>
      <c r="TJ17" s="37"/>
      <c r="TK17" s="31"/>
      <c r="TL17" s="30"/>
      <c r="TM17" s="37"/>
      <c r="TN17" s="31"/>
      <c r="TO17" s="30"/>
      <c r="TP17" s="37"/>
      <c r="TQ17" s="31"/>
      <c r="TR17" s="30"/>
      <c r="TS17" s="37"/>
      <c r="TT17" s="31"/>
      <c r="TU17" s="30"/>
      <c r="TV17" s="37"/>
      <c r="TW17" s="31"/>
      <c r="TX17" s="30"/>
      <c r="TY17" s="37"/>
      <c r="TZ17" s="31"/>
      <c r="UA17" s="30"/>
      <c r="UB17" s="37"/>
      <c r="UC17" s="31"/>
      <c r="UD17" s="30"/>
      <c r="UE17" s="37"/>
      <c r="UF17" s="31"/>
      <c r="UG17" s="30"/>
      <c r="UH17" s="37"/>
      <c r="UI17" s="31"/>
      <c r="UJ17" s="30"/>
      <c r="UK17" s="37"/>
      <c r="UL17" s="31"/>
      <c r="UM17" s="30"/>
      <c r="UN17" s="37"/>
      <c r="UO17" s="31"/>
      <c r="UP17" s="30"/>
      <c r="UQ17" s="37"/>
      <c r="UR17" s="31"/>
      <c r="US17" s="30"/>
      <c r="UT17" s="37"/>
      <c r="UU17" s="31"/>
      <c r="UV17" s="30"/>
      <c r="UW17" s="37"/>
      <c r="UX17" s="31"/>
      <c r="UY17" s="30"/>
      <c r="UZ17" s="37"/>
      <c r="VA17" s="31"/>
      <c r="VB17" s="30"/>
      <c r="VC17" s="37"/>
      <c r="VD17" s="31"/>
      <c r="VE17" s="30"/>
      <c r="VF17" s="37"/>
      <c r="VG17" s="31"/>
      <c r="VH17" s="30"/>
      <c r="VI17" s="37"/>
      <c r="VJ17" s="31"/>
      <c r="VK17" s="30"/>
      <c r="VL17" s="37"/>
      <c r="VM17" s="31"/>
      <c r="VN17" s="30"/>
      <c r="VO17" s="37"/>
      <c r="VP17" s="31"/>
      <c r="VQ17" s="30"/>
      <c r="VR17" s="37"/>
      <c r="VS17" s="31"/>
      <c r="VT17" s="30"/>
      <c r="VU17" s="37"/>
      <c r="VV17" s="31"/>
      <c r="VW17" s="30"/>
      <c r="VX17" s="37"/>
      <c r="VY17" s="31"/>
      <c r="VZ17" s="30"/>
      <c r="WA17" s="37"/>
      <c r="WB17" s="31"/>
      <c r="WC17" s="30"/>
      <c r="WD17" s="37"/>
      <c r="WE17" s="31"/>
      <c r="WF17" s="30"/>
      <c r="WG17" s="37"/>
      <c r="WH17" s="31"/>
      <c r="WI17" s="30"/>
      <c r="WJ17" s="37"/>
      <c r="WK17" s="31"/>
      <c r="WL17" s="30"/>
      <c r="WM17" s="37"/>
      <c r="WN17" s="31"/>
      <c r="WO17" s="30"/>
      <c r="WP17" s="37"/>
      <c r="WQ17" s="31"/>
      <c r="WR17" s="30"/>
      <c r="WS17" s="37"/>
      <c r="WT17" s="31"/>
      <c r="WU17" s="30"/>
      <c r="WV17" s="37"/>
      <c r="WW17" s="31"/>
      <c r="WX17" s="30"/>
      <c r="WY17" s="37"/>
      <c r="WZ17" s="31"/>
      <c r="XA17" s="30"/>
      <c r="XB17" s="37"/>
      <c r="XC17" s="31"/>
      <c r="XD17" s="30"/>
      <c r="XE17" s="37"/>
      <c r="XF17" s="31"/>
      <c r="XG17" s="30"/>
      <c r="XH17" s="37"/>
      <c r="XI17" s="31"/>
      <c r="XJ17" s="30"/>
      <c r="XK17" s="37"/>
      <c r="XL17" s="31"/>
      <c r="XM17" s="30"/>
      <c r="XN17" s="37"/>
      <c r="XO17" s="31"/>
      <c r="XP17" s="30"/>
      <c r="XQ17" s="37"/>
      <c r="XR17" s="31"/>
      <c r="XS17" s="30"/>
      <c r="XT17" s="37"/>
      <c r="XU17" s="31"/>
      <c r="XV17" s="30"/>
      <c r="XW17" s="37"/>
      <c r="XX17" s="31"/>
      <c r="XY17" s="30"/>
      <c r="XZ17" s="37"/>
      <c r="YA17" s="31"/>
      <c r="YB17" s="30"/>
      <c r="YC17" s="37"/>
      <c r="YD17" s="31"/>
      <c r="YE17" s="30"/>
      <c r="YF17" s="37"/>
      <c r="YG17" s="31"/>
      <c r="YH17" s="30"/>
      <c r="YI17" s="37"/>
      <c r="YJ17" s="31"/>
      <c r="YK17" s="30"/>
      <c r="YL17" s="37"/>
      <c r="YM17" s="31"/>
      <c r="YN17" s="30"/>
      <c r="YO17" s="37"/>
      <c r="YP17" s="31"/>
      <c r="YQ17" s="30"/>
      <c r="YR17" s="37"/>
      <c r="YS17" s="31"/>
      <c r="YT17" s="30"/>
      <c r="YU17" s="37"/>
      <c r="YV17" s="31"/>
      <c r="YW17" s="30"/>
      <c r="YX17" s="37"/>
      <c r="YY17" s="31"/>
      <c r="YZ17" s="30"/>
      <c r="ZA17" s="37"/>
      <c r="ZB17" s="31"/>
      <c r="ZC17" s="30"/>
      <c r="ZD17" s="37"/>
      <c r="ZE17" s="31"/>
      <c r="ZF17" s="30"/>
      <c r="ZG17" s="37"/>
      <c r="ZH17" s="31"/>
      <c r="ZI17" s="30"/>
      <c r="ZJ17" s="37"/>
      <c r="ZK17" s="31"/>
      <c r="ZL17" s="30"/>
      <c r="ZM17" s="37"/>
      <c r="ZN17" s="31"/>
      <c r="ZO17" s="30"/>
      <c r="ZP17" s="37"/>
      <c r="ZQ17" s="31"/>
      <c r="ZR17" s="30"/>
      <c r="ZS17" s="37"/>
      <c r="ZT17" s="31"/>
      <c r="ZU17" s="30"/>
      <c r="ZV17" s="37"/>
      <c r="ZW17" s="31"/>
      <c r="ZX17" s="30"/>
      <c r="ZY17" s="37"/>
      <c r="ZZ17" s="31"/>
      <c r="AAA17" s="30"/>
      <c r="AAB17" s="37"/>
      <c r="AAC17" s="31"/>
      <c r="AAD17" s="30"/>
      <c r="AAE17" s="37"/>
      <c r="AAF17" s="31"/>
      <c r="AAG17" s="30"/>
      <c r="AAH17" s="37"/>
      <c r="AAI17" s="31"/>
      <c r="AAJ17" s="30"/>
      <c r="AAK17" s="37"/>
      <c r="AAL17" s="31"/>
      <c r="AAM17" s="30"/>
      <c r="AAN17" s="37"/>
      <c r="AAO17" s="31"/>
      <c r="AAP17" s="30"/>
      <c r="AAQ17" s="37"/>
      <c r="AAR17" s="31"/>
      <c r="AAS17" s="30"/>
      <c r="AAT17" s="37"/>
      <c r="AAU17" s="31"/>
      <c r="AAV17" s="30"/>
      <c r="AAW17" s="37"/>
      <c r="AAX17" s="31"/>
      <c r="AAY17" s="30"/>
      <c r="AAZ17" s="37"/>
      <c r="ABA17" s="31"/>
      <c r="ABB17" s="30"/>
      <c r="ABC17" s="37"/>
      <c r="ABD17" s="31"/>
      <c r="ABE17" s="30"/>
      <c r="ABF17" s="37"/>
      <c r="ABG17" s="31"/>
      <c r="ABH17" s="30"/>
      <c r="ABI17" s="37"/>
      <c r="ABJ17" s="31"/>
      <c r="ABK17" s="30"/>
      <c r="ABL17" s="37"/>
      <c r="ABM17" s="31"/>
      <c r="ABN17" s="30"/>
      <c r="ABO17" s="37"/>
      <c r="ABP17" s="31"/>
      <c r="ABQ17" s="30"/>
      <c r="ABR17" s="37"/>
      <c r="ABS17" s="31"/>
      <c r="ABT17" s="30"/>
      <c r="ABU17" s="37"/>
      <c r="ABV17" s="31"/>
      <c r="ABW17" s="30"/>
      <c r="ABX17" s="37"/>
      <c r="ABY17" s="31"/>
      <c r="ABZ17" s="30"/>
      <c r="ACA17" s="37"/>
      <c r="ACB17" s="31"/>
      <c r="ACC17" s="30"/>
      <c r="ACD17" s="37"/>
      <c r="ACE17" s="31"/>
      <c r="ACF17" s="30"/>
      <c r="ACG17" s="37"/>
      <c r="ACH17" s="31"/>
      <c r="ACI17" s="30"/>
      <c r="ACJ17" s="37"/>
      <c r="ACK17" s="31"/>
    </row>
    <row r="18" spans="1:765" ht="14.45" customHeight="1" x14ac:dyDescent="0.25">
      <c r="B18" s="155"/>
      <c r="E18" s="112"/>
      <c r="F18" s="112"/>
      <c r="G18" s="113"/>
      <c r="H18" s="113"/>
      <c r="J18" s="12">
        <f t="shared" si="22"/>
        <v>46037</v>
      </c>
      <c r="K18" s="29" t="str">
        <f ca="1">IFERROR(OFFSET(Bdd!$Y$3,MOD(J18+1,14),$F$26),"")</f>
        <v>M</v>
      </c>
      <c r="L18" s="13"/>
      <c r="M18" s="14">
        <f t="shared" si="0"/>
        <v>46068</v>
      </c>
      <c r="N18" s="29">
        <f ca="1">IFERROR(OFFSET(Bdd!$Y$3,MOD(M18+1,14),$F$26),"")</f>
        <v>0</v>
      </c>
      <c r="O18" s="28"/>
      <c r="P18" s="12">
        <f t="shared" si="1"/>
        <v>46096</v>
      </c>
      <c r="Q18" s="29">
        <f ca="1">IFERROR(OFFSET(Bdd!$Y$3,MOD(P18+1,14),$F$26),"")</f>
        <v>0</v>
      </c>
      <c r="R18" s="28"/>
      <c r="S18" s="12">
        <f t="shared" si="2"/>
        <v>46127</v>
      </c>
      <c r="T18" s="29" t="str">
        <f ca="1">IFERROR(OFFSET(Bdd!$Y$3,MOD(S18+1,14),$F$26),"")</f>
        <v>M</v>
      </c>
      <c r="U18" s="28"/>
      <c r="V18" s="12">
        <f t="shared" si="20"/>
        <v>46157</v>
      </c>
      <c r="W18" s="29" t="str">
        <f ca="1">IFERROR(OFFSET(Bdd!$Y$3,MOD(V18+1,14),$F$26),"")</f>
        <v>AM</v>
      </c>
      <c r="X18" s="28"/>
      <c r="Y18" s="12">
        <f t="shared" si="3"/>
        <v>46188</v>
      </c>
      <c r="Z18" s="29" t="str">
        <f ca="1">IFERROR(OFFSET(Bdd!$Y$3,MOD(Y18+1,14),$F$26),"")</f>
        <v>AM</v>
      </c>
      <c r="AA18" s="28"/>
      <c r="AB18" s="12">
        <f t="shared" si="4"/>
        <v>46218</v>
      </c>
      <c r="AC18" s="29" t="str">
        <f ca="1">IFERROR(OFFSET(Bdd!$Y$3,MOD(AB18+1,14),$F$26),"")</f>
        <v>AM</v>
      </c>
      <c r="AD18" s="28"/>
      <c r="AE18" s="12">
        <f t="shared" si="5"/>
        <v>46249</v>
      </c>
      <c r="AF18" s="29">
        <f ca="1">IFERROR(OFFSET(Bdd!$Y$3,MOD(AE18+1,14),$F$26),"")</f>
        <v>0</v>
      </c>
      <c r="AG18" s="28"/>
      <c r="AH18" s="12">
        <f t="shared" si="6"/>
        <v>46280</v>
      </c>
      <c r="AI18" s="29" t="str">
        <f ca="1">IFERROR(OFFSET(Bdd!$Y$3,MOD(AH18+1,14),$F$26),"")</f>
        <v>M</v>
      </c>
      <c r="AJ18" s="28"/>
      <c r="AK18" s="12">
        <f t="shared" si="7"/>
        <v>46310</v>
      </c>
      <c r="AL18" s="29" t="str">
        <f ca="1">IFERROR(OFFSET(Bdd!$Y$3,MOD(AK18+1,14),$F$26),"")</f>
        <v>AM</v>
      </c>
      <c r="AM18" s="28"/>
      <c r="AN18" s="12">
        <f t="shared" si="8"/>
        <v>46341</v>
      </c>
      <c r="AO18" s="29">
        <f ca="1">IFERROR(OFFSET(Bdd!$Y$3,MOD(AN18+1,14),$F$26),"")</f>
        <v>0</v>
      </c>
      <c r="AP18" s="28"/>
      <c r="AQ18" s="12">
        <f t="shared" si="9"/>
        <v>46371</v>
      </c>
      <c r="AR18" s="29" t="str">
        <f ca="1">IFERROR(OFFSET(Bdd!$Y$3,MOD(AQ18+1,14),$F$26),"")</f>
        <v>AM</v>
      </c>
      <c r="AS18" s="28"/>
      <c r="AT18" s="12">
        <f t="shared" si="23"/>
        <v>46402</v>
      </c>
      <c r="AU18" s="29" t="str">
        <f ca="1">IFERROR(OFFSET(Bdd!$Y$3,MOD(AT18+1,14),$F$26),"")</f>
        <v>M</v>
      </c>
      <c r="AV18" s="13"/>
      <c r="AW18" s="14">
        <f t="shared" si="10"/>
        <v>46433</v>
      </c>
      <c r="AX18" s="29" t="str">
        <f ca="1">IFERROR(OFFSET(Bdd!$Y$3,MOD(AW18+1,14),$F$26),"")</f>
        <v>M</v>
      </c>
      <c r="AY18" s="28"/>
      <c r="AZ18" s="12">
        <f t="shared" si="11"/>
        <v>46461</v>
      </c>
      <c r="BA18" s="29" t="str">
        <f ca="1">IFERROR(OFFSET(Bdd!$Y$3,MOD(AZ18+1,14),$F$26),"")</f>
        <v>M</v>
      </c>
      <c r="BB18" s="28"/>
      <c r="BC18" s="12">
        <f t="shared" si="12"/>
        <v>46492</v>
      </c>
      <c r="BD18" s="29" t="str">
        <f ca="1">IFERROR(OFFSET(Bdd!$Y$3,MOD(BC18+1,14),$F$26),"")</f>
        <v>AM</v>
      </c>
      <c r="BE18" s="28"/>
      <c r="BF18" s="12">
        <f t="shared" si="21"/>
        <v>46522</v>
      </c>
      <c r="BG18" s="29">
        <f ca="1">IFERROR(OFFSET(Bdd!$Y$3,MOD(BF18+1,14),$F$26),"")</f>
        <v>0</v>
      </c>
      <c r="BH18" s="28"/>
      <c r="BI18" s="12">
        <f t="shared" si="13"/>
        <v>46553</v>
      </c>
      <c r="BJ18" s="29" t="str">
        <f ca="1">IFERROR(OFFSET(Bdd!$Y$3,MOD(BI18+1,14),$F$26),"")</f>
        <v>AM</v>
      </c>
      <c r="BK18" s="28"/>
      <c r="BL18" s="12">
        <f t="shared" si="14"/>
        <v>46583</v>
      </c>
      <c r="BM18" s="29" t="str">
        <f ca="1">IFERROR(OFFSET(Bdd!$Y$3,MOD(BL18+1,14),$F$26),"")</f>
        <v>M</v>
      </c>
      <c r="BN18" s="28"/>
      <c r="BO18" s="12">
        <f t="shared" si="15"/>
        <v>46614</v>
      </c>
      <c r="BP18" s="29">
        <f ca="1">IFERROR(OFFSET(Bdd!$Y$3,MOD(BO18+1,14),$F$26),"")</f>
        <v>0</v>
      </c>
      <c r="BQ18" s="28"/>
      <c r="BR18" s="12">
        <f t="shared" si="16"/>
        <v>46645</v>
      </c>
      <c r="BS18" s="29" t="str">
        <f ca="1">IFERROR(OFFSET(Bdd!$Y$3,MOD(BR18+1,14),$F$26),"")</f>
        <v>M</v>
      </c>
      <c r="BT18" s="28"/>
      <c r="BU18" s="12">
        <f t="shared" si="17"/>
        <v>46675</v>
      </c>
      <c r="BV18" s="29" t="str">
        <f ca="1">IFERROR(OFFSET(Bdd!$Y$3,MOD(BU18+1,14),$F$26),"")</f>
        <v>AM</v>
      </c>
      <c r="BW18" s="28"/>
      <c r="BX18" s="12">
        <f t="shared" si="18"/>
        <v>46706</v>
      </c>
      <c r="BY18" s="29" t="str">
        <f ca="1">IFERROR(OFFSET(Bdd!$Y$3,MOD(BX18+1,14),$F$26),"")</f>
        <v>AM</v>
      </c>
      <c r="BZ18" s="28"/>
      <c r="CA18" s="12">
        <f t="shared" si="19"/>
        <v>46736</v>
      </c>
      <c r="CB18" s="29" t="str">
        <f ca="1">IFERROR(OFFSET(Bdd!$Y$3,MOD(CA18+1,14),$F$26),"")</f>
        <v>AM</v>
      </c>
      <c r="CC18" s="13"/>
      <c r="CD18" s="30"/>
      <c r="CE18" s="37"/>
      <c r="CF18" s="31"/>
      <c r="CG18" s="30"/>
      <c r="CH18" s="37"/>
      <c r="CI18" s="31"/>
      <c r="CJ18" s="30"/>
      <c r="CK18" s="37"/>
      <c r="CL18" s="31"/>
      <c r="CM18" s="30"/>
      <c r="CN18" s="37"/>
      <c r="CO18" s="31"/>
      <c r="CP18" s="30"/>
      <c r="CQ18" s="37"/>
      <c r="CR18" s="31"/>
      <c r="CS18" s="30"/>
      <c r="CT18" s="37"/>
      <c r="CU18" s="31"/>
      <c r="CV18" s="30"/>
      <c r="CW18" s="37"/>
      <c r="CX18" s="31"/>
      <c r="CY18" s="30"/>
      <c r="CZ18" s="37"/>
      <c r="DA18" s="31"/>
      <c r="DB18" s="30"/>
      <c r="DC18" s="37"/>
      <c r="DD18" s="31"/>
      <c r="DE18" s="30"/>
      <c r="DF18" s="37"/>
      <c r="DG18" s="31"/>
      <c r="DH18" s="30"/>
      <c r="DI18" s="37"/>
      <c r="DJ18" s="31"/>
      <c r="DK18" s="30"/>
      <c r="DL18" s="37"/>
      <c r="DM18" s="31"/>
      <c r="DN18" s="30"/>
      <c r="DO18" s="37"/>
      <c r="DP18" s="31"/>
      <c r="DQ18" s="30"/>
      <c r="DR18" s="37"/>
      <c r="DS18" s="31"/>
      <c r="DT18" s="30"/>
      <c r="DU18" s="37"/>
      <c r="DV18" s="31"/>
      <c r="DW18" s="30"/>
      <c r="DX18" s="37"/>
      <c r="DY18" s="31"/>
      <c r="DZ18" s="30"/>
      <c r="EA18" s="37"/>
      <c r="EB18" s="31"/>
      <c r="EC18" s="30"/>
      <c r="ED18" s="37"/>
      <c r="EE18" s="31"/>
      <c r="EF18" s="30"/>
      <c r="EG18" s="37"/>
      <c r="EH18" s="31"/>
      <c r="EI18" s="30"/>
      <c r="EJ18" s="37"/>
      <c r="EK18" s="31"/>
      <c r="EL18" s="30"/>
      <c r="EM18" s="37"/>
      <c r="EN18" s="31"/>
      <c r="EO18" s="30"/>
      <c r="EP18" s="37"/>
      <c r="EQ18" s="31"/>
      <c r="ER18" s="30"/>
      <c r="ES18" s="37"/>
      <c r="ET18" s="31"/>
      <c r="EU18" s="30"/>
      <c r="EV18" s="37"/>
      <c r="EW18" s="31"/>
      <c r="EX18" s="30"/>
      <c r="EY18" s="37"/>
      <c r="EZ18" s="31"/>
      <c r="FA18" s="30"/>
      <c r="FB18" s="37"/>
      <c r="FC18" s="31"/>
      <c r="FD18" s="30"/>
      <c r="FE18" s="37"/>
      <c r="FF18" s="31"/>
      <c r="FG18" s="30"/>
      <c r="FH18" s="37"/>
      <c r="FI18" s="31"/>
      <c r="FJ18" s="30"/>
      <c r="FK18" s="37"/>
      <c r="FL18" s="31"/>
      <c r="FM18" s="30"/>
      <c r="FN18" s="37"/>
      <c r="FO18" s="31"/>
      <c r="FP18" s="30"/>
      <c r="FQ18" s="37"/>
      <c r="FR18" s="31"/>
      <c r="FS18" s="30"/>
      <c r="FT18" s="37"/>
      <c r="FU18" s="31"/>
      <c r="FV18" s="30"/>
      <c r="FW18" s="37"/>
      <c r="FX18" s="31"/>
      <c r="FY18" s="30"/>
      <c r="FZ18" s="37"/>
      <c r="GA18" s="31"/>
      <c r="GB18" s="30"/>
      <c r="GC18" s="37"/>
      <c r="GD18" s="31"/>
      <c r="GE18" s="30"/>
      <c r="GF18" s="37"/>
      <c r="GG18" s="31"/>
      <c r="GH18" s="30"/>
      <c r="GI18" s="37"/>
      <c r="GJ18" s="31"/>
      <c r="GK18" s="30"/>
      <c r="GL18" s="37"/>
      <c r="GM18" s="31"/>
      <c r="GN18" s="30"/>
      <c r="GO18" s="37"/>
      <c r="GP18" s="31"/>
      <c r="GQ18" s="30"/>
      <c r="GR18" s="37"/>
      <c r="GS18" s="31"/>
      <c r="GT18" s="30"/>
      <c r="GU18" s="37"/>
      <c r="GV18" s="31"/>
      <c r="GW18" s="30"/>
      <c r="GX18" s="37"/>
      <c r="GY18" s="31"/>
      <c r="GZ18" s="30"/>
      <c r="HA18" s="37"/>
      <c r="HB18" s="31"/>
      <c r="HC18" s="30"/>
      <c r="HD18" s="37"/>
      <c r="HE18" s="31"/>
      <c r="HF18" s="30"/>
      <c r="HG18" s="37"/>
      <c r="HH18" s="31"/>
      <c r="HI18" s="30"/>
      <c r="HJ18" s="37"/>
      <c r="HK18" s="31"/>
      <c r="HL18" s="30"/>
      <c r="HM18" s="37"/>
      <c r="HN18" s="31"/>
      <c r="HO18" s="30"/>
      <c r="HP18" s="37"/>
      <c r="HQ18" s="31"/>
      <c r="HR18" s="30"/>
      <c r="HS18" s="37"/>
      <c r="HT18" s="31"/>
      <c r="HU18" s="30"/>
      <c r="HV18" s="37"/>
      <c r="HW18" s="31"/>
      <c r="HX18" s="30"/>
      <c r="HY18" s="37"/>
      <c r="HZ18" s="31"/>
      <c r="IA18" s="30"/>
      <c r="IB18" s="37"/>
      <c r="IC18" s="31"/>
      <c r="ID18" s="30"/>
      <c r="IE18" s="37"/>
      <c r="IF18" s="31"/>
      <c r="IG18" s="30"/>
      <c r="IH18" s="37"/>
      <c r="II18" s="31"/>
      <c r="IJ18" s="30"/>
      <c r="IK18" s="37"/>
      <c r="IL18" s="31"/>
      <c r="IM18" s="30"/>
      <c r="IN18" s="37"/>
      <c r="IO18" s="31"/>
      <c r="IP18" s="30"/>
      <c r="IQ18" s="37"/>
      <c r="IR18" s="31"/>
      <c r="IS18" s="30"/>
      <c r="IT18" s="37"/>
      <c r="IU18" s="31"/>
      <c r="IV18" s="30"/>
      <c r="IW18" s="37"/>
      <c r="IX18" s="31"/>
      <c r="IY18" s="30"/>
      <c r="IZ18" s="37"/>
      <c r="JA18" s="31"/>
      <c r="JB18" s="30"/>
      <c r="JC18" s="37"/>
      <c r="JD18" s="31"/>
      <c r="JE18" s="30"/>
      <c r="JF18" s="37"/>
      <c r="JG18" s="31"/>
      <c r="JH18" s="30"/>
      <c r="JI18" s="37"/>
      <c r="JJ18" s="31"/>
      <c r="JK18" s="30"/>
      <c r="JL18" s="37"/>
      <c r="JM18" s="31"/>
      <c r="JN18" s="30"/>
      <c r="JO18" s="37"/>
      <c r="JP18" s="31"/>
      <c r="JQ18" s="30"/>
      <c r="JR18" s="37"/>
      <c r="JS18" s="31"/>
      <c r="JT18" s="30"/>
      <c r="JU18" s="37"/>
      <c r="JV18" s="31"/>
      <c r="JW18" s="30"/>
      <c r="JX18" s="37"/>
      <c r="JY18" s="31"/>
      <c r="JZ18" s="30"/>
      <c r="KA18" s="37"/>
      <c r="KB18" s="31"/>
      <c r="KC18" s="30"/>
      <c r="KD18" s="37"/>
      <c r="KE18" s="31"/>
      <c r="KF18" s="30"/>
      <c r="KG18" s="37"/>
      <c r="KH18" s="31"/>
      <c r="KI18" s="30"/>
      <c r="KJ18" s="37"/>
      <c r="KK18" s="31"/>
      <c r="KL18" s="30"/>
      <c r="KM18" s="37"/>
      <c r="KN18" s="31"/>
      <c r="KO18" s="30"/>
      <c r="KP18" s="37"/>
      <c r="KQ18" s="31"/>
      <c r="KR18" s="30"/>
      <c r="KS18" s="37"/>
      <c r="KT18" s="31"/>
      <c r="KU18" s="30"/>
      <c r="KV18" s="37"/>
      <c r="KW18" s="31"/>
      <c r="KX18" s="30"/>
      <c r="KY18" s="37"/>
      <c r="KZ18" s="31"/>
      <c r="LA18" s="30"/>
      <c r="LB18" s="37"/>
      <c r="LC18" s="31"/>
      <c r="LD18" s="30"/>
      <c r="LE18" s="37"/>
      <c r="LF18" s="31"/>
      <c r="LG18" s="30"/>
      <c r="LH18" s="37"/>
      <c r="LI18" s="31"/>
      <c r="LJ18" s="30"/>
      <c r="LK18" s="37"/>
      <c r="LL18" s="31"/>
      <c r="LM18" s="30"/>
      <c r="LN18" s="37"/>
      <c r="LO18" s="31"/>
      <c r="LP18" s="30"/>
      <c r="LQ18" s="37"/>
      <c r="LR18" s="31"/>
      <c r="LS18" s="30"/>
      <c r="LT18" s="37"/>
      <c r="LU18" s="31"/>
      <c r="LV18" s="30"/>
      <c r="LW18" s="37"/>
      <c r="LX18" s="31"/>
      <c r="LY18" s="30"/>
      <c r="LZ18" s="37"/>
      <c r="MA18" s="31"/>
      <c r="MB18" s="30"/>
      <c r="MC18" s="37"/>
      <c r="MD18" s="31"/>
      <c r="ME18" s="30"/>
      <c r="MF18" s="37"/>
      <c r="MG18" s="31"/>
      <c r="MH18" s="30"/>
      <c r="MI18" s="37"/>
      <c r="MJ18" s="31"/>
      <c r="MK18" s="30"/>
      <c r="ML18" s="37"/>
      <c r="MM18" s="31"/>
      <c r="MN18" s="30"/>
      <c r="MO18" s="37"/>
      <c r="MP18" s="31"/>
      <c r="MQ18" s="30"/>
      <c r="MR18" s="37"/>
      <c r="MS18" s="31"/>
      <c r="MT18" s="30"/>
      <c r="MU18" s="37"/>
      <c r="MV18" s="31"/>
      <c r="MW18" s="30"/>
      <c r="MX18" s="37"/>
      <c r="MY18" s="31"/>
      <c r="MZ18" s="30"/>
      <c r="NA18" s="37"/>
      <c r="NB18" s="31"/>
      <c r="NC18" s="30"/>
      <c r="ND18" s="37"/>
      <c r="NE18" s="31"/>
      <c r="NF18" s="30"/>
      <c r="NG18" s="37"/>
      <c r="NH18" s="31"/>
      <c r="NI18" s="30"/>
      <c r="NJ18" s="37"/>
      <c r="NK18" s="31"/>
      <c r="NL18" s="30"/>
      <c r="NM18" s="37"/>
      <c r="NN18" s="31"/>
      <c r="NO18" s="30"/>
      <c r="NP18" s="37"/>
      <c r="NQ18" s="31"/>
      <c r="NR18" s="30"/>
      <c r="NS18" s="37"/>
      <c r="NT18" s="31"/>
      <c r="NU18" s="30"/>
      <c r="NV18" s="37"/>
      <c r="NW18" s="31"/>
      <c r="NX18" s="30"/>
      <c r="NY18" s="37"/>
      <c r="NZ18" s="31"/>
      <c r="OA18" s="30"/>
      <c r="OB18" s="37"/>
      <c r="OC18" s="31"/>
      <c r="OD18" s="30"/>
      <c r="OE18" s="37"/>
      <c r="OF18" s="31"/>
      <c r="OG18" s="30"/>
      <c r="OH18" s="37"/>
      <c r="OI18" s="31"/>
      <c r="OJ18" s="30"/>
      <c r="OK18" s="37"/>
      <c r="OL18" s="31"/>
      <c r="OM18" s="30"/>
      <c r="ON18" s="37"/>
      <c r="OO18" s="31"/>
      <c r="OP18" s="30"/>
      <c r="OQ18" s="37"/>
      <c r="OR18" s="31"/>
      <c r="OS18" s="30"/>
      <c r="OT18" s="37"/>
      <c r="OU18" s="31"/>
      <c r="OV18" s="30"/>
      <c r="OW18" s="37"/>
      <c r="OX18" s="31"/>
      <c r="OY18" s="30"/>
      <c r="OZ18" s="37"/>
      <c r="PA18" s="31"/>
      <c r="PB18" s="30"/>
      <c r="PC18" s="37"/>
      <c r="PD18" s="31"/>
      <c r="PE18" s="30"/>
      <c r="PF18" s="37"/>
      <c r="PG18" s="31"/>
      <c r="PH18" s="30"/>
      <c r="PI18" s="37"/>
      <c r="PJ18" s="31"/>
      <c r="PK18" s="30"/>
      <c r="PL18" s="37"/>
      <c r="PM18" s="31"/>
      <c r="PN18" s="30"/>
      <c r="PO18" s="37"/>
      <c r="PP18" s="31"/>
      <c r="PQ18" s="30"/>
      <c r="PR18" s="37"/>
      <c r="PS18" s="31"/>
      <c r="PT18" s="30"/>
      <c r="PU18" s="37"/>
      <c r="PV18" s="31"/>
      <c r="PW18" s="30"/>
      <c r="PX18" s="37"/>
      <c r="PY18" s="31"/>
      <c r="PZ18" s="30"/>
      <c r="QA18" s="37"/>
      <c r="QB18" s="31"/>
      <c r="QC18" s="30"/>
      <c r="QD18" s="37"/>
      <c r="QE18" s="31"/>
      <c r="QF18" s="30"/>
      <c r="QG18" s="37"/>
      <c r="QH18" s="31"/>
      <c r="QI18" s="30"/>
      <c r="QJ18" s="37"/>
      <c r="QK18" s="31"/>
      <c r="QL18" s="30"/>
      <c r="QM18" s="37"/>
      <c r="QN18" s="31"/>
      <c r="QO18" s="30"/>
      <c r="QP18" s="37"/>
      <c r="QQ18" s="31"/>
      <c r="QR18" s="30"/>
      <c r="QS18" s="37"/>
      <c r="QT18" s="31"/>
      <c r="QU18" s="30"/>
      <c r="QV18" s="37"/>
      <c r="QW18" s="31"/>
      <c r="QX18" s="30"/>
      <c r="QY18" s="37"/>
      <c r="QZ18" s="31"/>
      <c r="RA18" s="30"/>
      <c r="RB18" s="37"/>
      <c r="RC18" s="31"/>
      <c r="RD18" s="30"/>
      <c r="RE18" s="37"/>
      <c r="RF18" s="31"/>
      <c r="RG18" s="30"/>
      <c r="RH18" s="37"/>
      <c r="RI18" s="31"/>
      <c r="RJ18" s="30"/>
      <c r="RK18" s="37"/>
      <c r="RL18" s="31"/>
      <c r="RM18" s="30"/>
      <c r="RN18" s="37"/>
      <c r="RO18" s="31"/>
      <c r="RP18" s="30"/>
      <c r="RQ18" s="37"/>
      <c r="RR18" s="31"/>
      <c r="RS18" s="30"/>
      <c r="RT18" s="37"/>
      <c r="RU18" s="31"/>
      <c r="RV18" s="30"/>
      <c r="RW18" s="37"/>
      <c r="RX18" s="31"/>
      <c r="RY18" s="30"/>
      <c r="RZ18" s="37"/>
      <c r="SA18" s="31"/>
      <c r="SB18" s="30"/>
      <c r="SC18" s="37"/>
      <c r="SD18" s="31"/>
      <c r="SE18" s="30"/>
      <c r="SF18" s="37"/>
      <c r="SG18" s="31"/>
      <c r="SH18" s="30"/>
      <c r="SI18" s="37"/>
      <c r="SJ18" s="31"/>
      <c r="SK18" s="30"/>
      <c r="SL18" s="37"/>
      <c r="SM18" s="31"/>
      <c r="SN18" s="30"/>
      <c r="SO18" s="37"/>
      <c r="SP18" s="31"/>
      <c r="SQ18" s="30"/>
      <c r="SR18" s="37"/>
      <c r="SS18" s="31"/>
      <c r="ST18" s="30"/>
      <c r="SU18" s="37"/>
      <c r="SV18" s="31"/>
      <c r="SW18" s="30"/>
      <c r="SX18" s="37"/>
      <c r="SY18" s="31"/>
      <c r="SZ18" s="30"/>
      <c r="TA18" s="37"/>
      <c r="TB18" s="31"/>
      <c r="TC18" s="30"/>
      <c r="TD18" s="37"/>
      <c r="TE18" s="31"/>
      <c r="TF18" s="30"/>
      <c r="TG18" s="37"/>
      <c r="TH18" s="31"/>
      <c r="TI18" s="30"/>
      <c r="TJ18" s="37"/>
      <c r="TK18" s="31"/>
      <c r="TL18" s="30"/>
      <c r="TM18" s="37"/>
      <c r="TN18" s="31"/>
      <c r="TO18" s="30"/>
      <c r="TP18" s="37"/>
      <c r="TQ18" s="31"/>
      <c r="TR18" s="30"/>
      <c r="TS18" s="37"/>
      <c r="TT18" s="31"/>
      <c r="TU18" s="30"/>
      <c r="TV18" s="37"/>
      <c r="TW18" s="31"/>
      <c r="TX18" s="30"/>
      <c r="TY18" s="37"/>
      <c r="TZ18" s="31"/>
      <c r="UA18" s="30"/>
      <c r="UB18" s="37"/>
      <c r="UC18" s="31"/>
      <c r="UD18" s="30"/>
      <c r="UE18" s="37"/>
      <c r="UF18" s="31"/>
      <c r="UG18" s="30"/>
      <c r="UH18" s="37"/>
      <c r="UI18" s="31"/>
      <c r="UJ18" s="30"/>
      <c r="UK18" s="37"/>
      <c r="UL18" s="31"/>
      <c r="UM18" s="30"/>
      <c r="UN18" s="37"/>
      <c r="UO18" s="31"/>
      <c r="UP18" s="30"/>
      <c r="UQ18" s="37"/>
      <c r="UR18" s="31"/>
      <c r="US18" s="30"/>
      <c r="UT18" s="37"/>
      <c r="UU18" s="31"/>
      <c r="UV18" s="30"/>
      <c r="UW18" s="37"/>
      <c r="UX18" s="31"/>
      <c r="UY18" s="30"/>
      <c r="UZ18" s="37"/>
      <c r="VA18" s="31"/>
      <c r="VB18" s="30"/>
      <c r="VC18" s="37"/>
      <c r="VD18" s="31"/>
      <c r="VE18" s="30"/>
      <c r="VF18" s="37"/>
      <c r="VG18" s="31"/>
      <c r="VH18" s="30"/>
      <c r="VI18" s="37"/>
      <c r="VJ18" s="31"/>
      <c r="VK18" s="30"/>
      <c r="VL18" s="37"/>
      <c r="VM18" s="31"/>
      <c r="VN18" s="30"/>
      <c r="VO18" s="37"/>
      <c r="VP18" s="31"/>
      <c r="VQ18" s="30"/>
      <c r="VR18" s="37"/>
      <c r="VS18" s="31"/>
      <c r="VT18" s="30"/>
      <c r="VU18" s="37"/>
      <c r="VV18" s="31"/>
      <c r="VW18" s="30"/>
      <c r="VX18" s="37"/>
      <c r="VY18" s="31"/>
      <c r="VZ18" s="30"/>
      <c r="WA18" s="37"/>
      <c r="WB18" s="31"/>
      <c r="WC18" s="30"/>
      <c r="WD18" s="37"/>
      <c r="WE18" s="31"/>
      <c r="WF18" s="30"/>
      <c r="WG18" s="37"/>
      <c r="WH18" s="31"/>
      <c r="WI18" s="30"/>
      <c r="WJ18" s="37"/>
      <c r="WK18" s="31"/>
      <c r="WL18" s="30"/>
      <c r="WM18" s="37"/>
      <c r="WN18" s="31"/>
      <c r="WO18" s="30"/>
      <c r="WP18" s="37"/>
      <c r="WQ18" s="31"/>
      <c r="WR18" s="30"/>
      <c r="WS18" s="37"/>
      <c r="WT18" s="31"/>
      <c r="WU18" s="30"/>
      <c r="WV18" s="37"/>
      <c r="WW18" s="31"/>
      <c r="WX18" s="30"/>
      <c r="WY18" s="37"/>
      <c r="WZ18" s="31"/>
      <c r="XA18" s="30"/>
      <c r="XB18" s="37"/>
      <c r="XC18" s="31"/>
      <c r="XD18" s="30"/>
      <c r="XE18" s="37"/>
      <c r="XF18" s="31"/>
      <c r="XG18" s="30"/>
      <c r="XH18" s="37"/>
      <c r="XI18" s="31"/>
      <c r="XJ18" s="30"/>
      <c r="XK18" s="37"/>
      <c r="XL18" s="31"/>
      <c r="XM18" s="30"/>
      <c r="XN18" s="37"/>
      <c r="XO18" s="31"/>
      <c r="XP18" s="30"/>
      <c r="XQ18" s="37"/>
      <c r="XR18" s="31"/>
      <c r="XS18" s="30"/>
      <c r="XT18" s="37"/>
      <c r="XU18" s="31"/>
      <c r="XV18" s="30"/>
      <c r="XW18" s="37"/>
      <c r="XX18" s="31"/>
      <c r="XY18" s="30"/>
      <c r="XZ18" s="37"/>
      <c r="YA18" s="31"/>
      <c r="YB18" s="30"/>
      <c r="YC18" s="37"/>
      <c r="YD18" s="31"/>
      <c r="YE18" s="30"/>
      <c r="YF18" s="37"/>
      <c r="YG18" s="31"/>
      <c r="YH18" s="30"/>
      <c r="YI18" s="37"/>
      <c r="YJ18" s="31"/>
      <c r="YK18" s="30"/>
      <c r="YL18" s="37"/>
      <c r="YM18" s="31"/>
      <c r="YN18" s="30"/>
      <c r="YO18" s="37"/>
      <c r="YP18" s="31"/>
      <c r="YQ18" s="30"/>
      <c r="YR18" s="37"/>
      <c r="YS18" s="31"/>
      <c r="YT18" s="30"/>
      <c r="YU18" s="37"/>
      <c r="YV18" s="31"/>
      <c r="YW18" s="30"/>
      <c r="YX18" s="37"/>
      <c r="YY18" s="31"/>
      <c r="YZ18" s="30"/>
      <c r="ZA18" s="37"/>
      <c r="ZB18" s="31"/>
      <c r="ZC18" s="30"/>
      <c r="ZD18" s="37"/>
      <c r="ZE18" s="31"/>
      <c r="ZF18" s="30"/>
      <c r="ZG18" s="37"/>
      <c r="ZH18" s="31"/>
      <c r="ZI18" s="30"/>
      <c r="ZJ18" s="37"/>
      <c r="ZK18" s="31"/>
      <c r="ZL18" s="30"/>
      <c r="ZM18" s="37"/>
      <c r="ZN18" s="31"/>
      <c r="ZO18" s="30"/>
      <c r="ZP18" s="37"/>
      <c r="ZQ18" s="31"/>
      <c r="ZR18" s="30"/>
      <c r="ZS18" s="37"/>
      <c r="ZT18" s="31"/>
      <c r="ZU18" s="30"/>
      <c r="ZV18" s="37"/>
      <c r="ZW18" s="31"/>
      <c r="ZX18" s="30"/>
      <c r="ZY18" s="37"/>
      <c r="ZZ18" s="31"/>
      <c r="AAA18" s="30"/>
      <c r="AAB18" s="37"/>
      <c r="AAC18" s="31"/>
      <c r="AAD18" s="30"/>
      <c r="AAE18" s="37"/>
      <c r="AAF18" s="31"/>
      <c r="AAG18" s="30"/>
      <c r="AAH18" s="37"/>
      <c r="AAI18" s="31"/>
      <c r="AAJ18" s="30"/>
      <c r="AAK18" s="37"/>
      <c r="AAL18" s="31"/>
      <c r="AAM18" s="30"/>
      <c r="AAN18" s="37"/>
      <c r="AAO18" s="31"/>
      <c r="AAP18" s="30"/>
      <c r="AAQ18" s="37"/>
      <c r="AAR18" s="31"/>
      <c r="AAS18" s="30"/>
      <c r="AAT18" s="37"/>
      <c r="AAU18" s="31"/>
      <c r="AAV18" s="30"/>
      <c r="AAW18" s="37"/>
      <c r="AAX18" s="31"/>
      <c r="AAY18" s="30"/>
      <c r="AAZ18" s="37"/>
      <c r="ABA18" s="31"/>
      <c r="ABB18" s="30"/>
      <c r="ABC18" s="37"/>
      <c r="ABD18" s="31"/>
      <c r="ABE18" s="30"/>
      <c r="ABF18" s="37"/>
      <c r="ABG18" s="31"/>
      <c r="ABH18" s="30"/>
      <c r="ABI18" s="37"/>
      <c r="ABJ18" s="31"/>
      <c r="ABK18" s="30"/>
      <c r="ABL18" s="37"/>
      <c r="ABM18" s="31"/>
      <c r="ABN18" s="30"/>
      <c r="ABO18" s="37"/>
      <c r="ABP18" s="31"/>
      <c r="ABQ18" s="30"/>
      <c r="ABR18" s="37"/>
      <c r="ABS18" s="31"/>
      <c r="ABT18" s="30"/>
      <c r="ABU18" s="37"/>
      <c r="ABV18" s="31"/>
      <c r="ABW18" s="30"/>
      <c r="ABX18" s="37"/>
      <c r="ABY18" s="31"/>
      <c r="ABZ18" s="30"/>
      <c r="ACA18" s="37"/>
      <c r="ACB18" s="31"/>
      <c r="ACC18" s="30"/>
      <c r="ACD18" s="37"/>
      <c r="ACE18" s="31"/>
      <c r="ACF18" s="30"/>
      <c r="ACG18" s="37"/>
      <c r="ACH18" s="31"/>
      <c r="ACI18" s="30"/>
      <c r="ACJ18" s="37"/>
      <c r="ACK18" s="31"/>
    </row>
    <row r="19" spans="1:765" ht="14.45" customHeight="1" x14ac:dyDescent="0.25">
      <c r="J19" s="12">
        <f t="shared" si="22"/>
        <v>46038</v>
      </c>
      <c r="K19" s="29" t="str">
        <f ca="1">IFERROR(OFFSET(Bdd!$Y$3,MOD(J19+1,14),$F$26),"")</f>
        <v>M</v>
      </c>
      <c r="L19" s="13"/>
      <c r="M19" s="14">
        <f t="shared" si="0"/>
        <v>46069</v>
      </c>
      <c r="N19" s="29" t="str">
        <f ca="1">IFERROR(OFFSET(Bdd!$Y$3,MOD(M19+1,14),$F$26),"")</f>
        <v>M</v>
      </c>
      <c r="O19" s="28"/>
      <c r="P19" s="12">
        <f t="shared" si="1"/>
        <v>46097</v>
      </c>
      <c r="Q19" s="29" t="str">
        <f ca="1">IFERROR(OFFSET(Bdd!$Y$3,MOD(P19+1,14),$F$26),"")</f>
        <v>M</v>
      </c>
      <c r="R19" s="28"/>
      <c r="S19" s="12">
        <f t="shared" si="2"/>
        <v>46128</v>
      </c>
      <c r="T19" s="29" t="str">
        <f ca="1">IFERROR(OFFSET(Bdd!$Y$3,MOD(S19+1,14),$F$26),"")</f>
        <v>AM</v>
      </c>
      <c r="U19" s="28"/>
      <c r="V19" s="12">
        <f t="shared" si="20"/>
        <v>46158</v>
      </c>
      <c r="W19" s="29">
        <f ca="1">IFERROR(OFFSET(Bdd!$Y$3,MOD(V19+1,14),$F$26),"")</f>
        <v>0</v>
      </c>
      <c r="X19" s="28"/>
      <c r="Y19" s="12">
        <f t="shared" si="3"/>
        <v>46189</v>
      </c>
      <c r="Z19" s="29" t="str">
        <f ca="1">IFERROR(OFFSET(Bdd!$Y$3,MOD(Y19+1,14),$F$26),"")</f>
        <v>AM</v>
      </c>
      <c r="AA19" s="28"/>
      <c r="AB19" s="12">
        <f t="shared" si="4"/>
        <v>46219</v>
      </c>
      <c r="AC19" s="29" t="str">
        <f ca="1">IFERROR(OFFSET(Bdd!$Y$3,MOD(AB19+1,14),$F$26),"")</f>
        <v>M</v>
      </c>
      <c r="AD19" s="28"/>
      <c r="AE19" s="12">
        <f t="shared" si="5"/>
        <v>46250</v>
      </c>
      <c r="AF19" s="29">
        <f ca="1">IFERROR(OFFSET(Bdd!$Y$3,MOD(AE19+1,14),$F$26),"")</f>
        <v>0</v>
      </c>
      <c r="AG19" s="28"/>
      <c r="AH19" s="12">
        <f t="shared" si="6"/>
        <v>46281</v>
      </c>
      <c r="AI19" s="29" t="str">
        <f ca="1">IFERROR(OFFSET(Bdd!$Y$3,MOD(AH19+1,14),$F$26),"")</f>
        <v>M</v>
      </c>
      <c r="AJ19" s="28"/>
      <c r="AK19" s="12">
        <f t="shared" si="7"/>
        <v>46311</v>
      </c>
      <c r="AL19" s="29" t="str">
        <f ca="1">IFERROR(OFFSET(Bdd!$Y$3,MOD(AK19+1,14),$F$26),"")</f>
        <v>AM</v>
      </c>
      <c r="AM19" s="28"/>
      <c r="AN19" s="12">
        <f t="shared" si="8"/>
        <v>46342</v>
      </c>
      <c r="AO19" s="29" t="str">
        <f ca="1">IFERROR(OFFSET(Bdd!$Y$3,MOD(AN19+1,14),$F$26),"")</f>
        <v>AM</v>
      </c>
      <c r="AP19" s="28"/>
      <c r="AQ19" s="12">
        <f t="shared" si="9"/>
        <v>46372</v>
      </c>
      <c r="AR19" s="29" t="str">
        <f ca="1">IFERROR(OFFSET(Bdd!$Y$3,MOD(AQ19+1,14),$F$26),"")</f>
        <v>AM</v>
      </c>
      <c r="AS19" s="28"/>
      <c r="AT19" s="12">
        <f t="shared" si="23"/>
        <v>46403</v>
      </c>
      <c r="AU19" s="29">
        <f ca="1">IFERROR(OFFSET(Bdd!$Y$3,MOD(AT19+1,14),$F$26),"")</f>
        <v>0</v>
      </c>
      <c r="AV19" s="13"/>
      <c r="AW19" s="14">
        <f t="shared" si="10"/>
        <v>46434</v>
      </c>
      <c r="AX19" s="29" t="str">
        <f ca="1">IFERROR(OFFSET(Bdd!$Y$3,MOD(AW19+1,14),$F$26),"")</f>
        <v>M</v>
      </c>
      <c r="AY19" s="28"/>
      <c r="AZ19" s="12">
        <f t="shared" si="11"/>
        <v>46462</v>
      </c>
      <c r="BA19" s="29" t="str">
        <f ca="1">IFERROR(OFFSET(Bdd!$Y$3,MOD(AZ19+1,14),$F$26),"")</f>
        <v>M</v>
      </c>
      <c r="BB19" s="28"/>
      <c r="BC19" s="12">
        <f t="shared" si="12"/>
        <v>46493</v>
      </c>
      <c r="BD19" s="29" t="str">
        <f ca="1">IFERROR(OFFSET(Bdd!$Y$3,MOD(BC19+1,14),$F$26),"")</f>
        <v>AM</v>
      </c>
      <c r="BE19" s="28"/>
      <c r="BF19" s="12">
        <f t="shared" si="21"/>
        <v>46523</v>
      </c>
      <c r="BG19" s="29">
        <f ca="1">IFERROR(OFFSET(Bdd!$Y$3,MOD(BF19+1,14),$F$26),"")</f>
        <v>0</v>
      </c>
      <c r="BH19" s="28"/>
      <c r="BI19" s="12">
        <f t="shared" si="13"/>
        <v>46554</v>
      </c>
      <c r="BJ19" s="29" t="str">
        <f ca="1">IFERROR(OFFSET(Bdd!$Y$3,MOD(BI19+1,14),$F$26),"")</f>
        <v>AM</v>
      </c>
      <c r="BK19" s="28"/>
      <c r="BL19" s="12">
        <f t="shared" si="14"/>
        <v>46584</v>
      </c>
      <c r="BM19" s="29" t="str">
        <f ca="1">IFERROR(OFFSET(Bdd!$Y$3,MOD(BL19+1,14),$F$26),"")</f>
        <v>M</v>
      </c>
      <c r="BN19" s="28"/>
      <c r="BO19" s="12">
        <f t="shared" si="15"/>
        <v>46615</v>
      </c>
      <c r="BP19" s="29" t="str">
        <f ca="1">IFERROR(OFFSET(Bdd!$Y$3,MOD(BO19+1,14),$F$26),"")</f>
        <v>M</v>
      </c>
      <c r="BQ19" s="28"/>
      <c r="BR19" s="12">
        <f t="shared" si="16"/>
        <v>46646</v>
      </c>
      <c r="BS19" s="29" t="str">
        <f ca="1">IFERROR(OFFSET(Bdd!$Y$3,MOD(BR19+1,14),$F$26),"")</f>
        <v>AM</v>
      </c>
      <c r="BT19" s="28"/>
      <c r="BU19" s="12">
        <f t="shared" si="17"/>
        <v>46676</v>
      </c>
      <c r="BV19" s="29">
        <f ca="1">IFERROR(OFFSET(Bdd!$Y$3,MOD(BU19+1,14),$F$26),"")</f>
        <v>0</v>
      </c>
      <c r="BW19" s="28"/>
      <c r="BX19" s="12">
        <f t="shared" si="18"/>
        <v>46707</v>
      </c>
      <c r="BY19" s="29" t="str">
        <f ca="1">IFERROR(OFFSET(Bdd!$Y$3,MOD(BX19+1,14),$F$26),"")</f>
        <v>AM</v>
      </c>
      <c r="BZ19" s="28"/>
      <c r="CA19" s="12">
        <f t="shared" si="19"/>
        <v>46737</v>
      </c>
      <c r="CB19" s="29" t="str">
        <f ca="1">IFERROR(OFFSET(Bdd!$Y$3,MOD(CA19+1,14),$F$26),"")</f>
        <v>M</v>
      </c>
      <c r="CC19" s="13"/>
      <c r="CD19" s="30"/>
      <c r="CE19" s="37"/>
      <c r="CF19" s="31"/>
      <c r="CG19" s="30"/>
      <c r="CH19" s="37"/>
      <c r="CI19" s="31"/>
      <c r="CJ19" s="30"/>
      <c r="CK19" s="37"/>
      <c r="CL19" s="31"/>
      <c r="CM19" s="30"/>
      <c r="CN19" s="37"/>
      <c r="CO19" s="31"/>
      <c r="CP19" s="30"/>
      <c r="CQ19" s="37"/>
      <c r="CR19" s="31"/>
      <c r="CS19" s="30"/>
      <c r="CT19" s="37"/>
      <c r="CU19" s="31"/>
      <c r="CV19" s="30"/>
      <c r="CW19" s="37"/>
      <c r="CX19" s="31"/>
      <c r="CY19" s="30"/>
      <c r="CZ19" s="37"/>
      <c r="DA19" s="31"/>
      <c r="DB19" s="30"/>
      <c r="DC19" s="37"/>
      <c r="DD19" s="31"/>
      <c r="DE19" s="30"/>
      <c r="DF19" s="37"/>
      <c r="DG19" s="31"/>
      <c r="DH19" s="30"/>
      <c r="DI19" s="37"/>
      <c r="DJ19" s="31"/>
      <c r="DK19" s="30"/>
      <c r="DL19" s="37"/>
      <c r="DM19" s="31"/>
      <c r="DN19" s="30"/>
      <c r="DO19" s="37"/>
      <c r="DP19" s="31"/>
      <c r="DQ19" s="30"/>
      <c r="DR19" s="37"/>
      <c r="DS19" s="31"/>
      <c r="DT19" s="30"/>
      <c r="DU19" s="37"/>
      <c r="DV19" s="31"/>
      <c r="DW19" s="30"/>
      <c r="DX19" s="37"/>
      <c r="DY19" s="31"/>
      <c r="DZ19" s="30"/>
      <c r="EA19" s="37"/>
      <c r="EB19" s="31"/>
      <c r="EC19" s="30"/>
      <c r="ED19" s="37"/>
      <c r="EE19" s="31"/>
      <c r="EF19" s="30"/>
      <c r="EG19" s="37"/>
      <c r="EH19" s="31"/>
      <c r="EI19" s="30"/>
      <c r="EJ19" s="37"/>
      <c r="EK19" s="31"/>
      <c r="EL19" s="30"/>
      <c r="EM19" s="37"/>
      <c r="EN19" s="31"/>
      <c r="EO19" s="30"/>
      <c r="EP19" s="37"/>
      <c r="EQ19" s="31"/>
      <c r="ER19" s="30"/>
      <c r="ES19" s="37"/>
      <c r="ET19" s="31"/>
      <c r="EU19" s="30"/>
      <c r="EV19" s="37"/>
      <c r="EW19" s="31"/>
      <c r="EX19" s="30"/>
      <c r="EY19" s="37"/>
      <c r="EZ19" s="31"/>
      <c r="FA19" s="30"/>
      <c r="FB19" s="37"/>
      <c r="FC19" s="31"/>
      <c r="FD19" s="30"/>
      <c r="FE19" s="37"/>
      <c r="FF19" s="31"/>
      <c r="FG19" s="30"/>
      <c r="FH19" s="37"/>
      <c r="FI19" s="31"/>
      <c r="FJ19" s="30"/>
      <c r="FK19" s="37"/>
      <c r="FL19" s="31"/>
      <c r="FM19" s="30"/>
      <c r="FN19" s="37"/>
      <c r="FO19" s="31"/>
      <c r="FP19" s="30"/>
      <c r="FQ19" s="37"/>
      <c r="FR19" s="31"/>
      <c r="FS19" s="30"/>
      <c r="FT19" s="37"/>
      <c r="FU19" s="31"/>
      <c r="FV19" s="30"/>
      <c r="FW19" s="37"/>
      <c r="FX19" s="31"/>
      <c r="FY19" s="30"/>
      <c r="FZ19" s="37"/>
      <c r="GA19" s="31"/>
      <c r="GB19" s="30"/>
      <c r="GC19" s="37"/>
      <c r="GD19" s="31"/>
      <c r="GE19" s="30"/>
      <c r="GF19" s="37"/>
      <c r="GG19" s="31"/>
      <c r="GH19" s="30"/>
      <c r="GI19" s="37"/>
      <c r="GJ19" s="31"/>
      <c r="GK19" s="30"/>
      <c r="GL19" s="37"/>
      <c r="GM19" s="31"/>
      <c r="GN19" s="30"/>
      <c r="GO19" s="37"/>
      <c r="GP19" s="31"/>
      <c r="GQ19" s="30"/>
      <c r="GR19" s="37"/>
      <c r="GS19" s="31"/>
      <c r="GT19" s="30"/>
      <c r="GU19" s="37"/>
      <c r="GV19" s="31"/>
      <c r="GW19" s="30"/>
      <c r="GX19" s="37"/>
      <c r="GY19" s="31"/>
      <c r="GZ19" s="30"/>
      <c r="HA19" s="37"/>
      <c r="HB19" s="31"/>
      <c r="HC19" s="30"/>
      <c r="HD19" s="37"/>
      <c r="HE19" s="31"/>
      <c r="HF19" s="30"/>
      <c r="HG19" s="37"/>
      <c r="HH19" s="31"/>
      <c r="HI19" s="30"/>
      <c r="HJ19" s="37"/>
      <c r="HK19" s="31"/>
      <c r="HL19" s="30"/>
      <c r="HM19" s="37"/>
      <c r="HN19" s="31"/>
      <c r="HO19" s="30"/>
      <c r="HP19" s="37"/>
      <c r="HQ19" s="31"/>
      <c r="HR19" s="30"/>
      <c r="HS19" s="37"/>
      <c r="HT19" s="31"/>
      <c r="HU19" s="30"/>
      <c r="HV19" s="37"/>
      <c r="HW19" s="31"/>
      <c r="HX19" s="30"/>
      <c r="HY19" s="37"/>
      <c r="HZ19" s="31"/>
      <c r="IA19" s="30"/>
      <c r="IB19" s="37"/>
      <c r="IC19" s="31"/>
      <c r="ID19" s="30"/>
      <c r="IE19" s="37"/>
      <c r="IF19" s="31"/>
      <c r="IG19" s="30"/>
      <c r="IH19" s="37"/>
      <c r="II19" s="31"/>
      <c r="IJ19" s="30"/>
      <c r="IK19" s="37"/>
      <c r="IL19" s="31"/>
      <c r="IM19" s="30"/>
      <c r="IN19" s="37"/>
      <c r="IO19" s="31"/>
      <c r="IP19" s="30"/>
      <c r="IQ19" s="37"/>
      <c r="IR19" s="31"/>
      <c r="IS19" s="30"/>
      <c r="IT19" s="37"/>
      <c r="IU19" s="31"/>
      <c r="IV19" s="30"/>
      <c r="IW19" s="37"/>
      <c r="IX19" s="31"/>
      <c r="IY19" s="30"/>
      <c r="IZ19" s="37"/>
      <c r="JA19" s="31"/>
      <c r="JB19" s="30"/>
      <c r="JC19" s="37"/>
      <c r="JD19" s="31"/>
      <c r="JE19" s="30"/>
      <c r="JF19" s="37"/>
      <c r="JG19" s="31"/>
      <c r="JH19" s="30"/>
      <c r="JI19" s="37"/>
      <c r="JJ19" s="31"/>
      <c r="JK19" s="30"/>
      <c r="JL19" s="37"/>
      <c r="JM19" s="31"/>
      <c r="JN19" s="30"/>
      <c r="JO19" s="37"/>
      <c r="JP19" s="31"/>
      <c r="JQ19" s="30"/>
      <c r="JR19" s="37"/>
      <c r="JS19" s="31"/>
      <c r="JT19" s="30"/>
      <c r="JU19" s="37"/>
      <c r="JV19" s="31"/>
      <c r="JW19" s="30"/>
      <c r="JX19" s="37"/>
      <c r="JY19" s="31"/>
      <c r="JZ19" s="30"/>
      <c r="KA19" s="37"/>
      <c r="KB19" s="31"/>
      <c r="KC19" s="30"/>
      <c r="KD19" s="37"/>
      <c r="KE19" s="31"/>
      <c r="KF19" s="30"/>
      <c r="KG19" s="37"/>
      <c r="KH19" s="31"/>
      <c r="KI19" s="30"/>
      <c r="KJ19" s="37"/>
      <c r="KK19" s="31"/>
      <c r="KL19" s="30"/>
      <c r="KM19" s="37"/>
      <c r="KN19" s="31"/>
      <c r="KO19" s="30"/>
      <c r="KP19" s="37"/>
      <c r="KQ19" s="31"/>
      <c r="KR19" s="30"/>
      <c r="KS19" s="37"/>
      <c r="KT19" s="31"/>
      <c r="KU19" s="30"/>
      <c r="KV19" s="37"/>
      <c r="KW19" s="31"/>
      <c r="KX19" s="30"/>
      <c r="KY19" s="37"/>
      <c r="KZ19" s="31"/>
      <c r="LA19" s="30"/>
      <c r="LB19" s="37"/>
      <c r="LC19" s="31"/>
      <c r="LD19" s="30"/>
      <c r="LE19" s="37"/>
      <c r="LF19" s="31"/>
      <c r="LG19" s="30"/>
      <c r="LH19" s="37"/>
      <c r="LI19" s="31"/>
      <c r="LJ19" s="30"/>
      <c r="LK19" s="37"/>
      <c r="LL19" s="31"/>
      <c r="LM19" s="30"/>
      <c r="LN19" s="37"/>
      <c r="LO19" s="31"/>
      <c r="LP19" s="30"/>
      <c r="LQ19" s="37"/>
      <c r="LR19" s="31"/>
      <c r="LS19" s="30"/>
      <c r="LT19" s="37"/>
      <c r="LU19" s="31"/>
      <c r="LV19" s="30"/>
      <c r="LW19" s="37"/>
      <c r="LX19" s="31"/>
      <c r="LY19" s="30"/>
      <c r="LZ19" s="37"/>
      <c r="MA19" s="31"/>
      <c r="MB19" s="30"/>
      <c r="MC19" s="37"/>
      <c r="MD19" s="31"/>
      <c r="ME19" s="30"/>
      <c r="MF19" s="37"/>
      <c r="MG19" s="31"/>
      <c r="MH19" s="30"/>
      <c r="MI19" s="37"/>
      <c r="MJ19" s="31"/>
      <c r="MK19" s="30"/>
      <c r="ML19" s="37"/>
      <c r="MM19" s="31"/>
      <c r="MN19" s="30"/>
      <c r="MO19" s="37"/>
      <c r="MP19" s="31"/>
      <c r="MQ19" s="30"/>
      <c r="MR19" s="37"/>
      <c r="MS19" s="31"/>
      <c r="MT19" s="30"/>
      <c r="MU19" s="37"/>
      <c r="MV19" s="31"/>
      <c r="MW19" s="30"/>
      <c r="MX19" s="37"/>
      <c r="MY19" s="31"/>
      <c r="MZ19" s="30"/>
      <c r="NA19" s="37"/>
      <c r="NB19" s="31"/>
      <c r="NC19" s="30"/>
      <c r="ND19" s="37"/>
      <c r="NE19" s="31"/>
      <c r="NF19" s="30"/>
      <c r="NG19" s="37"/>
      <c r="NH19" s="31"/>
      <c r="NI19" s="30"/>
      <c r="NJ19" s="37"/>
      <c r="NK19" s="31"/>
      <c r="NL19" s="30"/>
      <c r="NM19" s="37"/>
      <c r="NN19" s="31"/>
      <c r="NO19" s="30"/>
      <c r="NP19" s="37"/>
      <c r="NQ19" s="31"/>
      <c r="NR19" s="30"/>
      <c r="NS19" s="37"/>
      <c r="NT19" s="31"/>
      <c r="NU19" s="30"/>
      <c r="NV19" s="37"/>
      <c r="NW19" s="31"/>
      <c r="NX19" s="30"/>
      <c r="NY19" s="37"/>
      <c r="NZ19" s="31"/>
      <c r="OA19" s="30"/>
      <c r="OB19" s="37"/>
      <c r="OC19" s="31"/>
      <c r="OD19" s="30"/>
      <c r="OE19" s="37"/>
      <c r="OF19" s="31"/>
      <c r="OG19" s="30"/>
      <c r="OH19" s="37"/>
      <c r="OI19" s="31"/>
      <c r="OJ19" s="30"/>
      <c r="OK19" s="37"/>
      <c r="OL19" s="31"/>
      <c r="OM19" s="30"/>
      <c r="ON19" s="37"/>
      <c r="OO19" s="31"/>
      <c r="OP19" s="30"/>
      <c r="OQ19" s="37"/>
      <c r="OR19" s="31"/>
      <c r="OS19" s="30"/>
      <c r="OT19" s="37"/>
      <c r="OU19" s="31"/>
      <c r="OV19" s="30"/>
      <c r="OW19" s="37"/>
      <c r="OX19" s="31"/>
      <c r="OY19" s="30"/>
      <c r="OZ19" s="37"/>
      <c r="PA19" s="31"/>
      <c r="PB19" s="30"/>
      <c r="PC19" s="37"/>
      <c r="PD19" s="31"/>
      <c r="PE19" s="30"/>
      <c r="PF19" s="37"/>
      <c r="PG19" s="31"/>
      <c r="PH19" s="30"/>
      <c r="PI19" s="37"/>
      <c r="PJ19" s="31"/>
      <c r="PK19" s="30"/>
      <c r="PL19" s="37"/>
      <c r="PM19" s="31"/>
      <c r="PN19" s="30"/>
      <c r="PO19" s="37"/>
      <c r="PP19" s="31"/>
      <c r="PQ19" s="30"/>
      <c r="PR19" s="37"/>
      <c r="PS19" s="31"/>
      <c r="PT19" s="30"/>
      <c r="PU19" s="37"/>
      <c r="PV19" s="31"/>
      <c r="PW19" s="30"/>
      <c r="PX19" s="37"/>
      <c r="PY19" s="31"/>
      <c r="PZ19" s="30"/>
      <c r="QA19" s="37"/>
      <c r="QB19" s="31"/>
      <c r="QC19" s="30"/>
      <c r="QD19" s="37"/>
      <c r="QE19" s="31"/>
      <c r="QF19" s="30"/>
      <c r="QG19" s="37"/>
      <c r="QH19" s="31"/>
      <c r="QI19" s="30"/>
      <c r="QJ19" s="37"/>
      <c r="QK19" s="31"/>
      <c r="QL19" s="30"/>
      <c r="QM19" s="37"/>
      <c r="QN19" s="31"/>
      <c r="QO19" s="30"/>
      <c r="QP19" s="37"/>
      <c r="QQ19" s="31"/>
      <c r="QR19" s="30"/>
      <c r="QS19" s="37"/>
      <c r="QT19" s="31"/>
      <c r="QU19" s="30"/>
      <c r="QV19" s="37"/>
      <c r="QW19" s="31"/>
      <c r="QX19" s="30"/>
      <c r="QY19" s="37"/>
      <c r="QZ19" s="31"/>
      <c r="RA19" s="30"/>
      <c r="RB19" s="37"/>
      <c r="RC19" s="31"/>
      <c r="RD19" s="30"/>
      <c r="RE19" s="37"/>
      <c r="RF19" s="31"/>
      <c r="RG19" s="30"/>
      <c r="RH19" s="37"/>
      <c r="RI19" s="31"/>
      <c r="RJ19" s="30"/>
      <c r="RK19" s="37"/>
      <c r="RL19" s="31"/>
      <c r="RM19" s="30"/>
      <c r="RN19" s="37"/>
      <c r="RO19" s="31"/>
      <c r="RP19" s="30"/>
      <c r="RQ19" s="37"/>
      <c r="RR19" s="31"/>
      <c r="RS19" s="30"/>
      <c r="RT19" s="37"/>
      <c r="RU19" s="31"/>
      <c r="RV19" s="30"/>
      <c r="RW19" s="37"/>
      <c r="RX19" s="31"/>
      <c r="RY19" s="30"/>
      <c r="RZ19" s="37"/>
      <c r="SA19" s="31"/>
      <c r="SB19" s="30"/>
      <c r="SC19" s="37"/>
      <c r="SD19" s="31"/>
      <c r="SE19" s="30"/>
      <c r="SF19" s="37"/>
      <c r="SG19" s="31"/>
      <c r="SH19" s="30"/>
      <c r="SI19" s="37"/>
      <c r="SJ19" s="31"/>
      <c r="SK19" s="30"/>
      <c r="SL19" s="37"/>
      <c r="SM19" s="31"/>
      <c r="SN19" s="30"/>
      <c r="SO19" s="37"/>
      <c r="SP19" s="31"/>
      <c r="SQ19" s="30"/>
      <c r="SR19" s="37"/>
      <c r="SS19" s="31"/>
      <c r="ST19" s="30"/>
      <c r="SU19" s="37"/>
      <c r="SV19" s="31"/>
      <c r="SW19" s="30"/>
      <c r="SX19" s="37"/>
      <c r="SY19" s="31"/>
      <c r="SZ19" s="30"/>
      <c r="TA19" s="37"/>
      <c r="TB19" s="31"/>
      <c r="TC19" s="30"/>
      <c r="TD19" s="37"/>
      <c r="TE19" s="31"/>
      <c r="TF19" s="30"/>
      <c r="TG19" s="37"/>
      <c r="TH19" s="31"/>
      <c r="TI19" s="30"/>
      <c r="TJ19" s="37"/>
      <c r="TK19" s="31"/>
      <c r="TL19" s="30"/>
      <c r="TM19" s="37"/>
      <c r="TN19" s="31"/>
      <c r="TO19" s="30"/>
      <c r="TP19" s="37"/>
      <c r="TQ19" s="31"/>
      <c r="TR19" s="30"/>
      <c r="TS19" s="37"/>
      <c r="TT19" s="31"/>
      <c r="TU19" s="30"/>
      <c r="TV19" s="37"/>
      <c r="TW19" s="31"/>
      <c r="TX19" s="30"/>
      <c r="TY19" s="37"/>
      <c r="TZ19" s="31"/>
      <c r="UA19" s="30"/>
      <c r="UB19" s="37"/>
      <c r="UC19" s="31"/>
      <c r="UD19" s="30"/>
      <c r="UE19" s="37"/>
      <c r="UF19" s="31"/>
      <c r="UG19" s="30"/>
      <c r="UH19" s="37"/>
      <c r="UI19" s="31"/>
      <c r="UJ19" s="30"/>
      <c r="UK19" s="37"/>
      <c r="UL19" s="31"/>
      <c r="UM19" s="30"/>
      <c r="UN19" s="37"/>
      <c r="UO19" s="31"/>
      <c r="UP19" s="30"/>
      <c r="UQ19" s="37"/>
      <c r="UR19" s="31"/>
      <c r="US19" s="30"/>
      <c r="UT19" s="37"/>
      <c r="UU19" s="31"/>
      <c r="UV19" s="30"/>
      <c r="UW19" s="37"/>
      <c r="UX19" s="31"/>
      <c r="UY19" s="30"/>
      <c r="UZ19" s="37"/>
      <c r="VA19" s="31"/>
      <c r="VB19" s="30"/>
      <c r="VC19" s="37"/>
      <c r="VD19" s="31"/>
      <c r="VE19" s="30"/>
      <c r="VF19" s="37"/>
      <c r="VG19" s="31"/>
      <c r="VH19" s="30"/>
      <c r="VI19" s="37"/>
      <c r="VJ19" s="31"/>
      <c r="VK19" s="30"/>
      <c r="VL19" s="37"/>
      <c r="VM19" s="31"/>
      <c r="VN19" s="30"/>
      <c r="VO19" s="37"/>
      <c r="VP19" s="31"/>
      <c r="VQ19" s="30"/>
      <c r="VR19" s="37"/>
      <c r="VS19" s="31"/>
      <c r="VT19" s="30"/>
      <c r="VU19" s="37"/>
      <c r="VV19" s="31"/>
      <c r="VW19" s="30"/>
      <c r="VX19" s="37"/>
      <c r="VY19" s="31"/>
      <c r="VZ19" s="30"/>
      <c r="WA19" s="37"/>
      <c r="WB19" s="31"/>
      <c r="WC19" s="30"/>
      <c r="WD19" s="37"/>
      <c r="WE19" s="31"/>
      <c r="WF19" s="30"/>
      <c r="WG19" s="37"/>
      <c r="WH19" s="31"/>
      <c r="WI19" s="30"/>
      <c r="WJ19" s="37"/>
      <c r="WK19" s="31"/>
      <c r="WL19" s="30"/>
      <c r="WM19" s="37"/>
      <c r="WN19" s="31"/>
      <c r="WO19" s="30"/>
      <c r="WP19" s="37"/>
      <c r="WQ19" s="31"/>
      <c r="WR19" s="30"/>
      <c r="WS19" s="37"/>
      <c r="WT19" s="31"/>
      <c r="WU19" s="30"/>
      <c r="WV19" s="37"/>
      <c r="WW19" s="31"/>
      <c r="WX19" s="30"/>
      <c r="WY19" s="37"/>
      <c r="WZ19" s="31"/>
      <c r="XA19" s="30"/>
      <c r="XB19" s="37"/>
      <c r="XC19" s="31"/>
      <c r="XD19" s="30"/>
      <c r="XE19" s="37"/>
      <c r="XF19" s="31"/>
      <c r="XG19" s="30"/>
      <c r="XH19" s="37"/>
      <c r="XI19" s="31"/>
      <c r="XJ19" s="30"/>
      <c r="XK19" s="37"/>
      <c r="XL19" s="31"/>
      <c r="XM19" s="30"/>
      <c r="XN19" s="37"/>
      <c r="XO19" s="31"/>
      <c r="XP19" s="30"/>
      <c r="XQ19" s="37"/>
      <c r="XR19" s="31"/>
      <c r="XS19" s="30"/>
      <c r="XT19" s="37"/>
      <c r="XU19" s="31"/>
      <c r="XV19" s="30"/>
      <c r="XW19" s="37"/>
      <c r="XX19" s="31"/>
      <c r="XY19" s="30"/>
      <c r="XZ19" s="37"/>
      <c r="YA19" s="31"/>
      <c r="YB19" s="30"/>
      <c r="YC19" s="37"/>
      <c r="YD19" s="31"/>
      <c r="YE19" s="30"/>
      <c r="YF19" s="37"/>
      <c r="YG19" s="31"/>
      <c r="YH19" s="30"/>
      <c r="YI19" s="37"/>
      <c r="YJ19" s="31"/>
      <c r="YK19" s="30"/>
      <c r="YL19" s="37"/>
      <c r="YM19" s="31"/>
      <c r="YN19" s="30"/>
      <c r="YO19" s="37"/>
      <c r="YP19" s="31"/>
      <c r="YQ19" s="30"/>
      <c r="YR19" s="37"/>
      <c r="YS19" s="31"/>
      <c r="YT19" s="30"/>
      <c r="YU19" s="37"/>
      <c r="YV19" s="31"/>
      <c r="YW19" s="30"/>
      <c r="YX19" s="37"/>
      <c r="YY19" s="31"/>
      <c r="YZ19" s="30"/>
      <c r="ZA19" s="37"/>
      <c r="ZB19" s="31"/>
      <c r="ZC19" s="30"/>
      <c r="ZD19" s="37"/>
      <c r="ZE19" s="31"/>
      <c r="ZF19" s="30"/>
      <c r="ZG19" s="37"/>
      <c r="ZH19" s="31"/>
      <c r="ZI19" s="30"/>
      <c r="ZJ19" s="37"/>
      <c r="ZK19" s="31"/>
      <c r="ZL19" s="30"/>
      <c r="ZM19" s="37"/>
      <c r="ZN19" s="31"/>
      <c r="ZO19" s="30"/>
      <c r="ZP19" s="37"/>
      <c r="ZQ19" s="31"/>
      <c r="ZR19" s="30"/>
      <c r="ZS19" s="37"/>
      <c r="ZT19" s="31"/>
      <c r="ZU19" s="30"/>
      <c r="ZV19" s="37"/>
      <c r="ZW19" s="31"/>
      <c r="ZX19" s="30"/>
      <c r="ZY19" s="37"/>
      <c r="ZZ19" s="31"/>
      <c r="AAA19" s="30"/>
      <c r="AAB19" s="37"/>
      <c r="AAC19" s="31"/>
      <c r="AAD19" s="30"/>
      <c r="AAE19" s="37"/>
      <c r="AAF19" s="31"/>
      <c r="AAG19" s="30"/>
      <c r="AAH19" s="37"/>
      <c r="AAI19" s="31"/>
      <c r="AAJ19" s="30"/>
      <c r="AAK19" s="37"/>
      <c r="AAL19" s="31"/>
      <c r="AAM19" s="30"/>
      <c r="AAN19" s="37"/>
      <c r="AAO19" s="31"/>
      <c r="AAP19" s="30"/>
      <c r="AAQ19" s="37"/>
      <c r="AAR19" s="31"/>
      <c r="AAS19" s="30"/>
      <c r="AAT19" s="37"/>
      <c r="AAU19" s="31"/>
      <c r="AAV19" s="30"/>
      <c r="AAW19" s="37"/>
      <c r="AAX19" s="31"/>
      <c r="AAY19" s="30"/>
      <c r="AAZ19" s="37"/>
      <c r="ABA19" s="31"/>
      <c r="ABB19" s="30"/>
      <c r="ABC19" s="37"/>
      <c r="ABD19" s="31"/>
      <c r="ABE19" s="30"/>
      <c r="ABF19" s="37"/>
      <c r="ABG19" s="31"/>
      <c r="ABH19" s="30"/>
      <c r="ABI19" s="37"/>
      <c r="ABJ19" s="31"/>
      <c r="ABK19" s="30"/>
      <c r="ABL19" s="37"/>
      <c r="ABM19" s="31"/>
      <c r="ABN19" s="30"/>
      <c r="ABO19" s="37"/>
      <c r="ABP19" s="31"/>
      <c r="ABQ19" s="30"/>
      <c r="ABR19" s="37"/>
      <c r="ABS19" s="31"/>
      <c r="ABT19" s="30"/>
      <c r="ABU19" s="37"/>
      <c r="ABV19" s="31"/>
      <c r="ABW19" s="30"/>
      <c r="ABX19" s="37"/>
      <c r="ABY19" s="31"/>
      <c r="ABZ19" s="30"/>
      <c r="ACA19" s="37"/>
      <c r="ACB19" s="31"/>
      <c r="ACC19" s="30"/>
      <c r="ACD19" s="37"/>
      <c r="ACE19" s="31"/>
      <c r="ACF19" s="30"/>
      <c r="ACG19" s="37"/>
      <c r="ACH19" s="31"/>
      <c r="ACI19" s="30"/>
      <c r="ACJ19" s="37"/>
      <c r="ACK19" s="31"/>
    </row>
    <row r="20" spans="1:765" ht="14.45" customHeight="1" x14ac:dyDescent="0.25">
      <c r="J20" s="12">
        <f t="shared" si="22"/>
        <v>46039</v>
      </c>
      <c r="K20" s="29">
        <f ca="1">IFERROR(OFFSET(Bdd!$Y$3,MOD(J20+1,14),$F$26),"")</f>
        <v>0</v>
      </c>
      <c r="L20" s="13"/>
      <c r="M20" s="14">
        <f t="shared" si="0"/>
        <v>46070</v>
      </c>
      <c r="N20" s="29" t="str">
        <f ca="1">IFERROR(OFFSET(Bdd!$Y$3,MOD(M20+1,14),$F$26),"")</f>
        <v>M</v>
      </c>
      <c r="O20" s="28"/>
      <c r="P20" s="12">
        <f t="shared" si="1"/>
        <v>46098</v>
      </c>
      <c r="Q20" s="29" t="str">
        <f ca="1">IFERROR(OFFSET(Bdd!$Y$3,MOD(P20+1,14),$F$26),"")</f>
        <v>M</v>
      </c>
      <c r="R20" s="28"/>
      <c r="S20" s="12">
        <f t="shared" si="2"/>
        <v>46129</v>
      </c>
      <c r="T20" s="29" t="str">
        <f ca="1">IFERROR(OFFSET(Bdd!$Y$3,MOD(S20+1,14),$F$26),"")</f>
        <v>AM</v>
      </c>
      <c r="U20" s="28"/>
      <c r="V20" s="12">
        <f t="shared" si="20"/>
        <v>46159</v>
      </c>
      <c r="W20" s="29">
        <f ca="1">IFERROR(OFFSET(Bdd!$Y$3,MOD(V20+1,14),$F$26),"")</f>
        <v>0</v>
      </c>
      <c r="X20" s="28"/>
      <c r="Y20" s="12">
        <f t="shared" si="3"/>
        <v>46190</v>
      </c>
      <c r="Z20" s="29" t="str">
        <f ca="1">IFERROR(OFFSET(Bdd!$Y$3,MOD(Y20+1,14),$F$26),"")</f>
        <v>AM</v>
      </c>
      <c r="AA20" s="28"/>
      <c r="AB20" s="12">
        <f t="shared" si="4"/>
        <v>46220</v>
      </c>
      <c r="AC20" s="29" t="str">
        <f ca="1">IFERROR(OFFSET(Bdd!$Y$3,MOD(AB20+1,14),$F$26),"")</f>
        <v>M</v>
      </c>
      <c r="AD20" s="28"/>
      <c r="AE20" s="12">
        <f t="shared" si="5"/>
        <v>46251</v>
      </c>
      <c r="AF20" s="29" t="str">
        <f ca="1">IFERROR(OFFSET(Bdd!$Y$3,MOD(AE20+1,14),$F$26),"")</f>
        <v>M</v>
      </c>
      <c r="AG20" s="28"/>
      <c r="AH20" s="12">
        <f t="shared" si="6"/>
        <v>46282</v>
      </c>
      <c r="AI20" s="29" t="str">
        <f ca="1">IFERROR(OFFSET(Bdd!$Y$3,MOD(AH20+1,14),$F$26),"")</f>
        <v>AM</v>
      </c>
      <c r="AJ20" s="28"/>
      <c r="AK20" s="12">
        <f t="shared" si="7"/>
        <v>46312</v>
      </c>
      <c r="AL20" s="29">
        <f ca="1">IFERROR(OFFSET(Bdd!$Y$3,MOD(AK20+1,14),$F$26),"")</f>
        <v>0</v>
      </c>
      <c r="AM20" s="28"/>
      <c r="AN20" s="12">
        <f t="shared" si="8"/>
        <v>46343</v>
      </c>
      <c r="AO20" s="29" t="str">
        <f ca="1">IFERROR(OFFSET(Bdd!$Y$3,MOD(AN20+1,14),$F$26),"")</f>
        <v>AM</v>
      </c>
      <c r="AP20" s="28"/>
      <c r="AQ20" s="12">
        <f t="shared" si="9"/>
        <v>46373</v>
      </c>
      <c r="AR20" s="29" t="str">
        <f ca="1">IFERROR(OFFSET(Bdd!$Y$3,MOD(AQ20+1,14),$F$26),"")</f>
        <v>M</v>
      </c>
      <c r="AS20" s="28"/>
      <c r="AT20" s="12">
        <f t="shared" si="23"/>
        <v>46404</v>
      </c>
      <c r="AU20" s="29">
        <f ca="1">IFERROR(OFFSET(Bdd!$Y$3,MOD(AT20+1,14),$F$26),"")</f>
        <v>0</v>
      </c>
      <c r="AV20" s="13"/>
      <c r="AW20" s="14">
        <f t="shared" si="10"/>
        <v>46435</v>
      </c>
      <c r="AX20" s="29" t="str">
        <f ca="1">IFERROR(OFFSET(Bdd!$Y$3,MOD(AW20+1,14),$F$26),"")</f>
        <v>M</v>
      </c>
      <c r="AY20" s="28"/>
      <c r="AZ20" s="12">
        <f t="shared" si="11"/>
        <v>46463</v>
      </c>
      <c r="BA20" s="29" t="str">
        <f ca="1">IFERROR(OFFSET(Bdd!$Y$3,MOD(AZ20+1,14),$F$26),"")</f>
        <v>M</v>
      </c>
      <c r="BB20" s="28"/>
      <c r="BC20" s="12">
        <f t="shared" si="12"/>
        <v>46494</v>
      </c>
      <c r="BD20" s="29">
        <f ca="1">IFERROR(OFFSET(Bdd!$Y$3,MOD(BC20+1,14),$F$26),"")</f>
        <v>0</v>
      </c>
      <c r="BE20" s="28"/>
      <c r="BF20" s="12">
        <f t="shared" si="21"/>
        <v>46524</v>
      </c>
      <c r="BG20" s="29" t="str">
        <f ca="1">IFERROR(OFFSET(Bdd!$Y$3,MOD(BF20+1,14),$F$26),"")</f>
        <v>AM</v>
      </c>
      <c r="BH20" s="28"/>
      <c r="BI20" s="12">
        <f t="shared" si="13"/>
        <v>46555</v>
      </c>
      <c r="BJ20" s="29" t="str">
        <f ca="1">IFERROR(OFFSET(Bdd!$Y$3,MOD(BI20+1,14),$F$26),"")</f>
        <v>M</v>
      </c>
      <c r="BK20" s="28"/>
      <c r="BL20" s="12">
        <f t="shared" si="14"/>
        <v>46585</v>
      </c>
      <c r="BM20" s="29">
        <f ca="1">IFERROR(OFFSET(Bdd!$Y$3,MOD(BL20+1,14),$F$26),"")</f>
        <v>0</v>
      </c>
      <c r="BN20" s="28"/>
      <c r="BO20" s="12">
        <f t="shared" si="15"/>
        <v>46616</v>
      </c>
      <c r="BP20" s="29" t="str">
        <f ca="1">IFERROR(OFFSET(Bdd!$Y$3,MOD(BO20+1,14),$F$26),"")</f>
        <v>M</v>
      </c>
      <c r="BQ20" s="28"/>
      <c r="BR20" s="12">
        <f t="shared" si="16"/>
        <v>46647</v>
      </c>
      <c r="BS20" s="29" t="str">
        <f ca="1">IFERROR(OFFSET(Bdd!$Y$3,MOD(BR20+1,14),$F$26),"")</f>
        <v>AM</v>
      </c>
      <c r="BT20" s="28"/>
      <c r="BU20" s="12">
        <f t="shared" si="17"/>
        <v>46677</v>
      </c>
      <c r="BV20" s="29">
        <f ca="1">IFERROR(OFFSET(Bdd!$Y$3,MOD(BU20+1,14),$F$26),"")</f>
        <v>0</v>
      </c>
      <c r="BW20" s="28"/>
      <c r="BX20" s="12">
        <f t="shared" si="18"/>
        <v>46708</v>
      </c>
      <c r="BY20" s="29" t="str">
        <f ca="1">IFERROR(OFFSET(Bdd!$Y$3,MOD(BX20+1,14),$F$26),"")</f>
        <v>AM</v>
      </c>
      <c r="BZ20" s="28"/>
      <c r="CA20" s="12">
        <f t="shared" si="19"/>
        <v>46738</v>
      </c>
      <c r="CB20" s="29" t="str">
        <f ca="1">IFERROR(OFFSET(Bdd!$Y$3,MOD(CA20+1,14),$F$26),"")</f>
        <v>M</v>
      </c>
      <c r="CC20" s="13"/>
      <c r="CD20" s="30"/>
      <c r="CE20" s="37"/>
      <c r="CF20" s="31"/>
      <c r="CG20" s="30"/>
      <c r="CH20" s="37"/>
      <c r="CI20" s="31"/>
      <c r="CJ20" s="30"/>
      <c r="CK20" s="37"/>
      <c r="CL20" s="31"/>
      <c r="CM20" s="30"/>
      <c r="CN20" s="37"/>
      <c r="CO20" s="31"/>
      <c r="CP20" s="30"/>
      <c r="CQ20" s="37"/>
      <c r="CR20" s="31"/>
      <c r="CS20" s="30"/>
      <c r="CT20" s="37"/>
      <c r="CU20" s="31"/>
      <c r="CV20" s="30"/>
      <c r="CW20" s="37"/>
      <c r="CX20" s="31"/>
      <c r="CY20" s="30"/>
      <c r="CZ20" s="37"/>
      <c r="DA20" s="31"/>
      <c r="DB20" s="30"/>
      <c r="DC20" s="37"/>
      <c r="DD20" s="31"/>
      <c r="DE20" s="30"/>
      <c r="DF20" s="37"/>
      <c r="DG20" s="31"/>
      <c r="DH20" s="30"/>
      <c r="DI20" s="37"/>
      <c r="DJ20" s="31"/>
      <c r="DK20" s="30"/>
      <c r="DL20" s="37"/>
      <c r="DM20" s="31"/>
      <c r="DN20" s="30"/>
      <c r="DO20" s="37"/>
      <c r="DP20" s="31"/>
      <c r="DQ20" s="30"/>
      <c r="DR20" s="37"/>
      <c r="DS20" s="31"/>
      <c r="DT20" s="30"/>
      <c r="DU20" s="37"/>
      <c r="DV20" s="31"/>
      <c r="DW20" s="30"/>
      <c r="DX20" s="37"/>
      <c r="DY20" s="31"/>
      <c r="DZ20" s="30"/>
      <c r="EA20" s="37"/>
      <c r="EB20" s="31"/>
      <c r="EC20" s="30"/>
      <c r="ED20" s="37"/>
      <c r="EE20" s="31"/>
      <c r="EF20" s="30"/>
      <c r="EG20" s="37"/>
      <c r="EH20" s="31"/>
      <c r="EI20" s="30"/>
      <c r="EJ20" s="37"/>
      <c r="EK20" s="31"/>
      <c r="EL20" s="30"/>
      <c r="EM20" s="37"/>
      <c r="EN20" s="31"/>
      <c r="EO20" s="30"/>
      <c r="EP20" s="37"/>
      <c r="EQ20" s="31"/>
      <c r="ER20" s="30"/>
      <c r="ES20" s="37"/>
      <c r="ET20" s="31"/>
      <c r="EU20" s="30"/>
      <c r="EV20" s="37"/>
      <c r="EW20" s="31"/>
      <c r="EX20" s="30"/>
      <c r="EY20" s="37"/>
      <c r="EZ20" s="31"/>
      <c r="FA20" s="30"/>
      <c r="FB20" s="37"/>
      <c r="FC20" s="31"/>
      <c r="FD20" s="30"/>
      <c r="FE20" s="37"/>
      <c r="FF20" s="31"/>
      <c r="FG20" s="30"/>
      <c r="FH20" s="37"/>
      <c r="FI20" s="31"/>
      <c r="FJ20" s="30"/>
      <c r="FK20" s="37"/>
      <c r="FL20" s="31"/>
      <c r="FM20" s="30"/>
      <c r="FN20" s="37"/>
      <c r="FO20" s="31"/>
      <c r="FP20" s="30"/>
      <c r="FQ20" s="37"/>
      <c r="FR20" s="31"/>
      <c r="FS20" s="30"/>
      <c r="FT20" s="37"/>
      <c r="FU20" s="31"/>
      <c r="FV20" s="30"/>
      <c r="FW20" s="37"/>
      <c r="FX20" s="31"/>
      <c r="FY20" s="30"/>
      <c r="FZ20" s="37"/>
      <c r="GA20" s="31"/>
      <c r="GB20" s="30"/>
      <c r="GC20" s="37"/>
      <c r="GD20" s="31"/>
      <c r="GE20" s="30"/>
      <c r="GF20" s="37"/>
      <c r="GG20" s="31"/>
      <c r="GH20" s="30"/>
      <c r="GI20" s="37"/>
      <c r="GJ20" s="31"/>
      <c r="GK20" s="30"/>
      <c r="GL20" s="37"/>
      <c r="GM20" s="31"/>
      <c r="GN20" s="30"/>
      <c r="GO20" s="37"/>
      <c r="GP20" s="31"/>
      <c r="GQ20" s="30"/>
      <c r="GR20" s="37"/>
      <c r="GS20" s="31"/>
      <c r="GT20" s="30"/>
      <c r="GU20" s="37"/>
      <c r="GV20" s="31"/>
      <c r="GW20" s="30"/>
      <c r="GX20" s="37"/>
      <c r="GY20" s="31"/>
      <c r="GZ20" s="30"/>
      <c r="HA20" s="37"/>
      <c r="HB20" s="31"/>
      <c r="HC20" s="30"/>
      <c r="HD20" s="37"/>
      <c r="HE20" s="31"/>
      <c r="HF20" s="30"/>
      <c r="HG20" s="37"/>
      <c r="HH20" s="31"/>
      <c r="HI20" s="30"/>
      <c r="HJ20" s="37"/>
      <c r="HK20" s="31"/>
      <c r="HL20" s="30"/>
      <c r="HM20" s="37"/>
      <c r="HN20" s="31"/>
      <c r="HO20" s="30"/>
      <c r="HP20" s="37"/>
      <c r="HQ20" s="31"/>
      <c r="HR20" s="30"/>
      <c r="HS20" s="37"/>
      <c r="HT20" s="31"/>
      <c r="HU20" s="30"/>
      <c r="HV20" s="37"/>
      <c r="HW20" s="31"/>
      <c r="HX20" s="30"/>
      <c r="HY20" s="37"/>
      <c r="HZ20" s="31"/>
      <c r="IA20" s="30"/>
      <c r="IB20" s="37"/>
      <c r="IC20" s="31"/>
      <c r="ID20" s="30"/>
      <c r="IE20" s="37"/>
      <c r="IF20" s="31"/>
      <c r="IG20" s="30"/>
      <c r="IH20" s="37"/>
      <c r="II20" s="31"/>
      <c r="IJ20" s="30"/>
      <c r="IK20" s="37"/>
      <c r="IL20" s="31"/>
      <c r="IM20" s="30"/>
      <c r="IN20" s="37"/>
      <c r="IO20" s="31"/>
      <c r="IP20" s="30"/>
      <c r="IQ20" s="37"/>
      <c r="IR20" s="31"/>
      <c r="IS20" s="30"/>
      <c r="IT20" s="37"/>
      <c r="IU20" s="31"/>
      <c r="IV20" s="30"/>
      <c r="IW20" s="37"/>
      <c r="IX20" s="31"/>
      <c r="IY20" s="30"/>
      <c r="IZ20" s="37"/>
      <c r="JA20" s="31"/>
      <c r="JB20" s="30"/>
      <c r="JC20" s="37"/>
      <c r="JD20" s="31"/>
      <c r="JE20" s="30"/>
      <c r="JF20" s="37"/>
      <c r="JG20" s="31"/>
      <c r="JH20" s="30"/>
      <c r="JI20" s="37"/>
      <c r="JJ20" s="31"/>
      <c r="JK20" s="30"/>
      <c r="JL20" s="37"/>
      <c r="JM20" s="31"/>
      <c r="JN20" s="30"/>
      <c r="JO20" s="37"/>
      <c r="JP20" s="31"/>
      <c r="JQ20" s="30"/>
      <c r="JR20" s="37"/>
      <c r="JS20" s="31"/>
      <c r="JT20" s="30"/>
      <c r="JU20" s="37"/>
      <c r="JV20" s="31"/>
      <c r="JW20" s="30"/>
      <c r="JX20" s="37"/>
      <c r="JY20" s="31"/>
      <c r="JZ20" s="30"/>
      <c r="KA20" s="37"/>
      <c r="KB20" s="31"/>
      <c r="KC20" s="30"/>
      <c r="KD20" s="37"/>
      <c r="KE20" s="31"/>
      <c r="KF20" s="30"/>
      <c r="KG20" s="37"/>
      <c r="KH20" s="31"/>
      <c r="KI20" s="30"/>
      <c r="KJ20" s="37"/>
      <c r="KK20" s="31"/>
      <c r="KL20" s="30"/>
      <c r="KM20" s="37"/>
      <c r="KN20" s="31"/>
      <c r="KO20" s="30"/>
      <c r="KP20" s="37"/>
      <c r="KQ20" s="31"/>
      <c r="KR20" s="30"/>
      <c r="KS20" s="37"/>
      <c r="KT20" s="31"/>
      <c r="KU20" s="30"/>
      <c r="KV20" s="37"/>
      <c r="KW20" s="31"/>
      <c r="KX20" s="30"/>
      <c r="KY20" s="37"/>
      <c r="KZ20" s="31"/>
      <c r="LA20" s="30"/>
      <c r="LB20" s="37"/>
      <c r="LC20" s="31"/>
      <c r="LD20" s="30"/>
      <c r="LE20" s="37"/>
      <c r="LF20" s="31"/>
      <c r="LG20" s="30"/>
      <c r="LH20" s="37"/>
      <c r="LI20" s="31"/>
      <c r="LJ20" s="30"/>
      <c r="LK20" s="37"/>
      <c r="LL20" s="31"/>
      <c r="LM20" s="30"/>
      <c r="LN20" s="37"/>
      <c r="LO20" s="31"/>
      <c r="LP20" s="30"/>
      <c r="LQ20" s="37"/>
      <c r="LR20" s="31"/>
      <c r="LS20" s="30"/>
      <c r="LT20" s="37"/>
      <c r="LU20" s="31"/>
      <c r="LV20" s="30"/>
      <c r="LW20" s="37"/>
      <c r="LX20" s="31"/>
      <c r="LY20" s="30"/>
      <c r="LZ20" s="37"/>
      <c r="MA20" s="31"/>
      <c r="MB20" s="30"/>
      <c r="MC20" s="37"/>
      <c r="MD20" s="31"/>
      <c r="ME20" s="30"/>
      <c r="MF20" s="37"/>
      <c r="MG20" s="31"/>
      <c r="MH20" s="30"/>
      <c r="MI20" s="37"/>
      <c r="MJ20" s="31"/>
      <c r="MK20" s="30"/>
      <c r="ML20" s="37"/>
      <c r="MM20" s="31"/>
      <c r="MN20" s="30"/>
      <c r="MO20" s="37"/>
      <c r="MP20" s="31"/>
      <c r="MQ20" s="30"/>
      <c r="MR20" s="37"/>
      <c r="MS20" s="31"/>
      <c r="MT20" s="30"/>
      <c r="MU20" s="37"/>
      <c r="MV20" s="31"/>
      <c r="MW20" s="30"/>
      <c r="MX20" s="37"/>
      <c r="MY20" s="31"/>
      <c r="MZ20" s="30"/>
      <c r="NA20" s="37"/>
      <c r="NB20" s="31"/>
      <c r="NC20" s="30"/>
      <c r="ND20" s="37"/>
      <c r="NE20" s="31"/>
      <c r="NF20" s="30"/>
      <c r="NG20" s="37"/>
      <c r="NH20" s="31"/>
      <c r="NI20" s="30"/>
      <c r="NJ20" s="37"/>
      <c r="NK20" s="31"/>
      <c r="NL20" s="30"/>
      <c r="NM20" s="37"/>
      <c r="NN20" s="31"/>
      <c r="NO20" s="30"/>
      <c r="NP20" s="37"/>
      <c r="NQ20" s="31"/>
      <c r="NR20" s="30"/>
      <c r="NS20" s="37"/>
      <c r="NT20" s="31"/>
      <c r="NU20" s="30"/>
      <c r="NV20" s="37"/>
      <c r="NW20" s="31"/>
      <c r="NX20" s="30"/>
      <c r="NY20" s="37"/>
      <c r="NZ20" s="31"/>
      <c r="OA20" s="30"/>
      <c r="OB20" s="37"/>
      <c r="OC20" s="31"/>
      <c r="OD20" s="30"/>
      <c r="OE20" s="37"/>
      <c r="OF20" s="31"/>
      <c r="OG20" s="30"/>
      <c r="OH20" s="37"/>
      <c r="OI20" s="31"/>
      <c r="OJ20" s="30"/>
      <c r="OK20" s="37"/>
      <c r="OL20" s="31"/>
      <c r="OM20" s="30"/>
      <c r="ON20" s="37"/>
      <c r="OO20" s="31"/>
      <c r="OP20" s="30"/>
      <c r="OQ20" s="37"/>
      <c r="OR20" s="31"/>
      <c r="OS20" s="30"/>
      <c r="OT20" s="37"/>
      <c r="OU20" s="31"/>
      <c r="OV20" s="30"/>
      <c r="OW20" s="37"/>
      <c r="OX20" s="31"/>
      <c r="OY20" s="30"/>
      <c r="OZ20" s="37"/>
      <c r="PA20" s="31"/>
      <c r="PB20" s="30"/>
      <c r="PC20" s="37"/>
      <c r="PD20" s="31"/>
      <c r="PE20" s="30"/>
      <c r="PF20" s="37"/>
      <c r="PG20" s="31"/>
      <c r="PH20" s="30"/>
      <c r="PI20" s="37"/>
      <c r="PJ20" s="31"/>
      <c r="PK20" s="30"/>
      <c r="PL20" s="37"/>
      <c r="PM20" s="31"/>
      <c r="PN20" s="30"/>
      <c r="PO20" s="37"/>
      <c r="PP20" s="31"/>
      <c r="PQ20" s="30"/>
      <c r="PR20" s="37"/>
      <c r="PS20" s="31"/>
      <c r="PT20" s="30"/>
      <c r="PU20" s="37"/>
      <c r="PV20" s="31"/>
      <c r="PW20" s="30"/>
      <c r="PX20" s="37"/>
      <c r="PY20" s="31"/>
      <c r="PZ20" s="30"/>
      <c r="QA20" s="37"/>
      <c r="QB20" s="31"/>
      <c r="QC20" s="30"/>
      <c r="QD20" s="37"/>
      <c r="QE20" s="31"/>
      <c r="QF20" s="30"/>
      <c r="QG20" s="37"/>
      <c r="QH20" s="31"/>
      <c r="QI20" s="30"/>
      <c r="QJ20" s="37"/>
      <c r="QK20" s="31"/>
      <c r="QL20" s="30"/>
      <c r="QM20" s="37"/>
      <c r="QN20" s="31"/>
      <c r="QO20" s="30"/>
      <c r="QP20" s="37"/>
      <c r="QQ20" s="31"/>
      <c r="QR20" s="30"/>
      <c r="QS20" s="37"/>
      <c r="QT20" s="31"/>
      <c r="QU20" s="30"/>
      <c r="QV20" s="37"/>
      <c r="QW20" s="31"/>
      <c r="QX20" s="30"/>
      <c r="QY20" s="37"/>
      <c r="QZ20" s="31"/>
      <c r="RA20" s="30"/>
      <c r="RB20" s="37"/>
      <c r="RC20" s="31"/>
      <c r="RD20" s="30"/>
      <c r="RE20" s="37"/>
      <c r="RF20" s="31"/>
      <c r="RG20" s="30"/>
      <c r="RH20" s="37"/>
      <c r="RI20" s="31"/>
      <c r="RJ20" s="30"/>
      <c r="RK20" s="37"/>
      <c r="RL20" s="31"/>
      <c r="RM20" s="30"/>
      <c r="RN20" s="37"/>
      <c r="RO20" s="31"/>
      <c r="RP20" s="30"/>
      <c r="RQ20" s="37"/>
      <c r="RR20" s="31"/>
      <c r="RS20" s="30"/>
      <c r="RT20" s="37"/>
      <c r="RU20" s="31"/>
      <c r="RV20" s="30"/>
      <c r="RW20" s="37"/>
      <c r="RX20" s="31"/>
      <c r="RY20" s="30"/>
      <c r="RZ20" s="37"/>
      <c r="SA20" s="31"/>
      <c r="SB20" s="30"/>
      <c r="SC20" s="37"/>
      <c r="SD20" s="31"/>
      <c r="SE20" s="30"/>
      <c r="SF20" s="37"/>
      <c r="SG20" s="31"/>
      <c r="SH20" s="30"/>
      <c r="SI20" s="37"/>
      <c r="SJ20" s="31"/>
      <c r="SK20" s="30"/>
      <c r="SL20" s="37"/>
      <c r="SM20" s="31"/>
      <c r="SN20" s="30"/>
      <c r="SO20" s="37"/>
      <c r="SP20" s="31"/>
      <c r="SQ20" s="30"/>
      <c r="SR20" s="37"/>
      <c r="SS20" s="31"/>
      <c r="ST20" s="30"/>
      <c r="SU20" s="37"/>
      <c r="SV20" s="31"/>
      <c r="SW20" s="30"/>
      <c r="SX20" s="37"/>
      <c r="SY20" s="31"/>
      <c r="SZ20" s="30"/>
      <c r="TA20" s="37"/>
      <c r="TB20" s="31"/>
      <c r="TC20" s="30"/>
      <c r="TD20" s="37"/>
      <c r="TE20" s="31"/>
      <c r="TF20" s="30"/>
      <c r="TG20" s="37"/>
      <c r="TH20" s="31"/>
      <c r="TI20" s="30"/>
      <c r="TJ20" s="37"/>
      <c r="TK20" s="31"/>
      <c r="TL20" s="30"/>
      <c r="TM20" s="37"/>
      <c r="TN20" s="31"/>
      <c r="TO20" s="30"/>
      <c r="TP20" s="37"/>
      <c r="TQ20" s="31"/>
      <c r="TR20" s="30"/>
      <c r="TS20" s="37"/>
      <c r="TT20" s="31"/>
      <c r="TU20" s="30"/>
      <c r="TV20" s="37"/>
      <c r="TW20" s="31"/>
      <c r="TX20" s="30"/>
      <c r="TY20" s="37"/>
      <c r="TZ20" s="31"/>
      <c r="UA20" s="30"/>
      <c r="UB20" s="37"/>
      <c r="UC20" s="31"/>
      <c r="UD20" s="30"/>
      <c r="UE20" s="37"/>
      <c r="UF20" s="31"/>
      <c r="UG20" s="30"/>
      <c r="UH20" s="37"/>
      <c r="UI20" s="31"/>
      <c r="UJ20" s="30"/>
      <c r="UK20" s="37"/>
      <c r="UL20" s="31"/>
      <c r="UM20" s="30"/>
      <c r="UN20" s="37"/>
      <c r="UO20" s="31"/>
      <c r="UP20" s="30"/>
      <c r="UQ20" s="37"/>
      <c r="UR20" s="31"/>
      <c r="US20" s="30"/>
      <c r="UT20" s="37"/>
      <c r="UU20" s="31"/>
      <c r="UV20" s="30"/>
      <c r="UW20" s="37"/>
      <c r="UX20" s="31"/>
      <c r="UY20" s="30"/>
      <c r="UZ20" s="37"/>
      <c r="VA20" s="31"/>
      <c r="VB20" s="30"/>
      <c r="VC20" s="37"/>
      <c r="VD20" s="31"/>
      <c r="VE20" s="30"/>
      <c r="VF20" s="37"/>
      <c r="VG20" s="31"/>
      <c r="VH20" s="30"/>
      <c r="VI20" s="37"/>
      <c r="VJ20" s="31"/>
      <c r="VK20" s="30"/>
      <c r="VL20" s="37"/>
      <c r="VM20" s="31"/>
      <c r="VN20" s="30"/>
      <c r="VO20" s="37"/>
      <c r="VP20" s="31"/>
      <c r="VQ20" s="30"/>
      <c r="VR20" s="37"/>
      <c r="VS20" s="31"/>
      <c r="VT20" s="30"/>
      <c r="VU20" s="37"/>
      <c r="VV20" s="31"/>
      <c r="VW20" s="30"/>
      <c r="VX20" s="37"/>
      <c r="VY20" s="31"/>
      <c r="VZ20" s="30"/>
      <c r="WA20" s="37"/>
      <c r="WB20" s="31"/>
      <c r="WC20" s="30"/>
      <c r="WD20" s="37"/>
      <c r="WE20" s="31"/>
      <c r="WF20" s="30"/>
      <c r="WG20" s="37"/>
      <c r="WH20" s="31"/>
      <c r="WI20" s="30"/>
      <c r="WJ20" s="37"/>
      <c r="WK20" s="31"/>
      <c r="WL20" s="30"/>
      <c r="WM20" s="37"/>
      <c r="WN20" s="31"/>
      <c r="WO20" s="30"/>
      <c r="WP20" s="37"/>
      <c r="WQ20" s="31"/>
      <c r="WR20" s="30"/>
      <c r="WS20" s="37"/>
      <c r="WT20" s="31"/>
      <c r="WU20" s="30"/>
      <c r="WV20" s="37"/>
      <c r="WW20" s="31"/>
      <c r="WX20" s="30"/>
      <c r="WY20" s="37"/>
      <c r="WZ20" s="31"/>
      <c r="XA20" s="30"/>
      <c r="XB20" s="37"/>
      <c r="XC20" s="31"/>
      <c r="XD20" s="30"/>
      <c r="XE20" s="37"/>
      <c r="XF20" s="31"/>
      <c r="XG20" s="30"/>
      <c r="XH20" s="37"/>
      <c r="XI20" s="31"/>
      <c r="XJ20" s="30"/>
      <c r="XK20" s="37"/>
      <c r="XL20" s="31"/>
      <c r="XM20" s="30"/>
      <c r="XN20" s="37"/>
      <c r="XO20" s="31"/>
      <c r="XP20" s="30"/>
      <c r="XQ20" s="37"/>
      <c r="XR20" s="31"/>
      <c r="XS20" s="30"/>
      <c r="XT20" s="37"/>
      <c r="XU20" s="31"/>
      <c r="XV20" s="30"/>
      <c r="XW20" s="37"/>
      <c r="XX20" s="31"/>
      <c r="XY20" s="30"/>
      <c r="XZ20" s="37"/>
      <c r="YA20" s="31"/>
      <c r="YB20" s="30"/>
      <c r="YC20" s="37"/>
      <c r="YD20" s="31"/>
      <c r="YE20" s="30"/>
      <c r="YF20" s="37"/>
      <c r="YG20" s="31"/>
      <c r="YH20" s="30"/>
      <c r="YI20" s="37"/>
      <c r="YJ20" s="31"/>
      <c r="YK20" s="30"/>
      <c r="YL20" s="37"/>
      <c r="YM20" s="31"/>
      <c r="YN20" s="30"/>
      <c r="YO20" s="37"/>
      <c r="YP20" s="31"/>
      <c r="YQ20" s="30"/>
      <c r="YR20" s="37"/>
      <c r="YS20" s="31"/>
      <c r="YT20" s="30"/>
      <c r="YU20" s="37"/>
      <c r="YV20" s="31"/>
      <c r="YW20" s="30"/>
      <c r="YX20" s="37"/>
      <c r="YY20" s="31"/>
      <c r="YZ20" s="30"/>
      <c r="ZA20" s="37"/>
      <c r="ZB20" s="31"/>
      <c r="ZC20" s="30"/>
      <c r="ZD20" s="37"/>
      <c r="ZE20" s="31"/>
      <c r="ZF20" s="30"/>
      <c r="ZG20" s="37"/>
      <c r="ZH20" s="31"/>
      <c r="ZI20" s="30"/>
      <c r="ZJ20" s="37"/>
      <c r="ZK20" s="31"/>
      <c r="ZL20" s="30"/>
      <c r="ZM20" s="37"/>
      <c r="ZN20" s="31"/>
      <c r="ZO20" s="30"/>
      <c r="ZP20" s="37"/>
      <c r="ZQ20" s="31"/>
      <c r="ZR20" s="30"/>
      <c r="ZS20" s="37"/>
      <c r="ZT20" s="31"/>
      <c r="ZU20" s="30"/>
      <c r="ZV20" s="37"/>
      <c r="ZW20" s="31"/>
      <c r="ZX20" s="30"/>
      <c r="ZY20" s="37"/>
      <c r="ZZ20" s="31"/>
      <c r="AAA20" s="30"/>
      <c r="AAB20" s="37"/>
      <c r="AAC20" s="31"/>
      <c r="AAD20" s="30"/>
      <c r="AAE20" s="37"/>
      <c r="AAF20" s="31"/>
      <c r="AAG20" s="30"/>
      <c r="AAH20" s="37"/>
      <c r="AAI20" s="31"/>
      <c r="AAJ20" s="30"/>
      <c r="AAK20" s="37"/>
      <c r="AAL20" s="31"/>
      <c r="AAM20" s="30"/>
      <c r="AAN20" s="37"/>
      <c r="AAO20" s="31"/>
      <c r="AAP20" s="30"/>
      <c r="AAQ20" s="37"/>
      <c r="AAR20" s="31"/>
      <c r="AAS20" s="30"/>
      <c r="AAT20" s="37"/>
      <c r="AAU20" s="31"/>
      <c r="AAV20" s="30"/>
      <c r="AAW20" s="37"/>
      <c r="AAX20" s="31"/>
      <c r="AAY20" s="30"/>
      <c r="AAZ20" s="37"/>
      <c r="ABA20" s="31"/>
      <c r="ABB20" s="30"/>
      <c r="ABC20" s="37"/>
      <c r="ABD20" s="31"/>
      <c r="ABE20" s="30"/>
      <c r="ABF20" s="37"/>
      <c r="ABG20" s="31"/>
      <c r="ABH20" s="30"/>
      <c r="ABI20" s="37"/>
      <c r="ABJ20" s="31"/>
      <c r="ABK20" s="30"/>
      <c r="ABL20" s="37"/>
      <c r="ABM20" s="31"/>
      <c r="ABN20" s="30"/>
      <c r="ABO20" s="37"/>
      <c r="ABP20" s="31"/>
      <c r="ABQ20" s="30"/>
      <c r="ABR20" s="37"/>
      <c r="ABS20" s="31"/>
      <c r="ABT20" s="30"/>
      <c r="ABU20" s="37"/>
      <c r="ABV20" s="31"/>
      <c r="ABW20" s="30"/>
      <c r="ABX20" s="37"/>
      <c r="ABY20" s="31"/>
      <c r="ABZ20" s="30"/>
      <c r="ACA20" s="37"/>
      <c r="ACB20" s="31"/>
      <c r="ACC20" s="30"/>
      <c r="ACD20" s="37"/>
      <c r="ACE20" s="31"/>
      <c r="ACF20" s="30"/>
      <c r="ACG20" s="37"/>
      <c r="ACH20" s="31"/>
      <c r="ACI20" s="30"/>
      <c r="ACJ20" s="37"/>
      <c r="ACK20" s="31"/>
    </row>
    <row r="21" spans="1:765" ht="14.45" customHeight="1" x14ac:dyDescent="0.25">
      <c r="H21" s="50"/>
      <c r="I21" s="50"/>
      <c r="J21" s="12">
        <f t="shared" si="22"/>
        <v>46040</v>
      </c>
      <c r="K21" s="29">
        <f ca="1">IFERROR(OFFSET(Bdd!$Y$3,MOD(J21+1,14),$F$26),"")</f>
        <v>0</v>
      </c>
      <c r="L21" s="13"/>
      <c r="M21" s="14">
        <f t="shared" si="0"/>
        <v>46071</v>
      </c>
      <c r="N21" s="29" t="str">
        <f ca="1">IFERROR(OFFSET(Bdd!$Y$3,MOD(M21+1,14),$F$26),"")</f>
        <v>M</v>
      </c>
      <c r="O21" s="28"/>
      <c r="P21" s="12">
        <f t="shared" si="1"/>
        <v>46099</v>
      </c>
      <c r="Q21" s="29" t="str">
        <f ca="1">IFERROR(OFFSET(Bdd!$Y$3,MOD(P21+1,14),$F$26),"")</f>
        <v>M</v>
      </c>
      <c r="R21" s="28"/>
      <c r="S21" s="12">
        <f t="shared" si="2"/>
        <v>46130</v>
      </c>
      <c r="T21" s="29">
        <f ca="1">IFERROR(OFFSET(Bdd!$Y$3,MOD(S21+1,14),$F$26),"")</f>
        <v>0</v>
      </c>
      <c r="U21" s="28"/>
      <c r="V21" s="12">
        <f t="shared" si="20"/>
        <v>46160</v>
      </c>
      <c r="W21" s="29" t="str">
        <f ca="1">IFERROR(OFFSET(Bdd!$Y$3,MOD(V21+1,14),$F$26),"")</f>
        <v>AM</v>
      </c>
      <c r="X21" s="28"/>
      <c r="Y21" s="12">
        <f t="shared" si="3"/>
        <v>46191</v>
      </c>
      <c r="Z21" s="29" t="str">
        <f ca="1">IFERROR(OFFSET(Bdd!$Y$3,MOD(Y21+1,14),$F$26),"")</f>
        <v>M</v>
      </c>
      <c r="AA21" s="28"/>
      <c r="AB21" s="12">
        <f t="shared" si="4"/>
        <v>46221</v>
      </c>
      <c r="AC21" s="29">
        <f ca="1">IFERROR(OFFSET(Bdd!$Y$3,MOD(AB21+1,14),$F$26),"")</f>
        <v>0</v>
      </c>
      <c r="AD21" s="28"/>
      <c r="AE21" s="12">
        <f t="shared" si="5"/>
        <v>46252</v>
      </c>
      <c r="AF21" s="29" t="str">
        <f ca="1">IFERROR(OFFSET(Bdd!$Y$3,MOD(AE21+1,14),$F$26),"")</f>
        <v>M</v>
      </c>
      <c r="AG21" s="28"/>
      <c r="AH21" s="12">
        <f t="shared" si="6"/>
        <v>46283</v>
      </c>
      <c r="AI21" s="29" t="str">
        <f ca="1">IFERROR(OFFSET(Bdd!$Y$3,MOD(AH21+1,14),$F$26),"")</f>
        <v>AM</v>
      </c>
      <c r="AJ21" s="28"/>
      <c r="AK21" s="12">
        <f t="shared" si="7"/>
        <v>46313</v>
      </c>
      <c r="AL21" s="29">
        <f ca="1">IFERROR(OFFSET(Bdd!$Y$3,MOD(AK21+1,14),$F$26),"")</f>
        <v>0</v>
      </c>
      <c r="AM21" s="28"/>
      <c r="AN21" s="12">
        <f t="shared" si="8"/>
        <v>46344</v>
      </c>
      <c r="AO21" s="29" t="str">
        <f ca="1">IFERROR(OFFSET(Bdd!$Y$3,MOD(AN21+1,14),$F$26),"")</f>
        <v>AM</v>
      </c>
      <c r="AP21" s="28"/>
      <c r="AQ21" s="12">
        <f t="shared" si="9"/>
        <v>46374</v>
      </c>
      <c r="AR21" s="29" t="str">
        <f ca="1">IFERROR(OFFSET(Bdd!$Y$3,MOD(AQ21+1,14),$F$26),"")</f>
        <v>M</v>
      </c>
      <c r="AS21" s="28"/>
      <c r="AT21" s="12">
        <f t="shared" si="23"/>
        <v>46405</v>
      </c>
      <c r="AU21" s="29" t="str">
        <f ca="1">IFERROR(OFFSET(Bdd!$Y$3,MOD(AT21+1,14),$F$26),"")</f>
        <v>M</v>
      </c>
      <c r="AV21" s="13"/>
      <c r="AW21" s="14">
        <f t="shared" si="10"/>
        <v>46436</v>
      </c>
      <c r="AX21" s="29" t="str">
        <f ca="1">IFERROR(OFFSET(Bdd!$Y$3,MOD(AW21+1,14),$F$26),"")</f>
        <v>AM</v>
      </c>
      <c r="AY21" s="28"/>
      <c r="AZ21" s="12">
        <f t="shared" si="11"/>
        <v>46464</v>
      </c>
      <c r="BA21" s="29" t="str">
        <f ca="1">IFERROR(OFFSET(Bdd!$Y$3,MOD(AZ21+1,14),$F$26),"")</f>
        <v>AM</v>
      </c>
      <c r="BB21" s="28"/>
      <c r="BC21" s="12">
        <f t="shared" si="12"/>
        <v>46495</v>
      </c>
      <c r="BD21" s="29">
        <f ca="1">IFERROR(OFFSET(Bdd!$Y$3,MOD(BC21+1,14),$F$26),"")</f>
        <v>0</v>
      </c>
      <c r="BE21" s="28"/>
      <c r="BF21" s="12">
        <f t="shared" si="21"/>
        <v>46525</v>
      </c>
      <c r="BG21" s="29" t="str">
        <f ca="1">IFERROR(OFFSET(Bdd!$Y$3,MOD(BF21+1,14),$F$26),"")</f>
        <v>AM</v>
      </c>
      <c r="BH21" s="28"/>
      <c r="BI21" s="12">
        <f t="shared" si="13"/>
        <v>46556</v>
      </c>
      <c r="BJ21" s="29" t="str">
        <f ca="1">IFERROR(OFFSET(Bdd!$Y$3,MOD(BI21+1,14),$F$26),"")</f>
        <v>M</v>
      </c>
      <c r="BK21" s="28"/>
      <c r="BL21" s="12">
        <f t="shared" si="14"/>
        <v>46586</v>
      </c>
      <c r="BM21" s="29">
        <f ca="1">IFERROR(OFFSET(Bdd!$Y$3,MOD(BL21+1,14),$F$26),"")</f>
        <v>0</v>
      </c>
      <c r="BN21" s="28"/>
      <c r="BO21" s="12">
        <f t="shared" si="15"/>
        <v>46617</v>
      </c>
      <c r="BP21" s="29" t="str">
        <f ca="1">IFERROR(OFFSET(Bdd!$Y$3,MOD(BO21+1,14),$F$26),"")</f>
        <v>M</v>
      </c>
      <c r="BQ21" s="28"/>
      <c r="BR21" s="12">
        <f t="shared" si="16"/>
        <v>46648</v>
      </c>
      <c r="BS21" s="29">
        <f ca="1">IFERROR(OFFSET(Bdd!$Y$3,MOD(BR21+1,14),$F$26),"")</f>
        <v>0</v>
      </c>
      <c r="BT21" s="28"/>
      <c r="BU21" s="12">
        <f t="shared" si="17"/>
        <v>46678</v>
      </c>
      <c r="BV21" s="29" t="str">
        <f ca="1">IFERROR(OFFSET(Bdd!$Y$3,MOD(BU21+1,14),$F$26),"")</f>
        <v>AM</v>
      </c>
      <c r="BW21" s="28"/>
      <c r="BX21" s="12">
        <f t="shared" si="18"/>
        <v>46709</v>
      </c>
      <c r="BY21" s="29" t="str">
        <f ca="1">IFERROR(OFFSET(Bdd!$Y$3,MOD(BX21+1,14),$F$26),"")</f>
        <v>M</v>
      </c>
      <c r="BZ21" s="28"/>
      <c r="CA21" s="12">
        <f t="shared" si="19"/>
        <v>46739</v>
      </c>
      <c r="CB21" s="29">
        <f ca="1">IFERROR(OFFSET(Bdd!$Y$3,MOD(CA21+1,14),$F$26),"")</f>
        <v>0</v>
      </c>
      <c r="CC21" s="13"/>
      <c r="CD21" s="30"/>
      <c r="CE21" s="37"/>
      <c r="CF21" s="31"/>
      <c r="CG21" s="30"/>
      <c r="CH21" s="37"/>
      <c r="CI21" s="31"/>
      <c r="CJ21" s="30"/>
      <c r="CK21" s="37"/>
      <c r="CL21" s="31"/>
      <c r="CM21" s="30"/>
      <c r="CN21" s="37"/>
      <c r="CO21" s="31"/>
      <c r="CP21" s="30"/>
      <c r="CQ21" s="37"/>
      <c r="CR21" s="31"/>
      <c r="CS21" s="30"/>
      <c r="CT21" s="37"/>
      <c r="CU21" s="31"/>
      <c r="CV21" s="30"/>
      <c r="CW21" s="37"/>
      <c r="CX21" s="31"/>
      <c r="CY21" s="30"/>
      <c r="CZ21" s="37"/>
      <c r="DA21" s="31"/>
      <c r="DB21" s="30"/>
      <c r="DC21" s="37"/>
      <c r="DD21" s="31"/>
      <c r="DE21" s="30"/>
      <c r="DF21" s="37"/>
      <c r="DG21" s="31"/>
      <c r="DH21" s="30"/>
      <c r="DI21" s="37"/>
      <c r="DJ21" s="31"/>
      <c r="DK21" s="30"/>
      <c r="DL21" s="37"/>
      <c r="DM21" s="31"/>
      <c r="DN21" s="30"/>
      <c r="DO21" s="37"/>
      <c r="DP21" s="31"/>
      <c r="DQ21" s="30"/>
      <c r="DR21" s="37"/>
      <c r="DS21" s="31"/>
      <c r="DT21" s="30"/>
      <c r="DU21" s="37"/>
      <c r="DV21" s="31"/>
      <c r="DW21" s="30"/>
      <c r="DX21" s="37"/>
      <c r="DY21" s="31"/>
      <c r="DZ21" s="30"/>
      <c r="EA21" s="37"/>
      <c r="EB21" s="31"/>
      <c r="EC21" s="30"/>
      <c r="ED21" s="37"/>
      <c r="EE21" s="31"/>
      <c r="EF21" s="30"/>
      <c r="EG21" s="37"/>
      <c r="EH21" s="31"/>
      <c r="EI21" s="30"/>
      <c r="EJ21" s="37"/>
      <c r="EK21" s="31"/>
      <c r="EL21" s="30"/>
      <c r="EM21" s="37"/>
      <c r="EN21" s="31"/>
      <c r="EO21" s="30"/>
      <c r="EP21" s="37"/>
      <c r="EQ21" s="31"/>
      <c r="ER21" s="30"/>
      <c r="ES21" s="37"/>
      <c r="ET21" s="31"/>
      <c r="EU21" s="30"/>
      <c r="EV21" s="37"/>
      <c r="EW21" s="31"/>
      <c r="EX21" s="30"/>
      <c r="EY21" s="37"/>
      <c r="EZ21" s="31"/>
      <c r="FA21" s="30"/>
      <c r="FB21" s="37"/>
      <c r="FC21" s="31"/>
      <c r="FD21" s="30"/>
      <c r="FE21" s="37"/>
      <c r="FF21" s="31"/>
      <c r="FG21" s="30"/>
      <c r="FH21" s="37"/>
      <c r="FI21" s="31"/>
      <c r="FJ21" s="30"/>
      <c r="FK21" s="37"/>
      <c r="FL21" s="31"/>
      <c r="FM21" s="30"/>
      <c r="FN21" s="37"/>
      <c r="FO21" s="31"/>
      <c r="FP21" s="30"/>
      <c r="FQ21" s="37"/>
      <c r="FR21" s="31"/>
      <c r="FS21" s="30"/>
      <c r="FT21" s="37"/>
      <c r="FU21" s="31"/>
      <c r="FV21" s="30"/>
      <c r="FW21" s="37"/>
      <c r="FX21" s="31"/>
      <c r="FY21" s="30"/>
      <c r="FZ21" s="37"/>
      <c r="GA21" s="31"/>
      <c r="GB21" s="30"/>
      <c r="GC21" s="37"/>
      <c r="GD21" s="31"/>
      <c r="GE21" s="30"/>
      <c r="GF21" s="37"/>
      <c r="GG21" s="31"/>
      <c r="GH21" s="30"/>
      <c r="GI21" s="37"/>
      <c r="GJ21" s="31"/>
      <c r="GK21" s="30"/>
      <c r="GL21" s="37"/>
      <c r="GM21" s="31"/>
      <c r="GN21" s="30"/>
      <c r="GO21" s="37"/>
      <c r="GP21" s="31"/>
      <c r="GQ21" s="30"/>
      <c r="GR21" s="37"/>
      <c r="GS21" s="31"/>
      <c r="GT21" s="30"/>
      <c r="GU21" s="37"/>
      <c r="GV21" s="31"/>
      <c r="GW21" s="30"/>
      <c r="GX21" s="37"/>
      <c r="GY21" s="31"/>
      <c r="GZ21" s="30"/>
      <c r="HA21" s="37"/>
      <c r="HB21" s="31"/>
      <c r="HC21" s="30"/>
      <c r="HD21" s="37"/>
      <c r="HE21" s="31"/>
      <c r="HF21" s="30"/>
      <c r="HG21" s="37"/>
      <c r="HH21" s="31"/>
      <c r="HI21" s="30"/>
      <c r="HJ21" s="37"/>
      <c r="HK21" s="31"/>
      <c r="HL21" s="30"/>
      <c r="HM21" s="37"/>
      <c r="HN21" s="31"/>
      <c r="HO21" s="30"/>
      <c r="HP21" s="37"/>
      <c r="HQ21" s="31"/>
      <c r="HR21" s="30"/>
      <c r="HS21" s="37"/>
      <c r="HT21" s="31"/>
      <c r="HU21" s="30"/>
      <c r="HV21" s="37"/>
      <c r="HW21" s="31"/>
      <c r="HX21" s="30"/>
      <c r="HY21" s="37"/>
      <c r="HZ21" s="31"/>
      <c r="IA21" s="30"/>
      <c r="IB21" s="37"/>
      <c r="IC21" s="31"/>
      <c r="ID21" s="30"/>
      <c r="IE21" s="37"/>
      <c r="IF21" s="31"/>
      <c r="IG21" s="30"/>
      <c r="IH21" s="37"/>
      <c r="II21" s="31"/>
      <c r="IJ21" s="30"/>
      <c r="IK21" s="37"/>
      <c r="IL21" s="31"/>
      <c r="IM21" s="30"/>
      <c r="IN21" s="37"/>
      <c r="IO21" s="31"/>
      <c r="IP21" s="30"/>
      <c r="IQ21" s="37"/>
      <c r="IR21" s="31"/>
      <c r="IS21" s="30"/>
      <c r="IT21" s="37"/>
      <c r="IU21" s="31"/>
      <c r="IV21" s="30"/>
      <c r="IW21" s="37"/>
      <c r="IX21" s="31"/>
      <c r="IY21" s="30"/>
      <c r="IZ21" s="37"/>
      <c r="JA21" s="31"/>
      <c r="JB21" s="30"/>
      <c r="JC21" s="37"/>
      <c r="JD21" s="31"/>
      <c r="JE21" s="30"/>
      <c r="JF21" s="37"/>
      <c r="JG21" s="31"/>
      <c r="JH21" s="30"/>
      <c r="JI21" s="37"/>
      <c r="JJ21" s="31"/>
      <c r="JK21" s="30"/>
      <c r="JL21" s="37"/>
      <c r="JM21" s="31"/>
      <c r="JN21" s="30"/>
      <c r="JO21" s="37"/>
      <c r="JP21" s="31"/>
      <c r="JQ21" s="30"/>
      <c r="JR21" s="37"/>
      <c r="JS21" s="31"/>
      <c r="JT21" s="30"/>
      <c r="JU21" s="37"/>
      <c r="JV21" s="31"/>
      <c r="JW21" s="30"/>
      <c r="JX21" s="37"/>
      <c r="JY21" s="31"/>
      <c r="JZ21" s="30"/>
      <c r="KA21" s="37"/>
      <c r="KB21" s="31"/>
      <c r="KC21" s="30"/>
      <c r="KD21" s="37"/>
      <c r="KE21" s="31"/>
      <c r="KF21" s="30"/>
      <c r="KG21" s="37"/>
      <c r="KH21" s="31"/>
      <c r="KI21" s="30"/>
      <c r="KJ21" s="37"/>
      <c r="KK21" s="31"/>
      <c r="KL21" s="30"/>
      <c r="KM21" s="37"/>
      <c r="KN21" s="31"/>
      <c r="KO21" s="30"/>
      <c r="KP21" s="37"/>
      <c r="KQ21" s="31"/>
      <c r="KR21" s="30"/>
      <c r="KS21" s="37"/>
      <c r="KT21" s="31"/>
      <c r="KU21" s="30"/>
      <c r="KV21" s="37"/>
      <c r="KW21" s="31"/>
      <c r="KX21" s="30"/>
      <c r="KY21" s="37"/>
      <c r="KZ21" s="31"/>
      <c r="LA21" s="30"/>
      <c r="LB21" s="37"/>
      <c r="LC21" s="31"/>
      <c r="LD21" s="30"/>
      <c r="LE21" s="37"/>
      <c r="LF21" s="31"/>
      <c r="LG21" s="30"/>
      <c r="LH21" s="37"/>
      <c r="LI21" s="31"/>
      <c r="LJ21" s="30"/>
      <c r="LK21" s="37"/>
      <c r="LL21" s="31"/>
      <c r="LM21" s="30"/>
      <c r="LN21" s="37"/>
      <c r="LO21" s="31"/>
      <c r="LP21" s="30"/>
      <c r="LQ21" s="37"/>
      <c r="LR21" s="31"/>
      <c r="LS21" s="30"/>
      <c r="LT21" s="37"/>
      <c r="LU21" s="31"/>
      <c r="LV21" s="30"/>
      <c r="LW21" s="37"/>
      <c r="LX21" s="31"/>
      <c r="LY21" s="30"/>
      <c r="LZ21" s="37"/>
      <c r="MA21" s="31"/>
      <c r="MB21" s="30"/>
      <c r="MC21" s="37"/>
      <c r="MD21" s="31"/>
      <c r="ME21" s="30"/>
      <c r="MF21" s="37"/>
      <c r="MG21" s="31"/>
      <c r="MH21" s="30"/>
      <c r="MI21" s="37"/>
      <c r="MJ21" s="31"/>
      <c r="MK21" s="30"/>
      <c r="ML21" s="37"/>
      <c r="MM21" s="31"/>
      <c r="MN21" s="30"/>
      <c r="MO21" s="37"/>
      <c r="MP21" s="31"/>
      <c r="MQ21" s="30"/>
      <c r="MR21" s="37"/>
      <c r="MS21" s="31"/>
      <c r="MT21" s="30"/>
      <c r="MU21" s="37"/>
      <c r="MV21" s="31"/>
      <c r="MW21" s="30"/>
      <c r="MX21" s="37"/>
      <c r="MY21" s="31"/>
      <c r="MZ21" s="30"/>
      <c r="NA21" s="37"/>
      <c r="NB21" s="31"/>
      <c r="NC21" s="30"/>
      <c r="ND21" s="37"/>
      <c r="NE21" s="31"/>
      <c r="NF21" s="30"/>
      <c r="NG21" s="37"/>
      <c r="NH21" s="31"/>
      <c r="NI21" s="30"/>
      <c r="NJ21" s="37"/>
      <c r="NK21" s="31"/>
      <c r="NL21" s="30"/>
      <c r="NM21" s="37"/>
      <c r="NN21" s="31"/>
      <c r="NO21" s="30"/>
      <c r="NP21" s="37"/>
      <c r="NQ21" s="31"/>
      <c r="NR21" s="30"/>
      <c r="NS21" s="37"/>
      <c r="NT21" s="31"/>
      <c r="NU21" s="30"/>
      <c r="NV21" s="37"/>
      <c r="NW21" s="31"/>
      <c r="NX21" s="30"/>
      <c r="NY21" s="37"/>
      <c r="NZ21" s="31"/>
      <c r="OA21" s="30"/>
      <c r="OB21" s="37"/>
      <c r="OC21" s="31"/>
      <c r="OD21" s="30"/>
      <c r="OE21" s="37"/>
      <c r="OF21" s="31"/>
      <c r="OG21" s="30"/>
      <c r="OH21" s="37"/>
      <c r="OI21" s="31"/>
      <c r="OJ21" s="30"/>
      <c r="OK21" s="37"/>
      <c r="OL21" s="31"/>
      <c r="OM21" s="30"/>
      <c r="ON21" s="37"/>
      <c r="OO21" s="31"/>
      <c r="OP21" s="30"/>
      <c r="OQ21" s="37"/>
      <c r="OR21" s="31"/>
      <c r="OS21" s="30"/>
      <c r="OT21" s="37"/>
      <c r="OU21" s="31"/>
      <c r="OV21" s="30"/>
      <c r="OW21" s="37"/>
      <c r="OX21" s="31"/>
      <c r="OY21" s="30"/>
      <c r="OZ21" s="37"/>
      <c r="PA21" s="31"/>
      <c r="PB21" s="30"/>
      <c r="PC21" s="37"/>
      <c r="PD21" s="31"/>
      <c r="PE21" s="30"/>
      <c r="PF21" s="37"/>
      <c r="PG21" s="31"/>
      <c r="PH21" s="30"/>
      <c r="PI21" s="37"/>
      <c r="PJ21" s="31"/>
      <c r="PK21" s="30"/>
      <c r="PL21" s="37"/>
      <c r="PM21" s="31"/>
      <c r="PN21" s="30"/>
      <c r="PO21" s="37"/>
      <c r="PP21" s="31"/>
      <c r="PQ21" s="30"/>
      <c r="PR21" s="37"/>
      <c r="PS21" s="31"/>
      <c r="PT21" s="30"/>
      <c r="PU21" s="37"/>
      <c r="PV21" s="31"/>
      <c r="PW21" s="30"/>
      <c r="PX21" s="37"/>
      <c r="PY21" s="31"/>
      <c r="PZ21" s="30"/>
      <c r="QA21" s="37"/>
      <c r="QB21" s="31"/>
      <c r="QC21" s="30"/>
      <c r="QD21" s="37"/>
      <c r="QE21" s="31"/>
      <c r="QF21" s="30"/>
      <c r="QG21" s="37"/>
      <c r="QH21" s="31"/>
      <c r="QI21" s="30"/>
      <c r="QJ21" s="37"/>
      <c r="QK21" s="31"/>
      <c r="QL21" s="30"/>
      <c r="QM21" s="37"/>
      <c r="QN21" s="31"/>
      <c r="QO21" s="30"/>
      <c r="QP21" s="37"/>
      <c r="QQ21" s="31"/>
      <c r="QR21" s="30"/>
      <c r="QS21" s="37"/>
      <c r="QT21" s="31"/>
      <c r="QU21" s="30"/>
      <c r="QV21" s="37"/>
      <c r="QW21" s="31"/>
      <c r="QX21" s="30"/>
      <c r="QY21" s="37"/>
      <c r="QZ21" s="31"/>
      <c r="RA21" s="30"/>
      <c r="RB21" s="37"/>
      <c r="RC21" s="31"/>
      <c r="RD21" s="30"/>
      <c r="RE21" s="37"/>
      <c r="RF21" s="31"/>
      <c r="RG21" s="30"/>
      <c r="RH21" s="37"/>
      <c r="RI21" s="31"/>
      <c r="RJ21" s="30"/>
      <c r="RK21" s="37"/>
      <c r="RL21" s="31"/>
      <c r="RM21" s="30"/>
      <c r="RN21" s="37"/>
      <c r="RO21" s="31"/>
      <c r="RP21" s="30"/>
      <c r="RQ21" s="37"/>
      <c r="RR21" s="31"/>
      <c r="RS21" s="30"/>
      <c r="RT21" s="37"/>
      <c r="RU21" s="31"/>
      <c r="RV21" s="30"/>
      <c r="RW21" s="37"/>
      <c r="RX21" s="31"/>
      <c r="RY21" s="30"/>
      <c r="RZ21" s="37"/>
      <c r="SA21" s="31"/>
      <c r="SB21" s="30"/>
      <c r="SC21" s="37"/>
      <c r="SD21" s="31"/>
      <c r="SE21" s="30"/>
      <c r="SF21" s="37"/>
      <c r="SG21" s="31"/>
      <c r="SH21" s="30"/>
      <c r="SI21" s="37"/>
      <c r="SJ21" s="31"/>
      <c r="SK21" s="30"/>
      <c r="SL21" s="37"/>
      <c r="SM21" s="31"/>
      <c r="SN21" s="30"/>
      <c r="SO21" s="37"/>
      <c r="SP21" s="31"/>
      <c r="SQ21" s="30"/>
      <c r="SR21" s="37"/>
      <c r="SS21" s="31"/>
      <c r="ST21" s="30"/>
      <c r="SU21" s="37"/>
      <c r="SV21" s="31"/>
      <c r="SW21" s="30"/>
      <c r="SX21" s="37"/>
      <c r="SY21" s="31"/>
      <c r="SZ21" s="30"/>
      <c r="TA21" s="37"/>
      <c r="TB21" s="31"/>
      <c r="TC21" s="30"/>
      <c r="TD21" s="37"/>
      <c r="TE21" s="31"/>
      <c r="TF21" s="30"/>
      <c r="TG21" s="37"/>
      <c r="TH21" s="31"/>
      <c r="TI21" s="30"/>
      <c r="TJ21" s="37"/>
      <c r="TK21" s="31"/>
      <c r="TL21" s="30"/>
      <c r="TM21" s="37"/>
      <c r="TN21" s="31"/>
      <c r="TO21" s="30"/>
      <c r="TP21" s="37"/>
      <c r="TQ21" s="31"/>
      <c r="TR21" s="30"/>
      <c r="TS21" s="37"/>
      <c r="TT21" s="31"/>
      <c r="TU21" s="30"/>
      <c r="TV21" s="37"/>
      <c r="TW21" s="31"/>
      <c r="TX21" s="30"/>
      <c r="TY21" s="37"/>
      <c r="TZ21" s="31"/>
      <c r="UA21" s="30"/>
      <c r="UB21" s="37"/>
      <c r="UC21" s="31"/>
      <c r="UD21" s="30"/>
      <c r="UE21" s="37"/>
      <c r="UF21" s="31"/>
      <c r="UG21" s="30"/>
      <c r="UH21" s="37"/>
      <c r="UI21" s="31"/>
      <c r="UJ21" s="30"/>
      <c r="UK21" s="37"/>
      <c r="UL21" s="31"/>
      <c r="UM21" s="30"/>
      <c r="UN21" s="37"/>
      <c r="UO21" s="31"/>
      <c r="UP21" s="30"/>
      <c r="UQ21" s="37"/>
      <c r="UR21" s="31"/>
      <c r="US21" s="30"/>
      <c r="UT21" s="37"/>
      <c r="UU21" s="31"/>
      <c r="UV21" s="30"/>
      <c r="UW21" s="37"/>
      <c r="UX21" s="31"/>
      <c r="UY21" s="30"/>
      <c r="UZ21" s="37"/>
      <c r="VA21" s="31"/>
      <c r="VB21" s="30"/>
      <c r="VC21" s="37"/>
      <c r="VD21" s="31"/>
      <c r="VE21" s="30"/>
      <c r="VF21" s="37"/>
      <c r="VG21" s="31"/>
      <c r="VH21" s="30"/>
      <c r="VI21" s="37"/>
      <c r="VJ21" s="31"/>
      <c r="VK21" s="30"/>
      <c r="VL21" s="37"/>
      <c r="VM21" s="31"/>
      <c r="VN21" s="30"/>
      <c r="VO21" s="37"/>
      <c r="VP21" s="31"/>
      <c r="VQ21" s="30"/>
      <c r="VR21" s="37"/>
      <c r="VS21" s="31"/>
      <c r="VT21" s="30"/>
      <c r="VU21" s="37"/>
      <c r="VV21" s="31"/>
      <c r="VW21" s="30"/>
      <c r="VX21" s="37"/>
      <c r="VY21" s="31"/>
      <c r="VZ21" s="30"/>
      <c r="WA21" s="37"/>
      <c r="WB21" s="31"/>
      <c r="WC21" s="30"/>
      <c r="WD21" s="37"/>
      <c r="WE21" s="31"/>
      <c r="WF21" s="30"/>
      <c r="WG21" s="37"/>
      <c r="WH21" s="31"/>
      <c r="WI21" s="30"/>
      <c r="WJ21" s="37"/>
      <c r="WK21" s="31"/>
      <c r="WL21" s="30"/>
      <c r="WM21" s="37"/>
      <c r="WN21" s="31"/>
      <c r="WO21" s="30"/>
      <c r="WP21" s="37"/>
      <c r="WQ21" s="31"/>
      <c r="WR21" s="30"/>
      <c r="WS21" s="37"/>
      <c r="WT21" s="31"/>
      <c r="WU21" s="30"/>
      <c r="WV21" s="37"/>
      <c r="WW21" s="31"/>
      <c r="WX21" s="30"/>
      <c r="WY21" s="37"/>
      <c r="WZ21" s="31"/>
      <c r="XA21" s="30"/>
      <c r="XB21" s="37"/>
      <c r="XC21" s="31"/>
      <c r="XD21" s="30"/>
      <c r="XE21" s="37"/>
      <c r="XF21" s="31"/>
      <c r="XG21" s="30"/>
      <c r="XH21" s="37"/>
      <c r="XI21" s="31"/>
      <c r="XJ21" s="30"/>
      <c r="XK21" s="37"/>
      <c r="XL21" s="31"/>
      <c r="XM21" s="30"/>
      <c r="XN21" s="37"/>
      <c r="XO21" s="31"/>
      <c r="XP21" s="30"/>
      <c r="XQ21" s="37"/>
      <c r="XR21" s="31"/>
      <c r="XS21" s="30"/>
      <c r="XT21" s="37"/>
      <c r="XU21" s="31"/>
      <c r="XV21" s="30"/>
      <c r="XW21" s="37"/>
      <c r="XX21" s="31"/>
      <c r="XY21" s="30"/>
      <c r="XZ21" s="37"/>
      <c r="YA21" s="31"/>
      <c r="YB21" s="30"/>
      <c r="YC21" s="37"/>
      <c r="YD21" s="31"/>
      <c r="YE21" s="30"/>
      <c r="YF21" s="37"/>
      <c r="YG21" s="31"/>
      <c r="YH21" s="30"/>
      <c r="YI21" s="37"/>
      <c r="YJ21" s="31"/>
      <c r="YK21" s="30"/>
      <c r="YL21" s="37"/>
      <c r="YM21" s="31"/>
      <c r="YN21" s="30"/>
      <c r="YO21" s="37"/>
      <c r="YP21" s="31"/>
      <c r="YQ21" s="30"/>
      <c r="YR21" s="37"/>
      <c r="YS21" s="31"/>
      <c r="YT21" s="30"/>
      <c r="YU21" s="37"/>
      <c r="YV21" s="31"/>
      <c r="YW21" s="30"/>
      <c r="YX21" s="37"/>
      <c r="YY21" s="31"/>
      <c r="YZ21" s="30"/>
      <c r="ZA21" s="37"/>
      <c r="ZB21" s="31"/>
      <c r="ZC21" s="30"/>
      <c r="ZD21" s="37"/>
      <c r="ZE21" s="31"/>
      <c r="ZF21" s="30"/>
      <c r="ZG21" s="37"/>
      <c r="ZH21" s="31"/>
      <c r="ZI21" s="30"/>
      <c r="ZJ21" s="37"/>
      <c r="ZK21" s="31"/>
      <c r="ZL21" s="30"/>
      <c r="ZM21" s="37"/>
      <c r="ZN21" s="31"/>
      <c r="ZO21" s="30"/>
      <c r="ZP21" s="37"/>
      <c r="ZQ21" s="31"/>
      <c r="ZR21" s="30"/>
      <c r="ZS21" s="37"/>
      <c r="ZT21" s="31"/>
      <c r="ZU21" s="30"/>
      <c r="ZV21" s="37"/>
      <c r="ZW21" s="31"/>
      <c r="ZX21" s="30"/>
      <c r="ZY21" s="37"/>
      <c r="ZZ21" s="31"/>
      <c r="AAA21" s="30"/>
      <c r="AAB21" s="37"/>
      <c r="AAC21" s="31"/>
      <c r="AAD21" s="30"/>
      <c r="AAE21" s="37"/>
      <c r="AAF21" s="31"/>
      <c r="AAG21" s="30"/>
      <c r="AAH21" s="37"/>
      <c r="AAI21" s="31"/>
      <c r="AAJ21" s="30"/>
      <c r="AAK21" s="37"/>
      <c r="AAL21" s="31"/>
      <c r="AAM21" s="30"/>
      <c r="AAN21" s="37"/>
      <c r="AAO21" s="31"/>
      <c r="AAP21" s="30"/>
      <c r="AAQ21" s="37"/>
      <c r="AAR21" s="31"/>
      <c r="AAS21" s="30"/>
      <c r="AAT21" s="37"/>
      <c r="AAU21" s="31"/>
      <c r="AAV21" s="30"/>
      <c r="AAW21" s="37"/>
      <c r="AAX21" s="31"/>
      <c r="AAY21" s="30"/>
      <c r="AAZ21" s="37"/>
      <c r="ABA21" s="31"/>
      <c r="ABB21" s="30"/>
      <c r="ABC21" s="37"/>
      <c r="ABD21" s="31"/>
      <c r="ABE21" s="30"/>
      <c r="ABF21" s="37"/>
      <c r="ABG21" s="31"/>
      <c r="ABH21" s="30"/>
      <c r="ABI21" s="37"/>
      <c r="ABJ21" s="31"/>
      <c r="ABK21" s="30"/>
      <c r="ABL21" s="37"/>
      <c r="ABM21" s="31"/>
      <c r="ABN21" s="30"/>
      <c r="ABO21" s="37"/>
      <c r="ABP21" s="31"/>
      <c r="ABQ21" s="30"/>
      <c r="ABR21" s="37"/>
      <c r="ABS21" s="31"/>
      <c r="ABT21" s="30"/>
      <c r="ABU21" s="37"/>
      <c r="ABV21" s="31"/>
      <c r="ABW21" s="30"/>
      <c r="ABX21" s="37"/>
      <c r="ABY21" s="31"/>
      <c r="ABZ21" s="30"/>
      <c r="ACA21" s="37"/>
      <c r="ACB21" s="31"/>
      <c r="ACC21" s="30"/>
      <c r="ACD21" s="37"/>
      <c r="ACE21" s="31"/>
      <c r="ACF21" s="30"/>
      <c r="ACG21" s="37"/>
      <c r="ACH21" s="31"/>
      <c r="ACI21" s="30"/>
      <c r="ACJ21" s="37"/>
      <c r="ACK21" s="31"/>
    </row>
    <row r="22" spans="1:765" ht="14.45" customHeight="1" x14ac:dyDescent="0.25">
      <c r="H22" s="50"/>
      <c r="I22" s="42"/>
      <c r="J22" s="12">
        <f t="shared" si="22"/>
        <v>46041</v>
      </c>
      <c r="K22" s="29" t="str">
        <f ca="1">IFERROR(OFFSET(Bdd!$Y$3,MOD(J22+1,14),$F$26),"")</f>
        <v>M</v>
      </c>
      <c r="L22" s="13"/>
      <c r="M22" s="14">
        <f t="shared" si="0"/>
        <v>46072</v>
      </c>
      <c r="N22" s="29" t="str">
        <f ca="1">IFERROR(OFFSET(Bdd!$Y$3,MOD(M22+1,14),$F$26),"")</f>
        <v>AM</v>
      </c>
      <c r="O22" s="28"/>
      <c r="P22" s="12">
        <f t="shared" si="1"/>
        <v>46100</v>
      </c>
      <c r="Q22" s="29" t="str">
        <f ca="1">IFERROR(OFFSET(Bdd!$Y$3,MOD(P22+1,14),$F$26),"")</f>
        <v>AM</v>
      </c>
      <c r="R22" s="28"/>
      <c r="S22" s="12">
        <f t="shared" si="2"/>
        <v>46131</v>
      </c>
      <c r="T22" s="29">
        <f ca="1">IFERROR(OFFSET(Bdd!$Y$3,MOD(S22+1,14),$F$26),"")</f>
        <v>0</v>
      </c>
      <c r="U22" s="28"/>
      <c r="V22" s="12">
        <f t="shared" si="20"/>
        <v>46161</v>
      </c>
      <c r="W22" s="29" t="str">
        <f ca="1">IFERROR(OFFSET(Bdd!$Y$3,MOD(V22+1,14),$F$26),"")</f>
        <v>AM</v>
      </c>
      <c r="X22" s="28"/>
      <c r="Y22" s="12">
        <f t="shared" si="3"/>
        <v>46192</v>
      </c>
      <c r="Z22" s="29" t="str">
        <f ca="1">IFERROR(OFFSET(Bdd!$Y$3,MOD(Y22+1,14),$F$26),"")</f>
        <v>M</v>
      </c>
      <c r="AA22" s="28"/>
      <c r="AB22" s="12">
        <f t="shared" si="4"/>
        <v>46222</v>
      </c>
      <c r="AC22" s="29">
        <f ca="1">IFERROR(OFFSET(Bdd!$Y$3,MOD(AB22+1,14),$F$26),"")</f>
        <v>0</v>
      </c>
      <c r="AD22" s="28"/>
      <c r="AE22" s="12">
        <f t="shared" si="5"/>
        <v>46253</v>
      </c>
      <c r="AF22" s="29" t="str">
        <f ca="1">IFERROR(OFFSET(Bdd!$Y$3,MOD(AE22+1,14),$F$26),"")</f>
        <v>M</v>
      </c>
      <c r="AG22" s="28"/>
      <c r="AH22" s="12">
        <f t="shared" si="6"/>
        <v>46284</v>
      </c>
      <c r="AI22" s="29">
        <f ca="1">IFERROR(OFFSET(Bdd!$Y$3,MOD(AH22+1,14),$F$26),"")</f>
        <v>0</v>
      </c>
      <c r="AJ22" s="28"/>
      <c r="AK22" s="12">
        <f t="shared" si="7"/>
        <v>46314</v>
      </c>
      <c r="AL22" s="29" t="str">
        <f ca="1">IFERROR(OFFSET(Bdd!$Y$3,MOD(AK22+1,14),$F$26),"")</f>
        <v>AM</v>
      </c>
      <c r="AM22" s="28"/>
      <c r="AN22" s="12">
        <f t="shared" si="8"/>
        <v>46345</v>
      </c>
      <c r="AO22" s="29" t="str">
        <f ca="1">IFERROR(OFFSET(Bdd!$Y$3,MOD(AN22+1,14),$F$26),"")</f>
        <v>M</v>
      </c>
      <c r="AP22" s="28"/>
      <c r="AQ22" s="12">
        <f t="shared" si="9"/>
        <v>46375</v>
      </c>
      <c r="AR22" s="29">
        <f ca="1">IFERROR(OFFSET(Bdd!$Y$3,MOD(AQ22+1,14),$F$26),"")</f>
        <v>0</v>
      </c>
      <c r="AS22" s="28"/>
      <c r="AT22" s="12">
        <f t="shared" si="23"/>
        <v>46406</v>
      </c>
      <c r="AU22" s="29" t="str">
        <f ca="1">IFERROR(OFFSET(Bdd!$Y$3,MOD(AT22+1,14),$F$26),"")</f>
        <v>M</v>
      </c>
      <c r="AV22" s="13"/>
      <c r="AW22" s="14">
        <f t="shared" si="10"/>
        <v>46437</v>
      </c>
      <c r="AX22" s="29" t="str">
        <f ca="1">IFERROR(OFFSET(Bdd!$Y$3,MOD(AW22+1,14),$F$26),"")</f>
        <v>AM</v>
      </c>
      <c r="AY22" s="28"/>
      <c r="AZ22" s="12">
        <f t="shared" si="11"/>
        <v>46465</v>
      </c>
      <c r="BA22" s="29" t="str">
        <f ca="1">IFERROR(OFFSET(Bdd!$Y$3,MOD(AZ22+1,14),$F$26),"")</f>
        <v>AM</v>
      </c>
      <c r="BB22" s="28"/>
      <c r="BC22" s="12">
        <f t="shared" si="12"/>
        <v>46496</v>
      </c>
      <c r="BD22" s="29" t="str">
        <f ca="1">IFERROR(OFFSET(Bdd!$Y$3,MOD(BC22+1,14),$F$26),"")</f>
        <v>AM</v>
      </c>
      <c r="BE22" s="28"/>
      <c r="BF22" s="12">
        <f t="shared" si="21"/>
        <v>46526</v>
      </c>
      <c r="BG22" s="29" t="str">
        <f ca="1">IFERROR(OFFSET(Bdd!$Y$3,MOD(BF22+1,14),$F$26),"")</f>
        <v>AM</v>
      </c>
      <c r="BH22" s="28"/>
      <c r="BI22" s="12">
        <f t="shared" si="13"/>
        <v>46557</v>
      </c>
      <c r="BJ22" s="29">
        <f ca="1">IFERROR(OFFSET(Bdd!$Y$3,MOD(BI22+1,14),$F$26),"")</f>
        <v>0</v>
      </c>
      <c r="BK22" s="28"/>
      <c r="BL22" s="12">
        <f t="shared" si="14"/>
        <v>46587</v>
      </c>
      <c r="BM22" s="29" t="str">
        <f ca="1">IFERROR(OFFSET(Bdd!$Y$3,MOD(BL22+1,14),$F$26),"")</f>
        <v>M</v>
      </c>
      <c r="BN22" s="28"/>
      <c r="BO22" s="12">
        <f t="shared" si="15"/>
        <v>46618</v>
      </c>
      <c r="BP22" s="29" t="str">
        <f ca="1">IFERROR(OFFSET(Bdd!$Y$3,MOD(BO22+1,14),$F$26),"")</f>
        <v>AM</v>
      </c>
      <c r="BQ22" s="28"/>
      <c r="BR22" s="12">
        <f t="shared" si="16"/>
        <v>46649</v>
      </c>
      <c r="BS22" s="29">
        <f ca="1">IFERROR(OFFSET(Bdd!$Y$3,MOD(BR22+1,14),$F$26),"")</f>
        <v>0</v>
      </c>
      <c r="BT22" s="28"/>
      <c r="BU22" s="12">
        <f t="shared" si="17"/>
        <v>46679</v>
      </c>
      <c r="BV22" s="29" t="str">
        <f ca="1">IFERROR(OFFSET(Bdd!$Y$3,MOD(BU22+1,14),$F$26),"")</f>
        <v>AM</v>
      </c>
      <c r="BW22" s="28"/>
      <c r="BX22" s="12">
        <f t="shared" si="18"/>
        <v>46710</v>
      </c>
      <c r="BY22" s="29" t="str">
        <f ca="1">IFERROR(OFFSET(Bdd!$Y$3,MOD(BX22+1,14),$F$26),"")</f>
        <v>M</v>
      </c>
      <c r="BZ22" s="28"/>
      <c r="CA22" s="12">
        <f t="shared" si="19"/>
        <v>46740</v>
      </c>
      <c r="CB22" s="29">
        <f ca="1">IFERROR(OFFSET(Bdd!$Y$3,MOD(CA22+1,14),$F$26),"")</f>
        <v>0</v>
      </c>
      <c r="CC22" s="13"/>
      <c r="CD22" s="30"/>
      <c r="CE22" s="37"/>
      <c r="CF22" s="31"/>
      <c r="CG22" s="30"/>
      <c r="CH22" s="37"/>
      <c r="CI22" s="31"/>
      <c r="CJ22" s="30"/>
      <c r="CK22" s="37"/>
      <c r="CL22" s="31"/>
      <c r="CM22" s="30"/>
      <c r="CN22" s="37"/>
      <c r="CO22" s="31"/>
      <c r="CP22" s="30"/>
      <c r="CQ22" s="37"/>
      <c r="CR22" s="31"/>
      <c r="CS22" s="30"/>
      <c r="CT22" s="37"/>
      <c r="CU22" s="31"/>
      <c r="CV22" s="30"/>
      <c r="CW22" s="37"/>
      <c r="CX22" s="31"/>
      <c r="CY22" s="30"/>
      <c r="CZ22" s="37"/>
      <c r="DA22" s="31"/>
      <c r="DB22" s="30"/>
      <c r="DC22" s="37"/>
      <c r="DD22" s="31"/>
      <c r="DE22" s="30"/>
      <c r="DF22" s="37"/>
      <c r="DG22" s="31"/>
      <c r="DH22" s="30"/>
      <c r="DI22" s="37"/>
      <c r="DJ22" s="31"/>
      <c r="DK22" s="30"/>
      <c r="DL22" s="37"/>
      <c r="DM22" s="31"/>
      <c r="DN22" s="30"/>
      <c r="DO22" s="37"/>
      <c r="DP22" s="31"/>
      <c r="DQ22" s="30"/>
      <c r="DR22" s="37"/>
      <c r="DS22" s="31"/>
      <c r="DT22" s="30"/>
      <c r="DU22" s="37"/>
      <c r="DV22" s="31"/>
      <c r="DW22" s="30"/>
      <c r="DX22" s="37"/>
      <c r="DY22" s="31"/>
      <c r="DZ22" s="30"/>
      <c r="EA22" s="37"/>
      <c r="EB22" s="31"/>
      <c r="EC22" s="30"/>
      <c r="ED22" s="37"/>
      <c r="EE22" s="31"/>
      <c r="EF22" s="30"/>
      <c r="EG22" s="37"/>
      <c r="EH22" s="31"/>
      <c r="EI22" s="30"/>
      <c r="EJ22" s="37"/>
      <c r="EK22" s="31"/>
      <c r="EL22" s="30"/>
      <c r="EM22" s="37"/>
      <c r="EN22" s="31"/>
      <c r="EO22" s="30"/>
      <c r="EP22" s="37"/>
      <c r="EQ22" s="31"/>
      <c r="ER22" s="30"/>
      <c r="ES22" s="37"/>
      <c r="ET22" s="31"/>
      <c r="EU22" s="30"/>
      <c r="EV22" s="37"/>
      <c r="EW22" s="31"/>
      <c r="EX22" s="30"/>
      <c r="EY22" s="37"/>
      <c r="EZ22" s="31"/>
      <c r="FA22" s="30"/>
      <c r="FB22" s="37"/>
      <c r="FC22" s="31"/>
      <c r="FD22" s="30"/>
      <c r="FE22" s="37"/>
      <c r="FF22" s="31"/>
      <c r="FG22" s="30"/>
      <c r="FH22" s="37"/>
      <c r="FI22" s="31"/>
      <c r="FJ22" s="30"/>
      <c r="FK22" s="37"/>
      <c r="FL22" s="31"/>
      <c r="FM22" s="30"/>
      <c r="FN22" s="37"/>
      <c r="FO22" s="31"/>
      <c r="FP22" s="30"/>
      <c r="FQ22" s="37"/>
      <c r="FR22" s="31"/>
      <c r="FS22" s="30"/>
      <c r="FT22" s="37"/>
      <c r="FU22" s="31"/>
      <c r="FV22" s="30"/>
      <c r="FW22" s="37"/>
      <c r="FX22" s="31"/>
      <c r="FY22" s="30"/>
      <c r="FZ22" s="37"/>
      <c r="GA22" s="31"/>
      <c r="GB22" s="30"/>
      <c r="GC22" s="37"/>
      <c r="GD22" s="31"/>
      <c r="GE22" s="30"/>
      <c r="GF22" s="37"/>
      <c r="GG22" s="31"/>
      <c r="GH22" s="30"/>
      <c r="GI22" s="37"/>
      <c r="GJ22" s="31"/>
      <c r="GK22" s="30"/>
      <c r="GL22" s="37"/>
      <c r="GM22" s="31"/>
      <c r="GN22" s="30"/>
      <c r="GO22" s="37"/>
      <c r="GP22" s="31"/>
      <c r="GQ22" s="30"/>
      <c r="GR22" s="37"/>
      <c r="GS22" s="31"/>
      <c r="GT22" s="30"/>
      <c r="GU22" s="37"/>
      <c r="GV22" s="31"/>
      <c r="GW22" s="30"/>
      <c r="GX22" s="37"/>
      <c r="GY22" s="31"/>
      <c r="GZ22" s="30"/>
      <c r="HA22" s="37"/>
      <c r="HB22" s="31"/>
      <c r="HC22" s="30"/>
      <c r="HD22" s="37"/>
      <c r="HE22" s="31"/>
      <c r="HF22" s="30"/>
      <c r="HG22" s="37"/>
      <c r="HH22" s="31"/>
      <c r="HI22" s="30"/>
      <c r="HJ22" s="37"/>
      <c r="HK22" s="31"/>
      <c r="HL22" s="30"/>
      <c r="HM22" s="37"/>
      <c r="HN22" s="31"/>
      <c r="HO22" s="30"/>
      <c r="HP22" s="37"/>
      <c r="HQ22" s="31"/>
      <c r="HR22" s="30"/>
      <c r="HS22" s="37"/>
      <c r="HT22" s="31"/>
      <c r="HU22" s="30"/>
      <c r="HV22" s="37"/>
      <c r="HW22" s="31"/>
      <c r="HX22" s="30"/>
      <c r="HY22" s="37"/>
      <c r="HZ22" s="31"/>
      <c r="IA22" s="30"/>
      <c r="IB22" s="37"/>
      <c r="IC22" s="31"/>
      <c r="ID22" s="30"/>
      <c r="IE22" s="37"/>
      <c r="IF22" s="31"/>
      <c r="IG22" s="30"/>
      <c r="IH22" s="37"/>
      <c r="II22" s="31"/>
      <c r="IJ22" s="30"/>
      <c r="IK22" s="37"/>
      <c r="IL22" s="31"/>
      <c r="IM22" s="30"/>
      <c r="IN22" s="37"/>
      <c r="IO22" s="31"/>
      <c r="IP22" s="30"/>
      <c r="IQ22" s="37"/>
      <c r="IR22" s="31"/>
      <c r="IS22" s="30"/>
      <c r="IT22" s="37"/>
      <c r="IU22" s="31"/>
      <c r="IV22" s="30"/>
      <c r="IW22" s="37"/>
      <c r="IX22" s="31"/>
      <c r="IY22" s="30"/>
      <c r="IZ22" s="37"/>
      <c r="JA22" s="31"/>
      <c r="JB22" s="30"/>
      <c r="JC22" s="37"/>
      <c r="JD22" s="31"/>
      <c r="JE22" s="30"/>
      <c r="JF22" s="37"/>
      <c r="JG22" s="31"/>
      <c r="JH22" s="30"/>
      <c r="JI22" s="37"/>
      <c r="JJ22" s="31"/>
      <c r="JK22" s="30"/>
      <c r="JL22" s="37"/>
      <c r="JM22" s="31"/>
      <c r="JN22" s="30"/>
      <c r="JO22" s="37"/>
      <c r="JP22" s="31"/>
      <c r="JQ22" s="30"/>
      <c r="JR22" s="37"/>
      <c r="JS22" s="31"/>
      <c r="JT22" s="30"/>
      <c r="JU22" s="37"/>
      <c r="JV22" s="31"/>
      <c r="JW22" s="30"/>
      <c r="JX22" s="37"/>
      <c r="JY22" s="31"/>
      <c r="JZ22" s="30"/>
      <c r="KA22" s="37"/>
      <c r="KB22" s="31"/>
      <c r="KC22" s="30"/>
      <c r="KD22" s="37"/>
      <c r="KE22" s="31"/>
      <c r="KF22" s="30"/>
      <c r="KG22" s="37"/>
      <c r="KH22" s="31"/>
      <c r="KI22" s="30"/>
      <c r="KJ22" s="37"/>
      <c r="KK22" s="31"/>
      <c r="KL22" s="30"/>
      <c r="KM22" s="37"/>
      <c r="KN22" s="31"/>
      <c r="KO22" s="30"/>
      <c r="KP22" s="37"/>
      <c r="KQ22" s="31"/>
      <c r="KR22" s="30"/>
      <c r="KS22" s="37"/>
      <c r="KT22" s="31"/>
      <c r="KU22" s="30"/>
      <c r="KV22" s="37"/>
      <c r="KW22" s="31"/>
      <c r="KX22" s="30"/>
      <c r="KY22" s="37"/>
      <c r="KZ22" s="31"/>
      <c r="LA22" s="30"/>
      <c r="LB22" s="37"/>
      <c r="LC22" s="31"/>
      <c r="LD22" s="30"/>
      <c r="LE22" s="37"/>
      <c r="LF22" s="31"/>
      <c r="LG22" s="30"/>
      <c r="LH22" s="37"/>
      <c r="LI22" s="31"/>
      <c r="LJ22" s="30"/>
      <c r="LK22" s="37"/>
      <c r="LL22" s="31"/>
      <c r="LM22" s="30"/>
      <c r="LN22" s="37"/>
      <c r="LO22" s="31"/>
      <c r="LP22" s="30"/>
      <c r="LQ22" s="37"/>
      <c r="LR22" s="31"/>
      <c r="LS22" s="30"/>
      <c r="LT22" s="37"/>
      <c r="LU22" s="31"/>
      <c r="LV22" s="30"/>
      <c r="LW22" s="37"/>
      <c r="LX22" s="31"/>
      <c r="LY22" s="30"/>
      <c r="LZ22" s="37"/>
      <c r="MA22" s="31"/>
      <c r="MB22" s="30"/>
      <c r="MC22" s="37"/>
      <c r="MD22" s="31"/>
      <c r="ME22" s="30"/>
      <c r="MF22" s="37"/>
      <c r="MG22" s="31"/>
      <c r="MH22" s="30"/>
      <c r="MI22" s="37"/>
      <c r="MJ22" s="31"/>
      <c r="MK22" s="30"/>
      <c r="ML22" s="37"/>
      <c r="MM22" s="31"/>
      <c r="MN22" s="30"/>
      <c r="MO22" s="37"/>
      <c r="MP22" s="31"/>
      <c r="MQ22" s="30"/>
      <c r="MR22" s="37"/>
      <c r="MS22" s="31"/>
      <c r="MT22" s="30"/>
      <c r="MU22" s="37"/>
      <c r="MV22" s="31"/>
      <c r="MW22" s="30"/>
      <c r="MX22" s="37"/>
      <c r="MY22" s="31"/>
      <c r="MZ22" s="30"/>
      <c r="NA22" s="37"/>
      <c r="NB22" s="31"/>
      <c r="NC22" s="30"/>
      <c r="ND22" s="37"/>
      <c r="NE22" s="31"/>
      <c r="NF22" s="30"/>
      <c r="NG22" s="37"/>
      <c r="NH22" s="31"/>
      <c r="NI22" s="30"/>
      <c r="NJ22" s="37"/>
      <c r="NK22" s="31"/>
      <c r="NL22" s="30"/>
      <c r="NM22" s="37"/>
      <c r="NN22" s="31"/>
      <c r="NO22" s="30"/>
      <c r="NP22" s="37"/>
      <c r="NQ22" s="31"/>
      <c r="NR22" s="30"/>
      <c r="NS22" s="37"/>
      <c r="NT22" s="31"/>
      <c r="NU22" s="30"/>
      <c r="NV22" s="37"/>
      <c r="NW22" s="31"/>
      <c r="NX22" s="30"/>
      <c r="NY22" s="37"/>
      <c r="NZ22" s="31"/>
      <c r="OA22" s="30"/>
      <c r="OB22" s="37"/>
      <c r="OC22" s="31"/>
      <c r="OD22" s="30"/>
      <c r="OE22" s="37"/>
      <c r="OF22" s="31"/>
      <c r="OG22" s="30"/>
      <c r="OH22" s="37"/>
      <c r="OI22" s="31"/>
      <c r="OJ22" s="30"/>
      <c r="OK22" s="37"/>
      <c r="OL22" s="31"/>
      <c r="OM22" s="30"/>
      <c r="ON22" s="37"/>
      <c r="OO22" s="31"/>
      <c r="OP22" s="30"/>
      <c r="OQ22" s="37"/>
      <c r="OR22" s="31"/>
      <c r="OS22" s="30"/>
      <c r="OT22" s="37"/>
      <c r="OU22" s="31"/>
      <c r="OV22" s="30"/>
      <c r="OW22" s="37"/>
      <c r="OX22" s="31"/>
      <c r="OY22" s="30"/>
      <c r="OZ22" s="37"/>
      <c r="PA22" s="31"/>
      <c r="PB22" s="30"/>
      <c r="PC22" s="37"/>
      <c r="PD22" s="31"/>
      <c r="PE22" s="30"/>
      <c r="PF22" s="37"/>
      <c r="PG22" s="31"/>
      <c r="PH22" s="30"/>
      <c r="PI22" s="37"/>
      <c r="PJ22" s="31"/>
      <c r="PK22" s="30"/>
      <c r="PL22" s="37"/>
      <c r="PM22" s="31"/>
      <c r="PN22" s="30"/>
      <c r="PO22" s="37"/>
      <c r="PP22" s="31"/>
      <c r="PQ22" s="30"/>
      <c r="PR22" s="37"/>
      <c r="PS22" s="31"/>
      <c r="PT22" s="30"/>
      <c r="PU22" s="37"/>
      <c r="PV22" s="31"/>
      <c r="PW22" s="30"/>
      <c r="PX22" s="37"/>
      <c r="PY22" s="31"/>
      <c r="PZ22" s="30"/>
      <c r="QA22" s="37"/>
      <c r="QB22" s="31"/>
      <c r="QC22" s="30"/>
      <c r="QD22" s="37"/>
      <c r="QE22" s="31"/>
      <c r="QF22" s="30"/>
      <c r="QG22" s="37"/>
      <c r="QH22" s="31"/>
      <c r="QI22" s="30"/>
      <c r="QJ22" s="37"/>
      <c r="QK22" s="31"/>
      <c r="QL22" s="30"/>
      <c r="QM22" s="37"/>
      <c r="QN22" s="31"/>
      <c r="QO22" s="30"/>
      <c r="QP22" s="37"/>
      <c r="QQ22" s="31"/>
      <c r="QR22" s="30"/>
      <c r="QS22" s="37"/>
      <c r="QT22" s="31"/>
      <c r="QU22" s="30"/>
      <c r="QV22" s="37"/>
      <c r="QW22" s="31"/>
      <c r="QX22" s="30"/>
      <c r="QY22" s="37"/>
      <c r="QZ22" s="31"/>
      <c r="RA22" s="30"/>
      <c r="RB22" s="37"/>
      <c r="RC22" s="31"/>
      <c r="RD22" s="30"/>
      <c r="RE22" s="37"/>
      <c r="RF22" s="31"/>
      <c r="RG22" s="30"/>
      <c r="RH22" s="37"/>
      <c r="RI22" s="31"/>
      <c r="RJ22" s="30"/>
      <c r="RK22" s="37"/>
      <c r="RL22" s="31"/>
      <c r="RM22" s="30"/>
      <c r="RN22" s="37"/>
      <c r="RO22" s="31"/>
      <c r="RP22" s="30"/>
      <c r="RQ22" s="37"/>
      <c r="RR22" s="31"/>
      <c r="RS22" s="30"/>
      <c r="RT22" s="37"/>
      <c r="RU22" s="31"/>
      <c r="RV22" s="30"/>
      <c r="RW22" s="37"/>
      <c r="RX22" s="31"/>
      <c r="RY22" s="30"/>
      <c r="RZ22" s="37"/>
      <c r="SA22" s="31"/>
      <c r="SB22" s="30"/>
      <c r="SC22" s="37"/>
      <c r="SD22" s="31"/>
      <c r="SE22" s="30"/>
      <c r="SF22" s="37"/>
      <c r="SG22" s="31"/>
      <c r="SH22" s="30"/>
      <c r="SI22" s="37"/>
      <c r="SJ22" s="31"/>
      <c r="SK22" s="30"/>
      <c r="SL22" s="37"/>
      <c r="SM22" s="31"/>
      <c r="SN22" s="30"/>
      <c r="SO22" s="37"/>
      <c r="SP22" s="31"/>
      <c r="SQ22" s="30"/>
      <c r="SR22" s="37"/>
      <c r="SS22" s="31"/>
      <c r="ST22" s="30"/>
      <c r="SU22" s="37"/>
      <c r="SV22" s="31"/>
      <c r="SW22" s="30"/>
      <c r="SX22" s="37"/>
      <c r="SY22" s="31"/>
      <c r="SZ22" s="30"/>
      <c r="TA22" s="37"/>
      <c r="TB22" s="31"/>
      <c r="TC22" s="30"/>
      <c r="TD22" s="37"/>
      <c r="TE22" s="31"/>
      <c r="TF22" s="30"/>
      <c r="TG22" s="37"/>
      <c r="TH22" s="31"/>
      <c r="TI22" s="30"/>
      <c r="TJ22" s="37"/>
      <c r="TK22" s="31"/>
      <c r="TL22" s="30"/>
      <c r="TM22" s="37"/>
      <c r="TN22" s="31"/>
      <c r="TO22" s="30"/>
      <c r="TP22" s="37"/>
      <c r="TQ22" s="31"/>
      <c r="TR22" s="30"/>
      <c r="TS22" s="37"/>
      <c r="TT22" s="31"/>
      <c r="TU22" s="30"/>
      <c r="TV22" s="37"/>
      <c r="TW22" s="31"/>
      <c r="TX22" s="30"/>
      <c r="TY22" s="37"/>
      <c r="TZ22" s="31"/>
      <c r="UA22" s="30"/>
      <c r="UB22" s="37"/>
      <c r="UC22" s="31"/>
      <c r="UD22" s="30"/>
      <c r="UE22" s="37"/>
      <c r="UF22" s="31"/>
      <c r="UG22" s="30"/>
      <c r="UH22" s="37"/>
      <c r="UI22" s="31"/>
      <c r="UJ22" s="30"/>
      <c r="UK22" s="37"/>
      <c r="UL22" s="31"/>
      <c r="UM22" s="30"/>
      <c r="UN22" s="37"/>
      <c r="UO22" s="31"/>
      <c r="UP22" s="30"/>
      <c r="UQ22" s="37"/>
      <c r="UR22" s="31"/>
      <c r="US22" s="30"/>
      <c r="UT22" s="37"/>
      <c r="UU22" s="31"/>
      <c r="UV22" s="30"/>
      <c r="UW22" s="37"/>
      <c r="UX22" s="31"/>
      <c r="UY22" s="30"/>
      <c r="UZ22" s="37"/>
      <c r="VA22" s="31"/>
      <c r="VB22" s="30"/>
      <c r="VC22" s="37"/>
      <c r="VD22" s="31"/>
      <c r="VE22" s="30"/>
      <c r="VF22" s="37"/>
      <c r="VG22" s="31"/>
      <c r="VH22" s="30"/>
      <c r="VI22" s="37"/>
      <c r="VJ22" s="31"/>
      <c r="VK22" s="30"/>
      <c r="VL22" s="37"/>
      <c r="VM22" s="31"/>
      <c r="VN22" s="30"/>
      <c r="VO22" s="37"/>
      <c r="VP22" s="31"/>
      <c r="VQ22" s="30"/>
      <c r="VR22" s="37"/>
      <c r="VS22" s="31"/>
      <c r="VT22" s="30"/>
      <c r="VU22" s="37"/>
      <c r="VV22" s="31"/>
      <c r="VW22" s="30"/>
      <c r="VX22" s="37"/>
      <c r="VY22" s="31"/>
      <c r="VZ22" s="30"/>
      <c r="WA22" s="37"/>
      <c r="WB22" s="31"/>
      <c r="WC22" s="30"/>
      <c r="WD22" s="37"/>
      <c r="WE22" s="31"/>
      <c r="WF22" s="30"/>
      <c r="WG22" s="37"/>
      <c r="WH22" s="31"/>
      <c r="WI22" s="30"/>
      <c r="WJ22" s="37"/>
      <c r="WK22" s="31"/>
      <c r="WL22" s="30"/>
      <c r="WM22" s="37"/>
      <c r="WN22" s="31"/>
      <c r="WO22" s="30"/>
      <c r="WP22" s="37"/>
      <c r="WQ22" s="31"/>
      <c r="WR22" s="30"/>
      <c r="WS22" s="37"/>
      <c r="WT22" s="31"/>
      <c r="WU22" s="30"/>
      <c r="WV22" s="37"/>
      <c r="WW22" s="31"/>
      <c r="WX22" s="30"/>
      <c r="WY22" s="37"/>
      <c r="WZ22" s="31"/>
      <c r="XA22" s="30"/>
      <c r="XB22" s="37"/>
      <c r="XC22" s="31"/>
      <c r="XD22" s="30"/>
      <c r="XE22" s="37"/>
      <c r="XF22" s="31"/>
      <c r="XG22" s="30"/>
      <c r="XH22" s="37"/>
      <c r="XI22" s="31"/>
      <c r="XJ22" s="30"/>
      <c r="XK22" s="37"/>
      <c r="XL22" s="31"/>
      <c r="XM22" s="30"/>
      <c r="XN22" s="37"/>
      <c r="XO22" s="31"/>
      <c r="XP22" s="30"/>
      <c r="XQ22" s="37"/>
      <c r="XR22" s="31"/>
      <c r="XS22" s="30"/>
      <c r="XT22" s="37"/>
      <c r="XU22" s="31"/>
      <c r="XV22" s="30"/>
      <c r="XW22" s="37"/>
      <c r="XX22" s="31"/>
      <c r="XY22" s="30"/>
      <c r="XZ22" s="37"/>
      <c r="YA22" s="31"/>
      <c r="YB22" s="30"/>
      <c r="YC22" s="37"/>
      <c r="YD22" s="31"/>
      <c r="YE22" s="30"/>
      <c r="YF22" s="37"/>
      <c r="YG22" s="31"/>
      <c r="YH22" s="30"/>
      <c r="YI22" s="37"/>
      <c r="YJ22" s="31"/>
      <c r="YK22" s="30"/>
      <c r="YL22" s="37"/>
      <c r="YM22" s="31"/>
      <c r="YN22" s="30"/>
      <c r="YO22" s="37"/>
      <c r="YP22" s="31"/>
      <c r="YQ22" s="30"/>
      <c r="YR22" s="37"/>
      <c r="YS22" s="31"/>
      <c r="YT22" s="30"/>
      <c r="YU22" s="37"/>
      <c r="YV22" s="31"/>
      <c r="YW22" s="30"/>
      <c r="YX22" s="37"/>
      <c r="YY22" s="31"/>
      <c r="YZ22" s="30"/>
      <c r="ZA22" s="37"/>
      <c r="ZB22" s="31"/>
      <c r="ZC22" s="30"/>
      <c r="ZD22" s="37"/>
      <c r="ZE22" s="31"/>
      <c r="ZF22" s="30"/>
      <c r="ZG22" s="37"/>
      <c r="ZH22" s="31"/>
      <c r="ZI22" s="30"/>
      <c r="ZJ22" s="37"/>
      <c r="ZK22" s="31"/>
      <c r="ZL22" s="30"/>
      <c r="ZM22" s="37"/>
      <c r="ZN22" s="31"/>
      <c r="ZO22" s="30"/>
      <c r="ZP22" s="37"/>
      <c r="ZQ22" s="31"/>
      <c r="ZR22" s="30"/>
      <c r="ZS22" s="37"/>
      <c r="ZT22" s="31"/>
      <c r="ZU22" s="30"/>
      <c r="ZV22" s="37"/>
      <c r="ZW22" s="31"/>
      <c r="ZX22" s="30"/>
      <c r="ZY22" s="37"/>
      <c r="ZZ22" s="31"/>
      <c r="AAA22" s="30"/>
      <c r="AAB22" s="37"/>
      <c r="AAC22" s="31"/>
      <c r="AAD22" s="30"/>
      <c r="AAE22" s="37"/>
      <c r="AAF22" s="31"/>
      <c r="AAG22" s="30"/>
      <c r="AAH22" s="37"/>
      <c r="AAI22" s="31"/>
      <c r="AAJ22" s="30"/>
      <c r="AAK22" s="37"/>
      <c r="AAL22" s="31"/>
      <c r="AAM22" s="30"/>
      <c r="AAN22" s="37"/>
      <c r="AAO22" s="31"/>
      <c r="AAP22" s="30"/>
      <c r="AAQ22" s="37"/>
      <c r="AAR22" s="31"/>
      <c r="AAS22" s="30"/>
      <c r="AAT22" s="37"/>
      <c r="AAU22" s="31"/>
      <c r="AAV22" s="30"/>
      <c r="AAW22" s="37"/>
      <c r="AAX22" s="31"/>
      <c r="AAY22" s="30"/>
      <c r="AAZ22" s="37"/>
      <c r="ABA22" s="31"/>
      <c r="ABB22" s="30"/>
      <c r="ABC22" s="37"/>
      <c r="ABD22" s="31"/>
      <c r="ABE22" s="30"/>
      <c r="ABF22" s="37"/>
      <c r="ABG22" s="31"/>
      <c r="ABH22" s="30"/>
      <c r="ABI22" s="37"/>
      <c r="ABJ22" s="31"/>
      <c r="ABK22" s="30"/>
      <c r="ABL22" s="37"/>
      <c r="ABM22" s="31"/>
      <c r="ABN22" s="30"/>
      <c r="ABO22" s="37"/>
      <c r="ABP22" s="31"/>
      <c r="ABQ22" s="30"/>
      <c r="ABR22" s="37"/>
      <c r="ABS22" s="31"/>
      <c r="ABT22" s="30"/>
      <c r="ABU22" s="37"/>
      <c r="ABV22" s="31"/>
      <c r="ABW22" s="30"/>
      <c r="ABX22" s="37"/>
      <c r="ABY22" s="31"/>
      <c r="ABZ22" s="30"/>
      <c r="ACA22" s="37"/>
      <c r="ACB22" s="31"/>
      <c r="ACC22" s="30"/>
      <c r="ACD22" s="37"/>
      <c r="ACE22" s="31"/>
      <c r="ACF22" s="30"/>
      <c r="ACG22" s="37"/>
      <c r="ACH22" s="31"/>
      <c r="ACI22" s="30"/>
      <c r="ACJ22" s="37"/>
      <c r="ACK22" s="31"/>
    </row>
    <row r="23" spans="1:765" ht="14.45" customHeight="1" x14ac:dyDescent="0.25">
      <c r="I23" s="51"/>
      <c r="J23" s="12">
        <f t="shared" si="22"/>
        <v>46042</v>
      </c>
      <c r="K23" s="29" t="str">
        <f ca="1">IFERROR(OFFSET(Bdd!$Y$3,MOD(J23+1,14),$F$26),"")</f>
        <v>M</v>
      </c>
      <c r="L23" s="13"/>
      <c r="M23" s="14">
        <f t="shared" si="0"/>
        <v>46073</v>
      </c>
      <c r="N23" s="29" t="str">
        <f ca="1">IFERROR(OFFSET(Bdd!$Y$3,MOD(M23+1,14),$F$26),"")</f>
        <v>AM</v>
      </c>
      <c r="O23" s="28"/>
      <c r="P23" s="12">
        <f t="shared" si="1"/>
        <v>46101</v>
      </c>
      <c r="Q23" s="29" t="str">
        <f ca="1">IFERROR(OFFSET(Bdd!$Y$3,MOD(P23+1,14),$F$26),"")</f>
        <v>AM</v>
      </c>
      <c r="R23" s="28"/>
      <c r="S23" s="12">
        <f t="shared" si="2"/>
        <v>46132</v>
      </c>
      <c r="T23" s="29" t="str">
        <f ca="1">IFERROR(OFFSET(Bdd!$Y$3,MOD(S23+1,14),$F$26),"")</f>
        <v>AM</v>
      </c>
      <c r="U23" s="28"/>
      <c r="V23" s="12">
        <f t="shared" si="20"/>
        <v>46162</v>
      </c>
      <c r="W23" s="29" t="str">
        <f ca="1">IFERROR(OFFSET(Bdd!$Y$3,MOD(V23+1,14),$F$26),"")</f>
        <v>AM</v>
      </c>
      <c r="X23" s="28"/>
      <c r="Y23" s="12">
        <f t="shared" si="3"/>
        <v>46193</v>
      </c>
      <c r="Z23" s="29">
        <f ca="1">IFERROR(OFFSET(Bdd!$Y$3,MOD(Y23+1,14),$F$26),"")</f>
        <v>0</v>
      </c>
      <c r="AA23" s="28"/>
      <c r="AB23" s="12">
        <f t="shared" si="4"/>
        <v>46223</v>
      </c>
      <c r="AC23" s="29" t="str">
        <f ca="1">IFERROR(OFFSET(Bdd!$Y$3,MOD(AB23+1,14),$F$26),"")</f>
        <v>M</v>
      </c>
      <c r="AD23" s="28"/>
      <c r="AE23" s="12">
        <f t="shared" si="5"/>
        <v>46254</v>
      </c>
      <c r="AF23" s="29" t="str">
        <f ca="1">IFERROR(OFFSET(Bdd!$Y$3,MOD(AE23+1,14),$F$26),"")</f>
        <v>AM</v>
      </c>
      <c r="AG23" s="28"/>
      <c r="AH23" s="12">
        <f t="shared" si="6"/>
        <v>46285</v>
      </c>
      <c r="AI23" s="29">
        <f ca="1">IFERROR(OFFSET(Bdd!$Y$3,MOD(AH23+1,14),$F$26),"")</f>
        <v>0</v>
      </c>
      <c r="AJ23" s="28"/>
      <c r="AK23" s="12">
        <f t="shared" si="7"/>
        <v>46315</v>
      </c>
      <c r="AL23" s="29" t="str">
        <f ca="1">IFERROR(OFFSET(Bdd!$Y$3,MOD(AK23+1,14),$F$26),"")</f>
        <v>AM</v>
      </c>
      <c r="AM23" s="28"/>
      <c r="AN23" s="12">
        <f t="shared" si="8"/>
        <v>46346</v>
      </c>
      <c r="AO23" s="29" t="str">
        <f ca="1">IFERROR(OFFSET(Bdd!$Y$3,MOD(AN23+1,14),$F$26),"")</f>
        <v>M</v>
      </c>
      <c r="AP23" s="28"/>
      <c r="AQ23" s="12">
        <f t="shared" si="9"/>
        <v>46376</v>
      </c>
      <c r="AR23" s="29">
        <f ca="1">IFERROR(OFFSET(Bdd!$Y$3,MOD(AQ23+1,14),$F$26),"")</f>
        <v>0</v>
      </c>
      <c r="AS23" s="28"/>
      <c r="AT23" s="12">
        <f t="shared" si="23"/>
        <v>46407</v>
      </c>
      <c r="AU23" s="29" t="str">
        <f ca="1">IFERROR(OFFSET(Bdd!$Y$3,MOD(AT23+1,14),$F$26),"")</f>
        <v>M</v>
      </c>
      <c r="AV23" s="13"/>
      <c r="AW23" s="14">
        <f t="shared" si="10"/>
        <v>46438</v>
      </c>
      <c r="AX23" s="29">
        <f ca="1">IFERROR(OFFSET(Bdd!$Y$3,MOD(AW23+1,14),$F$26),"")</f>
        <v>0</v>
      </c>
      <c r="AY23" s="28"/>
      <c r="AZ23" s="12">
        <f t="shared" si="11"/>
        <v>46466</v>
      </c>
      <c r="BA23" s="29">
        <f ca="1">IFERROR(OFFSET(Bdd!$Y$3,MOD(AZ23+1,14),$F$26),"")</f>
        <v>0</v>
      </c>
      <c r="BB23" s="28"/>
      <c r="BC23" s="12">
        <f t="shared" si="12"/>
        <v>46497</v>
      </c>
      <c r="BD23" s="29" t="str">
        <f ca="1">IFERROR(OFFSET(Bdd!$Y$3,MOD(BC23+1,14),$F$26),"")</f>
        <v>AM</v>
      </c>
      <c r="BE23" s="28"/>
      <c r="BF23" s="12">
        <f t="shared" si="21"/>
        <v>46527</v>
      </c>
      <c r="BG23" s="29" t="str">
        <f ca="1">IFERROR(OFFSET(Bdd!$Y$3,MOD(BF23+1,14),$F$26),"")</f>
        <v>M</v>
      </c>
      <c r="BH23" s="28"/>
      <c r="BI23" s="12">
        <f t="shared" si="13"/>
        <v>46558</v>
      </c>
      <c r="BJ23" s="29">
        <f ca="1">IFERROR(OFFSET(Bdd!$Y$3,MOD(BI23+1,14),$F$26),"")</f>
        <v>0</v>
      </c>
      <c r="BK23" s="28"/>
      <c r="BL23" s="12">
        <f t="shared" si="14"/>
        <v>46588</v>
      </c>
      <c r="BM23" s="29" t="str">
        <f ca="1">IFERROR(OFFSET(Bdd!$Y$3,MOD(BL23+1,14),$F$26),"")</f>
        <v>M</v>
      </c>
      <c r="BN23" s="28"/>
      <c r="BO23" s="12">
        <f t="shared" si="15"/>
        <v>46619</v>
      </c>
      <c r="BP23" s="29" t="str">
        <f ca="1">IFERROR(OFFSET(Bdd!$Y$3,MOD(BO23+1,14),$F$26),"")</f>
        <v>AM</v>
      </c>
      <c r="BQ23" s="28"/>
      <c r="BR23" s="12">
        <f t="shared" si="16"/>
        <v>46650</v>
      </c>
      <c r="BS23" s="29" t="str">
        <f ca="1">IFERROR(OFFSET(Bdd!$Y$3,MOD(BR23+1,14),$F$26),"")</f>
        <v>AM</v>
      </c>
      <c r="BT23" s="28"/>
      <c r="BU23" s="12">
        <f t="shared" si="17"/>
        <v>46680</v>
      </c>
      <c r="BV23" s="29" t="str">
        <f ca="1">IFERROR(OFFSET(Bdd!$Y$3,MOD(BU23+1,14),$F$26),"")</f>
        <v>AM</v>
      </c>
      <c r="BW23" s="28"/>
      <c r="BX23" s="12">
        <f t="shared" si="18"/>
        <v>46711</v>
      </c>
      <c r="BY23" s="29">
        <f ca="1">IFERROR(OFFSET(Bdd!$Y$3,MOD(BX23+1,14),$F$26),"")</f>
        <v>0</v>
      </c>
      <c r="BZ23" s="28"/>
      <c r="CA23" s="12">
        <f t="shared" si="19"/>
        <v>46741</v>
      </c>
      <c r="CB23" s="29" t="str">
        <f ca="1">IFERROR(OFFSET(Bdd!$Y$3,MOD(CA23+1,14),$F$26),"")</f>
        <v>M</v>
      </c>
      <c r="CC23" s="13"/>
      <c r="CD23" s="30"/>
      <c r="CE23" s="37"/>
      <c r="CF23" s="31"/>
      <c r="CG23" s="30"/>
      <c r="CH23" s="37"/>
      <c r="CI23" s="31"/>
      <c r="CJ23" s="30"/>
      <c r="CK23" s="37"/>
      <c r="CL23" s="31"/>
      <c r="CM23" s="30"/>
      <c r="CN23" s="37"/>
      <c r="CO23" s="31"/>
      <c r="CP23" s="30"/>
      <c r="CQ23" s="37"/>
      <c r="CR23" s="31"/>
      <c r="CS23" s="30"/>
      <c r="CT23" s="37"/>
      <c r="CU23" s="31"/>
      <c r="CV23" s="30"/>
      <c r="CW23" s="37"/>
      <c r="CX23" s="31"/>
      <c r="CY23" s="30"/>
      <c r="CZ23" s="37"/>
      <c r="DA23" s="31"/>
      <c r="DB23" s="30"/>
      <c r="DC23" s="37"/>
      <c r="DD23" s="31"/>
      <c r="DE23" s="30"/>
      <c r="DF23" s="37"/>
      <c r="DG23" s="31"/>
      <c r="DH23" s="30"/>
      <c r="DI23" s="37"/>
      <c r="DJ23" s="31"/>
      <c r="DK23" s="30"/>
      <c r="DL23" s="37"/>
      <c r="DM23" s="31"/>
      <c r="DN23" s="30"/>
      <c r="DO23" s="37"/>
      <c r="DP23" s="31"/>
      <c r="DQ23" s="30"/>
      <c r="DR23" s="37"/>
      <c r="DS23" s="31"/>
      <c r="DT23" s="30"/>
      <c r="DU23" s="37"/>
      <c r="DV23" s="31"/>
      <c r="DW23" s="30"/>
      <c r="DX23" s="37"/>
      <c r="DY23" s="31"/>
      <c r="DZ23" s="30"/>
      <c r="EA23" s="37"/>
      <c r="EB23" s="31"/>
      <c r="EC23" s="30"/>
      <c r="ED23" s="37"/>
      <c r="EE23" s="31"/>
      <c r="EF23" s="30"/>
      <c r="EG23" s="37"/>
      <c r="EH23" s="31"/>
      <c r="EI23" s="30"/>
      <c r="EJ23" s="37"/>
      <c r="EK23" s="31"/>
      <c r="EL23" s="30"/>
      <c r="EM23" s="37"/>
      <c r="EN23" s="31"/>
      <c r="EO23" s="30"/>
      <c r="EP23" s="37"/>
      <c r="EQ23" s="31"/>
      <c r="ER23" s="30"/>
      <c r="ES23" s="37"/>
      <c r="ET23" s="31"/>
      <c r="EU23" s="30"/>
      <c r="EV23" s="37"/>
      <c r="EW23" s="31"/>
      <c r="EX23" s="30"/>
      <c r="EY23" s="37"/>
      <c r="EZ23" s="31"/>
      <c r="FA23" s="30"/>
      <c r="FB23" s="37"/>
      <c r="FC23" s="31"/>
      <c r="FD23" s="30"/>
      <c r="FE23" s="37"/>
      <c r="FF23" s="31"/>
      <c r="FG23" s="30"/>
      <c r="FH23" s="37"/>
      <c r="FI23" s="31"/>
      <c r="FJ23" s="30"/>
      <c r="FK23" s="37"/>
      <c r="FL23" s="31"/>
      <c r="FM23" s="30"/>
      <c r="FN23" s="37"/>
      <c r="FO23" s="31"/>
      <c r="FP23" s="30"/>
      <c r="FQ23" s="37"/>
      <c r="FR23" s="31"/>
      <c r="FS23" s="30"/>
      <c r="FT23" s="37"/>
      <c r="FU23" s="31"/>
      <c r="FV23" s="30"/>
      <c r="FW23" s="37"/>
      <c r="FX23" s="31"/>
      <c r="FY23" s="30"/>
      <c r="FZ23" s="37"/>
      <c r="GA23" s="31"/>
      <c r="GB23" s="30"/>
      <c r="GC23" s="37"/>
      <c r="GD23" s="31"/>
      <c r="GE23" s="30"/>
      <c r="GF23" s="37"/>
      <c r="GG23" s="31"/>
      <c r="GH23" s="30"/>
      <c r="GI23" s="37"/>
      <c r="GJ23" s="31"/>
      <c r="GK23" s="30"/>
      <c r="GL23" s="37"/>
      <c r="GM23" s="31"/>
      <c r="GN23" s="30"/>
      <c r="GO23" s="37"/>
      <c r="GP23" s="31"/>
      <c r="GQ23" s="30"/>
      <c r="GR23" s="37"/>
      <c r="GS23" s="31"/>
      <c r="GT23" s="30"/>
      <c r="GU23" s="37"/>
      <c r="GV23" s="31"/>
      <c r="GW23" s="30"/>
      <c r="GX23" s="37"/>
      <c r="GY23" s="31"/>
      <c r="GZ23" s="30"/>
      <c r="HA23" s="37"/>
      <c r="HB23" s="31"/>
      <c r="HC23" s="30"/>
      <c r="HD23" s="37"/>
      <c r="HE23" s="31"/>
      <c r="HF23" s="30"/>
      <c r="HG23" s="37"/>
      <c r="HH23" s="31"/>
      <c r="HI23" s="30"/>
      <c r="HJ23" s="37"/>
      <c r="HK23" s="31"/>
      <c r="HL23" s="30"/>
      <c r="HM23" s="37"/>
      <c r="HN23" s="31"/>
      <c r="HO23" s="30"/>
      <c r="HP23" s="37"/>
      <c r="HQ23" s="31"/>
      <c r="HR23" s="30"/>
      <c r="HS23" s="37"/>
      <c r="HT23" s="31"/>
      <c r="HU23" s="30"/>
      <c r="HV23" s="37"/>
      <c r="HW23" s="31"/>
      <c r="HX23" s="30"/>
      <c r="HY23" s="37"/>
      <c r="HZ23" s="31"/>
      <c r="IA23" s="30"/>
      <c r="IB23" s="37"/>
      <c r="IC23" s="31"/>
      <c r="ID23" s="30"/>
      <c r="IE23" s="37"/>
      <c r="IF23" s="31"/>
      <c r="IG23" s="30"/>
      <c r="IH23" s="37"/>
      <c r="II23" s="31"/>
      <c r="IJ23" s="30"/>
      <c r="IK23" s="37"/>
      <c r="IL23" s="31"/>
      <c r="IM23" s="30"/>
      <c r="IN23" s="37"/>
      <c r="IO23" s="31"/>
      <c r="IP23" s="30"/>
      <c r="IQ23" s="37"/>
      <c r="IR23" s="31"/>
      <c r="IS23" s="30"/>
      <c r="IT23" s="37"/>
      <c r="IU23" s="31"/>
      <c r="IV23" s="30"/>
      <c r="IW23" s="37"/>
      <c r="IX23" s="31"/>
      <c r="IY23" s="30"/>
      <c r="IZ23" s="37"/>
      <c r="JA23" s="31"/>
      <c r="JB23" s="30"/>
      <c r="JC23" s="37"/>
      <c r="JD23" s="31"/>
      <c r="JE23" s="30"/>
      <c r="JF23" s="37"/>
      <c r="JG23" s="31"/>
      <c r="JH23" s="30"/>
      <c r="JI23" s="37"/>
      <c r="JJ23" s="31"/>
      <c r="JK23" s="30"/>
      <c r="JL23" s="37"/>
      <c r="JM23" s="31"/>
      <c r="JN23" s="30"/>
      <c r="JO23" s="37"/>
      <c r="JP23" s="31"/>
      <c r="JQ23" s="30"/>
      <c r="JR23" s="37"/>
      <c r="JS23" s="31"/>
      <c r="JT23" s="30"/>
      <c r="JU23" s="37"/>
      <c r="JV23" s="31"/>
      <c r="JW23" s="30"/>
      <c r="JX23" s="37"/>
      <c r="JY23" s="31"/>
      <c r="JZ23" s="30"/>
      <c r="KA23" s="37"/>
      <c r="KB23" s="31"/>
      <c r="KC23" s="30"/>
      <c r="KD23" s="37"/>
      <c r="KE23" s="31"/>
      <c r="KF23" s="30"/>
      <c r="KG23" s="37"/>
      <c r="KH23" s="31"/>
      <c r="KI23" s="30"/>
      <c r="KJ23" s="37"/>
      <c r="KK23" s="31"/>
      <c r="KL23" s="30"/>
      <c r="KM23" s="37"/>
      <c r="KN23" s="31"/>
      <c r="KO23" s="30"/>
      <c r="KP23" s="37"/>
      <c r="KQ23" s="31"/>
      <c r="KR23" s="30"/>
      <c r="KS23" s="37"/>
      <c r="KT23" s="31"/>
      <c r="KU23" s="30"/>
      <c r="KV23" s="37"/>
      <c r="KW23" s="31"/>
      <c r="KX23" s="30"/>
      <c r="KY23" s="37"/>
      <c r="KZ23" s="31"/>
      <c r="LA23" s="30"/>
      <c r="LB23" s="37"/>
      <c r="LC23" s="31"/>
      <c r="LD23" s="30"/>
      <c r="LE23" s="37"/>
      <c r="LF23" s="31"/>
      <c r="LG23" s="30"/>
      <c r="LH23" s="37"/>
      <c r="LI23" s="31"/>
      <c r="LJ23" s="30"/>
      <c r="LK23" s="37"/>
      <c r="LL23" s="31"/>
      <c r="LM23" s="30"/>
      <c r="LN23" s="37"/>
      <c r="LO23" s="31"/>
      <c r="LP23" s="30"/>
      <c r="LQ23" s="37"/>
      <c r="LR23" s="31"/>
      <c r="LS23" s="30"/>
      <c r="LT23" s="37"/>
      <c r="LU23" s="31"/>
      <c r="LV23" s="30"/>
      <c r="LW23" s="37"/>
      <c r="LX23" s="31"/>
      <c r="LY23" s="30"/>
      <c r="LZ23" s="37"/>
      <c r="MA23" s="31"/>
      <c r="MB23" s="30"/>
      <c r="MC23" s="37"/>
      <c r="MD23" s="31"/>
      <c r="ME23" s="30"/>
      <c r="MF23" s="37"/>
      <c r="MG23" s="31"/>
      <c r="MH23" s="30"/>
      <c r="MI23" s="37"/>
      <c r="MJ23" s="31"/>
      <c r="MK23" s="30"/>
      <c r="ML23" s="37"/>
      <c r="MM23" s="31"/>
      <c r="MN23" s="30"/>
      <c r="MO23" s="37"/>
      <c r="MP23" s="31"/>
      <c r="MQ23" s="30"/>
      <c r="MR23" s="37"/>
      <c r="MS23" s="31"/>
      <c r="MT23" s="30"/>
      <c r="MU23" s="37"/>
      <c r="MV23" s="31"/>
      <c r="MW23" s="30"/>
      <c r="MX23" s="37"/>
      <c r="MY23" s="31"/>
      <c r="MZ23" s="30"/>
      <c r="NA23" s="37"/>
      <c r="NB23" s="31"/>
      <c r="NC23" s="30"/>
      <c r="ND23" s="37"/>
      <c r="NE23" s="31"/>
      <c r="NF23" s="30"/>
      <c r="NG23" s="37"/>
      <c r="NH23" s="31"/>
      <c r="NI23" s="30"/>
      <c r="NJ23" s="37"/>
      <c r="NK23" s="31"/>
      <c r="NL23" s="30"/>
      <c r="NM23" s="37"/>
      <c r="NN23" s="31"/>
      <c r="NO23" s="30"/>
      <c r="NP23" s="37"/>
      <c r="NQ23" s="31"/>
      <c r="NR23" s="30"/>
      <c r="NS23" s="37"/>
      <c r="NT23" s="31"/>
      <c r="NU23" s="30"/>
      <c r="NV23" s="37"/>
      <c r="NW23" s="31"/>
      <c r="NX23" s="30"/>
      <c r="NY23" s="37"/>
      <c r="NZ23" s="31"/>
      <c r="OA23" s="30"/>
      <c r="OB23" s="37"/>
      <c r="OC23" s="31"/>
      <c r="OD23" s="30"/>
      <c r="OE23" s="37"/>
      <c r="OF23" s="31"/>
      <c r="OG23" s="30"/>
      <c r="OH23" s="37"/>
      <c r="OI23" s="31"/>
      <c r="OJ23" s="30"/>
      <c r="OK23" s="37"/>
      <c r="OL23" s="31"/>
      <c r="OM23" s="30"/>
      <c r="ON23" s="37"/>
      <c r="OO23" s="31"/>
      <c r="OP23" s="30"/>
      <c r="OQ23" s="37"/>
      <c r="OR23" s="31"/>
      <c r="OS23" s="30"/>
      <c r="OT23" s="37"/>
      <c r="OU23" s="31"/>
      <c r="OV23" s="30"/>
      <c r="OW23" s="37"/>
      <c r="OX23" s="31"/>
      <c r="OY23" s="30"/>
      <c r="OZ23" s="37"/>
      <c r="PA23" s="31"/>
      <c r="PB23" s="30"/>
      <c r="PC23" s="37"/>
      <c r="PD23" s="31"/>
      <c r="PE23" s="30"/>
      <c r="PF23" s="37"/>
      <c r="PG23" s="31"/>
      <c r="PH23" s="30"/>
      <c r="PI23" s="37"/>
      <c r="PJ23" s="31"/>
      <c r="PK23" s="30"/>
      <c r="PL23" s="37"/>
      <c r="PM23" s="31"/>
      <c r="PN23" s="30"/>
      <c r="PO23" s="37"/>
      <c r="PP23" s="31"/>
      <c r="PQ23" s="30"/>
      <c r="PR23" s="37"/>
      <c r="PS23" s="31"/>
      <c r="PT23" s="30"/>
      <c r="PU23" s="37"/>
      <c r="PV23" s="31"/>
      <c r="PW23" s="30"/>
      <c r="PX23" s="37"/>
      <c r="PY23" s="31"/>
      <c r="PZ23" s="30"/>
      <c r="QA23" s="37"/>
      <c r="QB23" s="31"/>
      <c r="QC23" s="30"/>
      <c r="QD23" s="37"/>
      <c r="QE23" s="31"/>
      <c r="QF23" s="30"/>
      <c r="QG23" s="37"/>
      <c r="QH23" s="31"/>
      <c r="QI23" s="30"/>
      <c r="QJ23" s="37"/>
      <c r="QK23" s="31"/>
      <c r="QL23" s="30"/>
      <c r="QM23" s="37"/>
      <c r="QN23" s="31"/>
      <c r="QO23" s="30"/>
      <c r="QP23" s="37"/>
      <c r="QQ23" s="31"/>
      <c r="QR23" s="30"/>
      <c r="QS23" s="37"/>
      <c r="QT23" s="31"/>
      <c r="QU23" s="30"/>
      <c r="QV23" s="37"/>
      <c r="QW23" s="31"/>
      <c r="QX23" s="30"/>
      <c r="QY23" s="37"/>
      <c r="QZ23" s="31"/>
      <c r="RA23" s="30"/>
      <c r="RB23" s="37"/>
      <c r="RC23" s="31"/>
      <c r="RD23" s="30"/>
      <c r="RE23" s="37"/>
      <c r="RF23" s="31"/>
      <c r="RG23" s="30"/>
      <c r="RH23" s="37"/>
      <c r="RI23" s="31"/>
      <c r="RJ23" s="30"/>
      <c r="RK23" s="37"/>
      <c r="RL23" s="31"/>
      <c r="RM23" s="30"/>
      <c r="RN23" s="37"/>
      <c r="RO23" s="31"/>
      <c r="RP23" s="30"/>
      <c r="RQ23" s="37"/>
      <c r="RR23" s="31"/>
      <c r="RS23" s="30"/>
      <c r="RT23" s="37"/>
      <c r="RU23" s="31"/>
      <c r="RV23" s="30"/>
      <c r="RW23" s="37"/>
      <c r="RX23" s="31"/>
      <c r="RY23" s="30"/>
      <c r="RZ23" s="37"/>
      <c r="SA23" s="31"/>
      <c r="SB23" s="30"/>
      <c r="SC23" s="37"/>
      <c r="SD23" s="31"/>
      <c r="SE23" s="30"/>
      <c r="SF23" s="37"/>
      <c r="SG23" s="31"/>
      <c r="SH23" s="30"/>
      <c r="SI23" s="37"/>
      <c r="SJ23" s="31"/>
      <c r="SK23" s="30"/>
      <c r="SL23" s="37"/>
      <c r="SM23" s="31"/>
      <c r="SN23" s="30"/>
      <c r="SO23" s="37"/>
      <c r="SP23" s="31"/>
      <c r="SQ23" s="30"/>
      <c r="SR23" s="37"/>
      <c r="SS23" s="31"/>
      <c r="ST23" s="30"/>
      <c r="SU23" s="37"/>
      <c r="SV23" s="31"/>
      <c r="SW23" s="30"/>
      <c r="SX23" s="37"/>
      <c r="SY23" s="31"/>
      <c r="SZ23" s="30"/>
      <c r="TA23" s="37"/>
      <c r="TB23" s="31"/>
      <c r="TC23" s="30"/>
      <c r="TD23" s="37"/>
      <c r="TE23" s="31"/>
      <c r="TF23" s="30"/>
      <c r="TG23" s="37"/>
      <c r="TH23" s="31"/>
      <c r="TI23" s="30"/>
      <c r="TJ23" s="37"/>
      <c r="TK23" s="31"/>
      <c r="TL23" s="30"/>
      <c r="TM23" s="37"/>
      <c r="TN23" s="31"/>
      <c r="TO23" s="30"/>
      <c r="TP23" s="37"/>
      <c r="TQ23" s="31"/>
      <c r="TR23" s="30"/>
      <c r="TS23" s="37"/>
      <c r="TT23" s="31"/>
      <c r="TU23" s="30"/>
      <c r="TV23" s="37"/>
      <c r="TW23" s="31"/>
      <c r="TX23" s="30"/>
      <c r="TY23" s="37"/>
      <c r="TZ23" s="31"/>
      <c r="UA23" s="30"/>
      <c r="UB23" s="37"/>
      <c r="UC23" s="31"/>
      <c r="UD23" s="30"/>
      <c r="UE23" s="37"/>
      <c r="UF23" s="31"/>
      <c r="UG23" s="30"/>
      <c r="UH23" s="37"/>
      <c r="UI23" s="31"/>
      <c r="UJ23" s="30"/>
      <c r="UK23" s="37"/>
      <c r="UL23" s="31"/>
      <c r="UM23" s="30"/>
      <c r="UN23" s="37"/>
      <c r="UO23" s="31"/>
      <c r="UP23" s="30"/>
      <c r="UQ23" s="37"/>
      <c r="UR23" s="31"/>
      <c r="US23" s="30"/>
      <c r="UT23" s="37"/>
      <c r="UU23" s="31"/>
      <c r="UV23" s="30"/>
      <c r="UW23" s="37"/>
      <c r="UX23" s="31"/>
      <c r="UY23" s="30"/>
      <c r="UZ23" s="37"/>
      <c r="VA23" s="31"/>
      <c r="VB23" s="30"/>
      <c r="VC23" s="37"/>
      <c r="VD23" s="31"/>
      <c r="VE23" s="30"/>
      <c r="VF23" s="37"/>
      <c r="VG23" s="31"/>
      <c r="VH23" s="30"/>
      <c r="VI23" s="37"/>
      <c r="VJ23" s="31"/>
      <c r="VK23" s="30"/>
      <c r="VL23" s="37"/>
      <c r="VM23" s="31"/>
      <c r="VN23" s="30"/>
      <c r="VO23" s="37"/>
      <c r="VP23" s="31"/>
      <c r="VQ23" s="30"/>
      <c r="VR23" s="37"/>
      <c r="VS23" s="31"/>
      <c r="VT23" s="30"/>
      <c r="VU23" s="37"/>
      <c r="VV23" s="31"/>
      <c r="VW23" s="30"/>
      <c r="VX23" s="37"/>
      <c r="VY23" s="31"/>
      <c r="VZ23" s="30"/>
      <c r="WA23" s="37"/>
      <c r="WB23" s="31"/>
      <c r="WC23" s="30"/>
      <c r="WD23" s="37"/>
      <c r="WE23" s="31"/>
      <c r="WF23" s="30"/>
      <c r="WG23" s="37"/>
      <c r="WH23" s="31"/>
      <c r="WI23" s="30"/>
      <c r="WJ23" s="37"/>
      <c r="WK23" s="31"/>
      <c r="WL23" s="30"/>
      <c r="WM23" s="37"/>
      <c r="WN23" s="31"/>
      <c r="WO23" s="30"/>
      <c r="WP23" s="37"/>
      <c r="WQ23" s="31"/>
      <c r="WR23" s="30"/>
      <c r="WS23" s="37"/>
      <c r="WT23" s="31"/>
      <c r="WU23" s="30"/>
      <c r="WV23" s="37"/>
      <c r="WW23" s="31"/>
      <c r="WX23" s="30"/>
      <c r="WY23" s="37"/>
      <c r="WZ23" s="31"/>
      <c r="XA23" s="30"/>
      <c r="XB23" s="37"/>
      <c r="XC23" s="31"/>
      <c r="XD23" s="30"/>
      <c r="XE23" s="37"/>
      <c r="XF23" s="31"/>
      <c r="XG23" s="30"/>
      <c r="XH23" s="37"/>
      <c r="XI23" s="31"/>
      <c r="XJ23" s="30"/>
      <c r="XK23" s="37"/>
      <c r="XL23" s="31"/>
      <c r="XM23" s="30"/>
      <c r="XN23" s="37"/>
      <c r="XO23" s="31"/>
      <c r="XP23" s="30"/>
      <c r="XQ23" s="37"/>
      <c r="XR23" s="31"/>
      <c r="XS23" s="30"/>
      <c r="XT23" s="37"/>
      <c r="XU23" s="31"/>
      <c r="XV23" s="30"/>
      <c r="XW23" s="37"/>
      <c r="XX23" s="31"/>
      <c r="XY23" s="30"/>
      <c r="XZ23" s="37"/>
      <c r="YA23" s="31"/>
      <c r="YB23" s="30"/>
      <c r="YC23" s="37"/>
      <c r="YD23" s="31"/>
      <c r="YE23" s="30"/>
      <c r="YF23" s="37"/>
      <c r="YG23" s="31"/>
      <c r="YH23" s="30"/>
      <c r="YI23" s="37"/>
      <c r="YJ23" s="31"/>
      <c r="YK23" s="30"/>
      <c r="YL23" s="37"/>
      <c r="YM23" s="31"/>
      <c r="YN23" s="30"/>
      <c r="YO23" s="37"/>
      <c r="YP23" s="31"/>
      <c r="YQ23" s="30"/>
      <c r="YR23" s="37"/>
      <c r="YS23" s="31"/>
      <c r="YT23" s="30"/>
      <c r="YU23" s="37"/>
      <c r="YV23" s="31"/>
      <c r="YW23" s="30"/>
      <c r="YX23" s="37"/>
      <c r="YY23" s="31"/>
      <c r="YZ23" s="30"/>
      <c r="ZA23" s="37"/>
      <c r="ZB23" s="31"/>
      <c r="ZC23" s="30"/>
      <c r="ZD23" s="37"/>
      <c r="ZE23" s="31"/>
      <c r="ZF23" s="30"/>
      <c r="ZG23" s="37"/>
      <c r="ZH23" s="31"/>
      <c r="ZI23" s="30"/>
      <c r="ZJ23" s="37"/>
      <c r="ZK23" s="31"/>
      <c r="ZL23" s="30"/>
      <c r="ZM23" s="37"/>
      <c r="ZN23" s="31"/>
      <c r="ZO23" s="30"/>
      <c r="ZP23" s="37"/>
      <c r="ZQ23" s="31"/>
      <c r="ZR23" s="30"/>
      <c r="ZS23" s="37"/>
      <c r="ZT23" s="31"/>
      <c r="ZU23" s="30"/>
      <c r="ZV23" s="37"/>
      <c r="ZW23" s="31"/>
      <c r="ZX23" s="30"/>
      <c r="ZY23" s="37"/>
      <c r="ZZ23" s="31"/>
      <c r="AAA23" s="30"/>
      <c r="AAB23" s="37"/>
      <c r="AAC23" s="31"/>
      <c r="AAD23" s="30"/>
      <c r="AAE23" s="37"/>
      <c r="AAF23" s="31"/>
      <c r="AAG23" s="30"/>
      <c r="AAH23" s="37"/>
      <c r="AAI23" s="31"/>
      <c r="AAJ23" s="30"/>
      <c r="AAK23" s="37"/>
      <c r="AAL23" s="31"/>
      <c r="AAM23" s="30"/>
      <c r="AAN23" s="37"/>
      <c r="AAO23" s="31"/>
      <c r="AAP23" s="30"/>
      <c r="AAQ23" s="37"/>
      <c r="AAR23" s="31"/>
      <c r="AAS23" s="30"/>
      <c r="AAT23" s="37"/>
      <c r="AAU23" s="31"/>
      <c r="AAV23" s="30"/>
      <c r="AAW23" s="37"/>
      <c r="AAX23" s="31"/>
      <c r="AAY23" s="30"/>
      <c r="AAZ23" s="37"/>
      <c r="ABA23" s="31"/>
      <c r="ABB23" s="30"/>
      <c r="ABC23" s="37"/>
      <c r="ABD23" s="31"/>
      <c r="ABE23" s="30"/>
      <c r="ABF23" s="37"/>
      <c r="ABG23" s="31"/>
      <c r="ABH23" s="30"/>
      <c r="ABI23" s="37"/>
      <c r="ABJ23" s="31"/>
      <c r="ABK23" s="30"/>
      <c r="ABL23" s="37"/>
      <c r="ABM23" s="31"/>
      <c r="ABN23" s="30"/>
      <c r="ABO23" s="37"/>
      <c r="ABP23" s="31"/>
      <c r="ABQ23" s="30"/>
      <c r="ABR23" s="37"/>
      <c r="ABS23" s="31"/>
      <c r="ABT23" s="30"/>
      <c r="ABU23" s="37"/>
      <c r="ABV23" s="31"/>
      <c r="ABW23" s="30"/>
      <c r="ABX23" s="37"/>
      <c r="ABY23" s="31"/>
      <c r="ABZ23" s="30"/>
      <c r="ACA23" s="37"/>
      <c r="ACB23" s="31"/>
      <c r="ACC23" s="30"/>
      <c r="ACD23" s="37"/>
      <c r="ACE23" s="31"/>
      <c r="ACF23" s="30"/>
      <c r="ACG23" s="37"/>
      <c r="ACH23" s="31"/>
      <c r="ACI23" s="30"/>
      <c r="ACJ23" s="37"/>
      <c r="ACK23" s="31"/>
    </row>
    <row r="24" spans="1:765" ht="14.45" customHeight="1" thickBot="1" x14ac:dyDescent="0.3">
      <c r="I24" s="51"/>
      <c r="J24" s="12">
        <f t="shared" si="22"/>
        <v>46043</v>
      </c>
      <c r="K24" s="29" t="str">
        <f ca="1">IFERROR(OFFSET(Bdd!$Y$3,MOD(J24+1,14),$F$26),"")</f>
        <v>M</v>
      </c>
      <c r="L24" s="13"/>
      <c r="M24" s="14">
        <f t="shared" si="0"/>
        <v>46074</v>
      </c>
      <c r="N24" s="29">
        <f ca="1">IFERROR(OFFSET(Bdd!$Y$3,MOD(M24+1,14),$F$26),"")</f>
        <v>0</v>
      </c>
      <c r="O24" s="28"/>
      <c r="P24" s="12">
        <f t="shared" si="1"/>
        <v>46102</v>
      </c>
      <c r="Q24" s="29">
        <f ca="1">IFERROR(OFFSET(Bdd!$Y$3,MOD(P24+1,14),$F$26),"")</f>
        <v>0</v>
      </c>
      <c r="R24" s="28"/>
      <c r="S24" s="12">
        <f t="shared" si="2"/>
        <v>46133</v>
      </c>
      <c r="T24" s="29" t="str">
        <f ca="1">IFERROR(OFFSET(Bdd!$Y$3,MOD(S24+1,14),$F$26),"")</f>
        <v>AM</v>
      </c>
      <c r="U24" s="28"/>
      <c r="V24" s="12">
        <f t="shared" si="20"/>
        <v>46163</v>
      </c>
      <c r="W24" s="29" t="str">
        <f ca="1">IFERROR(OFFSET(Bdd!$Y$3,MOD(V24+1,14),$F$26),"")</f>
        <v>M</v>
      </c>
      <c r="X24" s="28"/>
      <c r="Y24" s="12">
        <f t="shared" si="3"/>
        <v>46194</v>
      </c>
      <c r="Z24" s="29">
        <f ca="1">IFERROR(OFFSET(Bdd!$Y$3,MOD(Y24+1,14),$F$26),"")</f>
        <v>0</v>
      </c>
      <c r="AA24" s="28"/>
      <c r="AB24" s="12">
        <f t="shared" si="4"/>
        <v>46224</v>
      </c>
      <c r="AC24" s="29" t="str">
        <f ca="1">IFERROR(OFFSET(Bdd!$Y$3,MOD(AB24+1,14),$F$26),"")</f>
        <v>M</v>
      </c>
      <c r="AD24" s="28"/>
      <c r="AE24" s="12">
        <f t="shared" si="5"/>
        <v>46255</v>
      </c>
      <c r="AF24" s="29" t="str">
        <f ca="1">IFERROR(OFFSET(Bdd!$Y$3,MOD(AE24+1,14),$F$26),"")</f>
        <v>AM</v>
      </c>
      <c r="AG24" s="28"/>
      <c r="AH24" s="12">
        <f t="shared" si="6"/>
        <v>46286</v>
      </c>
      <c r="AI24" s="29" t="str">
        <f ca="1">IFERROR(OFFSET(Bdd!$Y$3,MOD(AH24+1,14),$F$26),"")</f>
        <v>AM</v>
      </c>
      <c r="AJ24" s="28"/>
      <c r="AK24" s="12">
        <f t="shared" si="7"/>
        <v>46316</v>
      </c>
      <c r="AL24" s="29" t="str">
        <f ca="1">IFERROR(OFFSET(Bdd!$Y$3,MOD(AK24+1,14),$F$26),"")</f>
        <v>AM</v>
      </c>
      <c r="AM24" s="28"/>
      <c r="AN24" s="12">
        <f t="shared" si="8"/>
        <v>46347</v>
      </c>
      <c r="AO24" s="29">
        <f ca="1">IFERROR(OFFSET(Bdd!$Y$3,MOD(AN24+1,14),$F$26),"")</f>
        <v>0</v>
      </c>
      <c r="AP24" s="28"/>
      <c r="AQ24" s="12">
        <f t="shared" si="9"/>
        <v>46377</v>
      </c>
      <c r="AR24" s="29" t="str">
        <f ca="1">IFERROR(OFFSET(Bdd!$Y$3,MOD(AQ24+1,14),$F$26),"")</f>
        <v>M</v>
      </c>
      <c r="AS24" s="28"/>
      <c r="AT24" s="12">
        <f t="shared" si="23"/>
        <v>46408</v>
      </c>
      <c r="AU24" s="29" t="str">
        <f ca="1">IFERROR(OFFSET(Bdd!$Y$3,MOD(AT24+1,14),$F$26),"")</f>
        <v>AM</v>
      </c>
      <c r="AV24" s="13"/>
      <c r="AW24" s="14">
        <f t="shared" si="10"/>
        <v>46439</v>
      </c>
      <c r="AX24" s="29">
        <f ca="1">IFERROR(OFFSET(Bdd!$Y$3,MOD(AW24+1,14),$F$26),"")</f>
        <v>0</v>
      </c>
      <c r="AY24" s="28"/>
      <c r="AZ24" s="12">
        <f t="shared" si="11"/>
        <v>46467</v>
      </c>
      <c r="BA24" s="29">
        <f ca="1">IFERROR(OFFSET(Bdd!$Y$3,MOD(AZ24+1,14),$F$26),"")</f>
        <v>0</v>
      </c>
      <c r="BB24" s="28"/>
      <c r="BC24" s="12">
        <f t="shared" si="12"/>
        <v>46498</v>
      </c>
      <c r="BD24" s="29" t="str">
        <f ca="1">IFERROR(OFFSET(Bdd!$Y$3,MOD(BC24+1,14),$F$26),"")</f>
        <v>AM</v>
      </c>
      <c r="BE24" s="28"/>
      <c r="BF24" s="12">
        <f t="shared" si="21"/>
        <v>46528</v>
      </c>
      <c r="BG24" s="29" t="str">
        <f ca="1">IFERROR(OFFSET(Bdd!$Y$3,MOD(BF24+1,14),$F$26),"")</f>
        <v>M</v>
      </c>
      <c r="BH24" s="28"/>
      <c r="BI24" s="12">
        <f t="shared" si="13"/>
        <v>46559</v>
      </c>
      <c r="BJ24" s="29" t="str">
        <f ca="1">IFERROR(OFFSET(Bdd!$Y$3,MOD(BI24+1,14),$F$26),"")</f>
        <v>M</v>
      </c>
      <c r="BK24" s="28"/>
      <c r="BL24" s="12">
        <f t="shared" si="14"/>
        <v>46589</v>
      </c>
      <c r="BM24" s="29" t="str">
        <f ca="1">IFERROR(OFFSET(Bdd!$Y$3,MOD(BL24+1,14),$F$26),"")</f>
        <v>M</v>
      </c>
      <c r="BN24" s="28"/>
      <c r="BO24" s="12">
        <f t="shared" si="15"/>
        <v>46620</v>
      </c>
      <c r="BP24" s="29">
        <f ca="1">IFERROR(OFFSET(Bdd!$Y$3,MOD(BO24+1,14),$F$26),"")</f>
        <v>0</v>
      </c>
      <c r="BQ24" s="28"/>
      <c r="BR24" s="12">
        <f t="shared" si="16"/>
        <v>46651</v>
      </c>
      <c r="BS24" s="29" t="str">
        <f ca="1">IFERROR(OFFSET(Bdd!$Y$3,MOD(BR24+1,14),$F$26),"")</f>
        <v>AM</v>
      </c>
      <c r="BT24" s="28"/>
      <c r="BU24" s="12">
        <f t="shared" si="17"/>
        <v>46681</v>
      </c>
      <c r="BV24" s="29" t="str">
        <f ca="1">IFERROR(OFFSET(Bdd!$Y$3,MOD(BU24+1,14),$F$26),"")</f>
        <v>M</v>
      </c>
      <c r="BW24" s="28"/>
      <c r="BX24" s="12">
        <f t="shared" si="18"/>
        <v>46712</v>
      </c>
      <c r="BY24" s="29">
        <f ca="1">IFERROR(OFFSET(Bdd!$Y$3,MOD(BX24+1,14),$F$26),"")</f>
        <v>0</v>
      </c>
      <c r="BZ24" s="28"/>
      <c r="CA24" s="12">
        <f t="shared" si="19"/>
        <v>46742</v>
      </c>
      <c r="CB24" s="29" t="str">
        <f ca="1">IFERROR(OFFSET(Bdd!$Y$3,MOD(CA24+1,14),$F$26),"")</f>
        <v>M</v>
      </c>
      <c r="CC24" s="13"/>
      <c r="CD24" s="30"/>
      <c r="CE24" s="37"/>
      <c r="CF24" s="31"/>
      <c r="CG24" s="30"/>
      <c r="CH24" s="37"/>
      <c r="CI24" s="31"/>
      <c r="CJ24" s="30"/>
      <c r="CK24" s="37"/>
      <c r="CL24" s="31"/>
      <c r="CM24" s="30"/>
      <c r="CN24" s="37"/>
      <c r="CO24" s="31"/>
      <c r="CP24" s="30"/>
      <c r="CQ24" s="37"/>
      <c r="CR24" s="31"/>
      <c r="CS24" s="30"/>
      <c r="CT24" s="37"/>
      <c r="CU24" s="31"/>
      <c r="CV24" s="30"/>
      <c r="CW24" s="37"/>
      <c r="CX24" s="31"/>
      <c r="CY24" s="30"/>
      <c r="CZ24" s="37"/>
      <c r="DA24" s="31"/>
      <c r="DB24" s="30"/>
      <c r="DC24" s="37"/>
      <c r="DD24" s="31"/>
      <c r="DE24" s="30"/>
      <c r="DF24" s="37"/>
      <c r="DG24" s="31"/>
      <c r="DH24" s="30"/>
      <c r="DI24" s="37"/>
      <c r="DJ24" s="31"/>
      <c r="DK24" s="30"/>
      <c r="DL24" s="37"/>
      <c r="DM24" s="31"/>
      <c r="DN24" s="30"/>
      <c r="DO24" s="37"/>
      <c r="DP24" s="31"/>
      <c r="DQ24" s="30"/>
      <c r="DR24" s="37"/>
      <c r="DS24" s="31"/>
      <c r="DT24" s="30"/>
      <c r="DU24" s="37"/>
      <c r="DV24" s="31"/>
      <c r="DW24" s="30"/>
      <c r="DX24" s="37"/>
      <c r="DY24" s="31"/>
      <c r="DZ24" s="30"/>
      <c r="EA24" s="37"/>
      <c r="EB24" s="31"/>
      <c r="EC24" s="30"/>
      <c r="ED24" s="37"/>
      <c r="EE24" s="31"/>
      <c r="EF24" s="30"/>
      <c r="EG24" s="37"/>
      <c r="EH24" s="31"/>
      <c r="EI24" s="30"/>
      <c r="EJ24" s="37"/>
      <c r="EK24" s="31"/>
      <c r="EL24" s="30"/>
      <c r="EM24" s="37"/>
      <c r="EN24" s="31"/>
      <c r="EO24" s="30"/>
      <c r="EP24" s="37"/>
      <c r="EQ24" s="31"/>
      <c r="ER24" s="30"/>
      <c r="ES24" s="37"/>
      <c r="ET24" s="31"/>
      <c r="EU24" s="30"/>
      <c r="EV24" s="37"/>
      <c r="EW24" s="31"/>
      <c r="EX24" s="30"/>
      <c r="EY24" s="37"/>
      <c r="EZ24" s="31"/>
      <c r="FA24" s="30"/>
      <c r="FB24" s="37"/>
      <c r="FC24" s="31"/>
      <c r="FD24" s="30"/>
      <c r="FE24" s="37"/>
      <c r="FF24" s="31"/>
      <c r="FG24" s="30"/>
      <c r="FH24" s="37"/>
      <c r="FI24" s="31"/>
      <c r="FJ24" s="30"/>
      <c r="FK24" s="37"/>
      <c r="FL24" s="31"/>
      <c r="FM24" s="30"/>
      <c r="FN24" s="37"/>
      <c r="FO24" s="31"/>
      <c r="FP24" s="30"/>
      <c r="FQ24" s="37"/>
      <c r="FR24" s="31"/>
      <c r="FS24" s="30"/>
      <c r="FT24" s="37"/>
      <c r="FU24" s="31"/>
      <c r="FV24" s="30"/>
      <c r="FW24" s="37"/>
      <c r="FX24" s="31"/>
      <c r="FY24" s="30"/>
      <c r="FZ24" s="37"/>
      <c r="GA24" s="31"/>
      <c r="GB24" s="30"/>
      <c r="GC24" s="37"/>
      <c r="GD24" s="31"/>
      <c r="GE24" s="30"/>
      <c r="GF24" s="37"/>
      <c r="GG24" s="31"/>
      <c r="GH24" s="30"/>
      <c r="GI24" s="37"/>
      <c r="GJ24" s="31"/>
      <c r="GK24" s="30"/>
      <c r="GL24" s="37"/>
      <c r="GM24" s="31"/>
      <c r="GN24" s="30"/>
      <c r="GO24" s="37"/>
      <c r="GP24" s="31"/>
      <c r="GQ24" s="30"/>
      <c r="GR24" s="37"/>
      <c r="GS24" s="31"/>
      <c r="GT24" s="30"/>
      <c r="GU24" s="37"/>
      <c r="GV24" s="31"/>
      <c r="GW24" s="30"/>
      <c r="GX24" s="37"/>
      <c r="GY24" s="31"/>
      <c r="GZ24" s="30"/>
      <c r="HA24" s="37"/>
      <c r="HB24" s="31"/>
      <c r="HC24" s="30"/>
      <c r="HD24" s="37"/>
      <c r="HE24" s="31"/>
      <c r="HF24" s="30"/>
      <c r="HG24" s="37"/>
      <c r="HH24" s="31"/>
      <c r="HI24" s="30"/>
      <c r="HJ24" s="37"/>
      <c r="HK24" s="31"/>
      <c r="HL24" s="30"/>
      <c r="HM24" s="37"/>
      <c r="HN24" s="31"/>
      <c r="HO24" s="30"/>
      <c r="HP24" s="37"/>
      <c r="HQ24" s="31"/>
      <c r="HR24" s="30"/>
      <c r="HS24" s="37"/>
      <c r="HT24" s="31"/>
      <c r="HU24" s="30"/>
      <c r="HV24" s="37"/>
      <c r="HW24" s="31"/>
      <c r="HX24" s="30"/>
      <c r="HY24" s="37"/>
      <c r="HZ24" s="31"/>
      <c r="IA24" s="30"/>
      <c r="IB24" s="37"/>
      <c r="IC24" s="31"/>
      <c r="ID24" s="30"/>
      <c r="IE24" s="37"/>
      <c r="IF24" s="31"/>
      <c r="IG24" s="30"/>
      <c r="IH24" s="37"/>
      <c r="II24" s="31"/>
      <c r="IJ24" s="30"/>
      <c r="IK24" s="37"/>
      <c r="IL24" s="31"/>
      <c r="IM24" s="30"/>
      <c r="IN24" s="37"/>
      <c r="IO24" s="31"/>
      <c r="IP24" s="30"/>
      <c r="IQ24" s="37"/>
      <c r="IR24" s="31"/>
      <c r="IS24" s="30"/>
      <c r="IT24" s="37"/>
      <c r="IU24" s="31"/>
      <c r="IV24" s="30"/>
      <c r="IW24" s="37"/>
      <c r="IX24" s="31"/>
      <c r="IY24" s="30"/>
      <c r="IZ24" s="37"/>
      <c r="JA24" s="31"/>
      <c r="JB24" s="30"/>
      <c r="JC24" s="37"/>
      <c r="JD24" s="31"/>
      <c r="JE24" s="30"/>
      <c r="JF24" s="37"/>
      <c r="JG24" s="31"/>
      <c r="JH24" s="30"/>
      <c r="JI24" s="37"/>
      <c r="JJ24" s="31"/>
      <c r="JK24" s="30"/>
      <c r="JL24" s="37"/>
      <c r="JM24" s="31"/>
      <c r="JN24" s="30"/>
      <c r="JO24" s="37"/>
      <c r="JP24" s="31"/>
      <c r="JQ24" s="30"/>
      <c r="JR24" s="37"/>
      <c r="JS24" s="31"/>
      <c r="JT24" s="30"/>
      <c r="JU24" s="37"/>
      <c r="JV24" s="31"/>
      <c r="JW24" s="30"/>
      <c r="JX24" s="37"/>
      <c r="JY24" s="31"/>
      <c r="JZ24" s="30"/>
      <c r="KA24" s="37"/>
      <c r="KB24" s="31"/>
      <c r="KC24" s="30"/>
      <c r="KD24" s="37"/>
      <c r="KE24" s="31"/>
      <c r="KF24" s="30"/>
      <c r="KG24" s="37"/>
      <c r="KH24" s="31"/>
      <c r="KI24" s="30"/>
      <c r="KJ24" s="37"/>
      <c r="KK24" s="31"/>
      <c r="KL24" s="30"/>
      <c r="KM24" s="37"/>
      <c r="KN24" s="31"/>
      <c r="KO24" s="30"/>
      <c r="KP24" s="37"/>
      <c r="KQ24" s="31"/>
      <c r="KR24" s="30"/>
      <c r="KS24" s="37"/>
      <c r="KT24" s="31"/>
      <c r="KU24" s="30"/>
      <c r="KV24" s="37"/>
      <c r="KW24" s="31"/>
      <c r="KX24" s="30"/>
      <c r="KY24" s="37"/>
      <c r="KZ24" s="31"/>
      <c r="LA24" s="30"/>
      <c r="LB24" s="37"/>
      <c r="LC24" s="31"/>
      <c r="LD24" s="30"/>
      <c r="LE24" s="37"/>
      <c r="LF24" s="31"/>
      <c r="LG24" s="30"/>
      <c r="LH24" s="37"/>
      <c r="LI24" s="31"/>
      <c r="LJ24" s="30"/>
      <c r="LK24" s="37"/>
      <c r="LL24" s="31"/>
      <c r="LM24" s="30"/>
      <c r="LN24" s="37"/>
      <c r="LO24" s="31"/>
      <c r="LP24" s="30"/>
      <c r="LQ24" s="37"/>
      <c r="LR24" s="31"/>
      <c r="LS24" s="30"/>
      <c r="LT24" s="37"/>
      <c r="LU24" s="31"/>
      <c r="LV24" s="30"/>
      <c r="LW24" s="37"/>
      <c r="LX24" s="31"/>
      <c r="LY24" s="30"/>
      <c r="LZ24" s="37"/>
      <c r="MA24" s="31"/>
      <c r="MB24" s="30"/>
      <c r="MC24" s="37"/>
      <c r="MD24" s="31"/>
      <c r="ME24" s="30"/>
      <c r="MF24" s="37"/>
      <c r="MG24" s="31"/>
      <c r="MH24" s="30"/>
      <c r="MI24" s="37"/>
      <c r="MJ24" s="31"/>
      <c r="MK24" s="30"/>
      <c r="ML24" s="37"/>
      <c r="MM24" s="31"/>
      <c r="MN24" s="30"/>
      <c r="MO24" s="37"/>
      <c r="MP24" s="31"/>
      <c r="MQ24" s="30"/>
      <c r="MR24" s="37"/>
      <c r="MS24" s="31"/>
      <c r="MT24" s="30"/>
      <c r="MU24" s="37"/>
      <c r="MV24" s="31"/>
      <c r="MW24" s="30"/>
      <c r="MX24" s="37"/>
      <c r="MY24" s="31"/>
      <c r="MZ24" s="30"/>
      <c r="NA24" s="37"/>
      <c r="NB24" s="31"/>
      <c r="NC24" s="30"/>
      <c r="ND24" s="37"/>
      <c r="NE24" s="31"/>
      <c r="NF24" s="30"/>
      <c r="NG24" s="37"/>
      <c r="NH24" s="31"/>
      <c r="NI24" s="30"/>
      <c r="NJ24" s="37"/>
      <c r="NK24" s="31"/>
      <c r="NL24" s="30"/>
      <c r="NM24" s="37"/>
      <c r="NN24" s="31"/>
      <c r="NO24" s="30"/>
      <c r="NP24" s="37"/>
      <c r="NQ24" s="31"/>
      <c r="NR24" s="30"/>
      <c r="NS24" s="37"/>
      <c r="NT24" s="31"/>
      <c r="NU24" s="30"/>
      <c r="NV24" s="37"/>
      <c r="NW24" s="31"/>
      <c r="NX24" s="30"/>
      <c r="NY24" s="37"/>
      <c r="NZ24" s="31"/>
      <c r="OA24" s="30"/>
      <c r="OB24" s="37"/>
      <c r="OC24" s="31"/>
      <c r="OD24" s="30"/>
      <c r="OE24" s="37"/>
      <c r="OF24" s="31"/>
      <c r="OG24" s="30"/>
      <c r="OH24" s="37"/>
      <c r="OI24" s="31"/>
      <c r="OJ24" s="30"/>
      <c r="OK24" s="37"/>
      <c r="OL24" s="31"/>
      <c r="OM24" s="30"/>
      <c r="ON24" s="37"/>
      <c r="OO24" s="31"/>
      <c r="OP24" s="30"/>
      <c r="OQ24" s="37"/>
      <c r="OR24" s="31"/>
      <c r="OS24" s="30"/>
      <c r="OT24" s="37"/>
      <c r="OU24" s="31"/>
      <c r="OV24" s="30"/>
      <c r="OW24" s="37"/>
      <c r="OX24" s="31"/>
      <c r="OY24" s="30"/>
      <c r="OZ24" s="37"/>
      <c r="PA24" s="31"/>
      <c r="PB24" s="30"/>
      <c r="PC24" s="37"/>
      <c r="PD24" s="31"/>
      <c r="PE24" s="30"/>
      <c r="PF24" s="37"/>
      <c r="PG24" s="31"/>
      <c r="PH24" s="30"/>
      <c r="PI24" s="37"/>
      <c r="PJ24" s="31"/>
      <c r="PK24" s="30"/>
      <c r="PL24" s="37"/>
      <c r="PM24" s="31"/>
      <c r="PN24" s="30"/>
      <c r="PO24" s="37"/>
      <c r="PP24" s="31"/>
      <c r="PQ24" s="30"/>
      <c r="PR24" s="37"/>
      <c r="PS24" s="31"/>
      <c r="PT24" s="30"/>
      <c r="PU24" s="37"/>
      <c r="PV24" s="31"/>
      <c r="PW24" s="30"/>
      <c r="PX24" s="37"/>
      <c r="PY24" s="31"/>
      <c r="PZ24" s="30"/>
      <c r="QA24" s="37"/>
      <c r="QB24" s="31"/>
      <c r="QC24" s="30"/>
      <c r="QD24" s="37"/>
      <c r="QE24" s="31"/>
      <c r="QF24" s="30"/>
      <c r="QG24" s="37"/>
      <c r="QH24" s="31"/>
      <c r="QI24" s="30"/>
      <c r="QJ24" s="37"/>
      <c r="QK24" s="31"/>
      <c r="QL24" s="30"/>
      <c r="QM24" s="37"/>
      <c r="QN24" s="31"/>
      <c r="QO24" s="30"/>
      <c r="QP24" s="37"/>
      <c r="QQ24" s="31"/>
      <c r="QR24" s="30"/>
      <c r="QS24" s="37"/>
      <c r="QT24" s="31"/>
      <c r="QU24" s="30"/>
      <c r="QV24" s="37"/>
      <c r="QW24" s="31"/>
      <c r="QX24" s="30"/>
      <c r="QY24" s="37"/>
      <c r="QZ24" s="31"/>
      <c r="RA24" s="30"/>
      <c r="RB24" s="37"/>
      <c r="RC24" s="31"/>
      <c r="RD24" s="30"/>
      <c r="RE24" s="37"/>
      <c r="RF24" s="31"/>
      <c r="RG24" s="30"/>
      <c r="RH24" s="37"/>
      <c r="RI24" s="31"/>
      <c r="RJ24" s="30"/>
      <c r="RK24" s="37"/>
      <c r="RL24" s="31"/>
      <c r="RM24" s="30"/>
      <c r="RN24" s="37"/>
      <c r="RO24" s="31"/>
      <c r="RP24" s="30"/>
      <c r="RQ24" s="37"/>
      <c r="RR24" s="31"/>
      <c r="RS24" s="30"/>
      <c r="RT24" s="37"/>
      <c r="RU24" s="31"/>
      <c r="RV24" s="30"/>
      <c r="RW24" s="37"/>
      <c r="RX24" s="31"/>
      <c r="RY24" s="30"/>
      <c r="RZ24" s="37"/>
      <c r="SA24" s="31"/>
      <c r="SB24" s="30"/>
      <c r="SC24" s="37"/>
      <c r="SD24" s="31"/>
      <c r="SE24" s="30"/>
      <c r="SF24" s="37"/>
      <c r="SG24" s="31"/>
      <c r="SH24" s="30"/>
      <c r="SI24" s="37"/>
      <c r="SJ24" s="31"/>
      <c r="SK24" s="30"/>
      <c r="SL24" s="37"/>
      <c r="SM24" s="31"/>
      <c r="SN24" s="30"/>
      <c r="SO24" s="37"/>
      <c r="SP24" s="31"/>
      <c r="SQ24" s="30"/>
      <c r="SR24" s="37"/>
      <c r="SS24" s="31"/>
      <c r="ST24" s="30"/>
      <c r="SU24" s="37"/>
      <c r="SV24" s="31"/>
      <c r="SW24" s="30"/>
      <c r="SX24" s="37"/>
      <c r="SY24" s="31"/>
      <c r="SZ24" s="30"/>
      <c r="TA24" s="37"/>
      <c r="TB24" s="31"/>
      <c r="TC24" s="30"/>
      <c r="TD24" s="37"/>
      <c r="TE24" s="31"/>
      <c r="TF24" s="30"/>
      <c r="TG24" s="37"/>
      <c r="TH24" s="31"/>
      <c r="TI24" s="30"/>
      <c r="TJ24" s="37"/>
      <c r="TK24" s="31"/>
      <c r="TL24" s="30"/>
      <c r="TM24" s="37"/>
      <c r="TN24" s="31"/>
      <c r="TO24" s="30"/>
      <c r="TP24" s="37"/>
      <c r="TQ24" s="31"/>
      <c r="TR24" s="30"/>
      <c r="TS24" s="37"/>
      <c r="TT24" s="31"/>
      <c r="TU24" s="30"/>
      <c r="TV24" s="37"/>
      <c r="TW24" s="31"/>
      <c r="TX24" s="30"/>
      <c r="TY24" s="37"/>
      <c r="TZ24" s="31"/>
      <c r="UA24" s="30"/>
      <c r="UB24" s="37"/>
      <c r="UC24" s="31"/>
      <c r="UD24" s="30"/>
      <c r="UE24" s="37"/>
      <c r="UF24" s="31"/>
      <c r="UG24" s="30"/>
      <c r="UH24" s="37"/>
      <c r="UI24" s="31"/>
      <c r="UJ24" s="30"/>
      <c r="UK24" s="37"/>
      <c r="UL24" s="31"/>
      <c r="UM24" s="30"/>
      <c r="UN24" s="37"/>
      <c r="UO24" s="31"/>
      <c r="UP24" s="30"/>
      <c r="UQ24" s="37"/>
      <c r="UR24" s="31"/>
      <c r="US24" s="30"/>
      <c r="UT24" s="37"/>
      <c r="UU24" s="31"/>
      <c r="UV24" s="30"/>
      <c r="UW24" s="37"/>
      <c r="UX24" s="31"/>
      <c r="UY24" s="30"/>
      <c r="UZ24" s="37"/>
      <c r="VA24" s="31"/>
      <c r="VB24" s="30"/>
      <c r="VC24" s="37"/>
      <c r="VD24" s="31"/>
      <c r="VE24" s="30"/>
      <c r="VF24" s="37"/>
      <c r="VG24" s="31"/>
      <c r="VH24" s="30"/>
      <c r="VI24" s="37"/>
      <c r="VJ24" s="31"/>
      <c r="VK24" s="30"/>
      <c r="VL24" s="37"/>
      <c r="VM24" s="31"/>
      <c r="VN24" s="30"/>
      <c r="VO24" s="37"/>
      <c r="VP24" s="31"/>
      <c r="VQ24" s="30"/>
      <c r="VR24" s="37"/>
      <c r="VS24" s="31"/>
      <c r="VT24" s="30"/>
      <c r="VU24" s="37"/>
      <c r="VV24" s="31"/>
      <c r="VW24" s="30"/>
      <c r="VX24" s="37"/>
      <c r="VY24" s="31"/>
      <c r="VZ24" s="30"/>
      <c r="WA24" s="37"/>
      <c r="WB24" s="31"/>
      <c r="WC24" s="30"/>
      <c r="WD24" s="37"/>
      <c r="WE24" s="31"/>
      <c r="WF24" s="30"/>
      <c r="WG24" s="37"/>
      <c r="WH24" s="31"/>
      <c r="WI24" s="30"/>
      <c r="WJ24" s="37"/>
      <c r="WK24" s="31"/>
      <c r="WL24" s="30"/>
      <c r="WM24" s="37"/>
      <c r="WN24" s="31"/>
      <c r="WO24" s="30"/>
      <c r="WP24" s="37"/>
      <c r="WQ24" s="31"/>
      <c r="WR24" s="30"/>
      <c r="WS24" s="37"/>
      <c r="WT24" s="31"/>
      <c r="WU24" s="30"/>
      <c r="WV24" s="37"/>
      <c r="WW24" s="31"/>
      <c r="WX24" s="30"/>
      <c r="WY24" s="37"/>
      <c r="WZ24" s="31"/>
      <c r="XA24" s="30"/>
      <c r="XB24" s="37"/>
      <c r="XC24" s="31"/>
      <c r="XD24" s="30"/>
      <c r="XE24" s="37"/>
      <c r="XF24" s="31"/>
      <c r="XG24" s="30"/>
      <c r="XH24" s="37"/>
      <c r="XI24" s="31"/>
      <c r="XJ24" s="30"/>
      <c r="XK24" s="37"/>
      <c r="XL24" s="31"/>
      <c r="XM24" s="30"/>
      <c r="XN24" s="37"/>
      <c r="XO24" s="31"/>
      <c r="XP24" s="30"/>
      <c r="XQ24" s="37"/>
      <c r="XR24" s="31"/>
      <c r="XS24" s="30"/>
      <c r="XT24" s="37"/>
      <c r="XU24" s="31"/>
      <c r="XV24" s="30"/>
      <c r="XW24" s="37"/>
      <c r="XX24" s="31"/>
      <c r="XY24" s="30"/>
      <c r="XZ24" s="37"/>
      <c r="YA24" s="31"/>
      <c r="YB24" s="30"/>
      <c r="YC24" s="37"/>
      <c r="YD24" s="31"/>
      <c r="YE24" s="30"/>
      <c r="YF24" s="37"/>
      <c r="YG24" s="31"/>
      <c r="YH24" s="30"/>
      <c r="YI24" s="37"/>
      <c r="YJ24" s="31"/>
      <c r="YK24" s="30"/>
      <c r="YL24" s="37"/>
      <c r="YM24" s="31"/>
      <c r="YN24" s="30"/>
      <c r="YO24" s="37"/>
      <c r="YP24" s="31"/>
      <c r="YQ24" s="30"/>
      <c r="YR24" s="37"/>
      <c r="YS24" s="31"/>
      <c r="YT24" s="30"/>
      <c r="YU24" s="37"/>
      <c r="YV24" s="31"/>
      <c r="YW24" s="30"/>
      <c r="YX24" s="37"/>
      <c r="YY24" s="31"/>
      <c r="YZ24" s="30"/>
      <c r="ZA24" s="37"/>
      <c r="ZB24" s="31"/>
      <c r="ZC24" s="30"/>
      <c r="ZD24" s="37"/>
      <c r="ZE24" s="31"/>
      <c r="ZF24" s="30"/>
      <c r="ZG24" s="37"/>
      <c r="ZH24" s="31"/>
      <c r="ZI24" s="30"/>
      <c r="ZJ24" s="37"/>
      <c r="ZK24" s="31"/>
      <c r="ZL24" s="30"/>
      <c r="ZM24" s="37"/>
      <c r="ZN24" s="31"/>
      <c r="ZO24" s="30"/>
      <c r="ZP24" s="37"/>
      <c r="ZQ24" s="31"/>
      <c r="ZR24" s="30"/>
      <c r="ZS24" s="37"/>
      <c r="ZT24" s="31"/>
      <c r="ZU24" s="30"/>
      <c r="ZV24" s="37"/>
      <c r="ZW24" s="31"/>
      <c r="ZX24" s="30"/>
      <c r="ZY24" s="37"/>
      <c r="ZZ24" s="31"/>
      <c r="AAA24" s="30"/>
      <c r="AAB24" s="37"/>
      <c r="AAC24" s="31"/>
      <c r="AAD24" s="30"/>
      <c r="AAE24" s="37"/>
      <c r="AAF24" s="31"/>
      <c r="AAG24" s="30"/>
      <c r="AAH24" s="37"/>
      <c r="AAI24" s="31"/>
      <c r="AAJ24" s="30"/>
      <c r="AAK24" s="37"/>
      <c r="AAL24" s="31"/>
      <c r="AAM24" s="30"/>
      <c r="AAN24" s="37"/>
      <c r="AAO24" s="31"/>
      <c r="AAP24" s="30"/>
      <c r="AAQ24" s="37"/>
      <c r="AAR24" s="31"/>
      <c r="AAS24" s="30"/>
      <c r="AAT24" s="37"/>
      <c r="AAU24" s="31"/>
      <c r="AAV24" s="30"/>
      <c r="AAW24" s="37"/>
      <c r="AAX24" s="31"/>
      <c r="AAY24" s="30"/>
      <c r="AAZ24" s="37"/>
      <c r="ABA24" s="31"/>
      <c r="ABB24" s="30"/>
      <c r="ABC24" s="37"/>
      <c r="ABD24" s="31"/>
      <c r="ABE24" s="30"/>
      <c r="ABF24" s="37"/>
      <c r="ABG24" s="31"/>
      <c r="ABH24" s="30"/>
      <c r="ABI24" s="37"/>
      <c r="ABJ24" s="31"/>
      <c r="ABK24" s="30"/>
      <c r="ABL24" s="37"/>
      <c r="ABM24" s="31"/>
      <c r="ABN24" s="30"/>
      <c r="ABO24" s="37"/>
      <c r="ABP24" s="31"/>
      <c r="ABQ24" s="30"/>
      <c r="ABR24" s="37"/>
      <c r="ABS24" s="31"/>
      <c r="ABT24" s="30"/>
      <c r="ABU24" s="37"/>
      <c r="ABV24" s="31"/>
      <c r="ABW24" s="30"/>
      <c r="ABX24" s="37"/>
      <c r="ABY24" s="31"/>
      <c r="ABZ24" s="30"/>
      <c r="ACA24" s="37"/>
      <c r="ACB24" s="31"/>
      <c r="ACC24" s="30"/>
      <c r="ACD24" s="37"/>
      <c r="ACE24" s="31"/>
      <c r="ACF24" s="30"/>
      <c r="ACG24" s="37"/>
      <c r="ACH24" s="31"/>
      <c r="ACI24" s="30"/>
      <c r="ACJ24" s="37"/>
      <c r="ACK24" s="31"/>
    </row>
    <row r="25" spans="1:765" ht="14.45" customHeight="1" thickBot="1" x14ac:dyDescent="0.3">
      <c r="B25" s="142" t="s">
        <v>10</v>
      </c>
      <c r="C25" s="143"/>
      <c r="D25" s="140">
        <v>44197</v>
      </c>
      <c r="E25" s="141"/>
      <c r="F25" s="144" t="s">
        <v>0</v>
      </c>
      <c r="G25" s="145"/>
      <c r="H25" s="52" t="s">
        <v>1</v>
      </c>
      <c r="I25" s="53"/>
      <c r="J25" s="12">
        <f t="shared" si="22"/>
        <v>46044</v>
      </c>
      <c r="K25" s="29" t="str">
        <f ca="1">IFERROR(OFFSET(Bdd!$Y$3,MOD(J25+1,14),$F$26),"")</f>
        <v>AM</v>
      </c>
      <c r="L25" s="13"/>
      <c r="M25" s="14">
        <f t="shared" si="0"/>
        <v>46075</v>
      </c>
      <c r="N25" s="29">
        <f ca="1">IFERROR(OFFSET(Bdd!$Y$3,MOD(M25+1,14),$F$26),"")</f>
        <v>0</v>
      </c>
      <c r="O25" s="28"/>
      <c r="P25" s="12">
        <f t="shared" si="1"/>
        <v>46103</v>
      </c>
      <c r="Q25" s="29">
        <f ca="1">IFERROR(OFFSET(Bdd!$Y$3,MOD(P25+1,14),$F$26),"")</f>
        <v>0</v>
      </c>
      <c r="R25" s="28"/>
      <c r="S25" s="12">
        <f t="shared" si="2"/>
        <v>46134</v>
      </c>
      <c r="T25" s="29" t="str">
        <f ca="1">IFERROR(OFFSET(Bdd!$Y$3,MOD(S25+1,14),$F$26),"")</f>
        <v>AM</v>
      </c>
      <c r="U25" s="28"/>
      <c r="V25" s="12">
        <f t="shared" si="20"/>
        <v>46164</v>
      </c>
      <c r="W25" s="29" t="str">
        <f ca="1">IFERROR(OFFSET(Bdd!$Y$3,MOD(V25+1,14),$F$26),"")</f>
        <v>M</v>
      </c>
      <c r="X25" s="28"/>
      <c r="Y25" s="12">
        <f t="shared" si="3"/>
        <v>46195</v>
      </c>
      <c r="Z25" s="29" t="str">
        <f ca="1">IFERROR(OFFSET(Bdd!$Y$3,MOD(Y25+1,14),$F$26),"")</f>
        <v>M</v>
      </c>
      <c r="AA25" s="28"/>
      <c r="AB25" s="12">
        <f t="shared" si="4"/>
        <v>46225</v>
      </c>
      <c r="AC25" s="29" t="str">
        <f ca="1">IFERROR(OFFSET(Bdd!$Y$3,MOD(AB25+1,14),$F$26),"")</f>
        <v>M</v>
      </c>
      <c r="AD25" s="28"/>
      <c r="AE25" s="12">
        <f t="shared" si="5"/>
        <v>46256</v>
      </c>
      <c r="AF25" s="29">
        <f ca="1">IFERROR(OFFSET(Bdd!$Y$3,MOD(AE25+1,14),$F$26),"")</f>
        <v>0</v>
      </c>
      <c r="AG25" s="28"/>
      <c r="AH25" s="12">
        <f t="shared" si="6"/>
        <v>46287</v>
      </c>
      <c r="AI25" s="29" t="str">
        <f ca="1">IFERROR(OFFSET(Bdd!$Y$3,MOD(AH25+1,14),$F$26),"")</f>
        <v>AM</v>
      </c>
      <c r="AJ25" s="28"/>
      <c r="AK25" s="12">
        <f t="shared" si="7"/>
        <v>46317</v>
      </c>
      <c r="AL25" s="29" t="str">
        <f ca="1">IFERROR(OFFSET(Bdd!$Y$3,MOD(AK25+1,14),$F$26),"")</f>
        <v>M</v>
      </c>
      <c r="AM25" s="28"/>
      <c r="AN25" s="12">
        <f t="shared" si="8"/>
        <v>46348</v>
      </c>
      <c r="AO25" s="29">
        <f ca="1">IFERROR(OFFSET(Bdd!$Y$3,MOD(AN25+1,14),$F$26),"")</f>
        <v>0</v>
      </c>
      <c r="AP25" s="28"/>
      <c r="AQ25" s="12">
        <f t="shared" si="9"/>
        <v>46378</v>
      </c>
      <c r="AR25" s="29" t="str">
        <f ca="1">IFERROR(OFFSET(Bdd!$Y$3,MOD(AQ25+1,14),$F$26),"")</f>
        <v>M</v>
      </c>
      <c r="AS25" s="28"/>
      <c r="AT25" s="12">
        <f t="shared" si="23"/>
        <v>46409</v>
      </c>
      <c r="AU25" s="29" t="str">
        <f ca="1">IFERROR(OFFSET(Bdd!$Y$3,MOD(AT25+1,14),$F$26),"")</f>
        <v>AM</v>
      </c>
      <c r="AV25" s="13"/>
      <c r="AW25" s="14">
        <f t="shared" si="10"/>
        <v>46440</v>
      </c>
      <c r="AX25" s="29" t="str">
        <f ca="1">IFERROR(OFFSET(Bdd!$Y$3,MOD(AW25+1,14),$F$26),"")</f>
        <v>AM</v>
      </c>
      <c r="AY25" s="28"/>
      <c r="AZ25" s="12">
        <f t="shared" si="11"/>
        <v>46468</v>
      </c>
      <c r="BA25" s="29" t="str">
        <f ca="1">IFERROR(OFFSET(Bdd!$Y$3,MOD(AZ25+1,14),$F$26),"")</f>
        <v>AM</v>
      </c>
      <c r="BB25" s="28"/>
      <c r="BC25" s="12">
        <f t="shared" si="12"/>
        <v>46499</v>
      </c>
      <c r="BD25" s="29" t="str">
        <f ca="1">IFERROR(OFFSET(Bdd!$Y$3,MOD(BC25+1,14),$F$26),"")</f>
        <v>M</v>
      </c>
      <c r="BE25" s="28"/>
      <c r="BF25" s="12">
        <f t="shared" si="21"/>
        <v>46529</v>
      </c>
      <c r="BG25" s="29">
        <f ca="1">IFERROR(OFFSET(Bdd!$Y$3,MOD(BF25+1,14),$F$26),"")</f>
        <v>0</v>
      </c>
      <c r="BH25" s="28"/>
      <c r="BI25" s="12">
        <f t="shared" si="13"/>
        <v>46560</v>
      </c>
      <c r="BJ25" s="29" t="str">
        <f ca="1">IFERROR(OFFSET(Bdd!$Y$3,MOD(BI25+1,14),$F$26),"")</f>
        <v>M</v>
      </c>
      <c r="BK25" s="28"/>
      <c r="BL25" s="12">
        <f t="shared" si="14"/>
        <v>46590</v>
      </c>
      <c r="BM25" s="29" t="str">
        <f ca="1">IFERROR(OFFSET(Bdd!$Y$3,MOD(BL25+1,14),$F$26),"")</f>
        <v>AM</v>
      </c>
      <c r="BN25" s="28"/>
      <c r="BO25" s="12">
        <f t="shared" si="15"/>
        <v>46621</v>
      </c>
      <c r="BP25" s="29">
        <f ca="1">IFERROR(OFFSET(Bdd!$Y$3,MOD(BO25+1,14),$F$26),"")</f>
        <v>0</v>
      </c>
      <c r="BQ25" s="28"/>
      <c r="BR25" s="12">
        <f t="shared" si="16"/>
        <v>46652</v>
      </c>
      <c r="BS25" s="29" t="str">
        <f ca="1">IFERROR(OFFSET(Bdd!$Y$3,MOD(BR25+1,14),$F$26),"")</f>
        <v>AM</v>
      </c>
      <c r="BT25" s="28"/>
      <c r="BU25" s="12">
        <f t="shared" si="17"/>
        <v>46682</v>
      </c>
      <c r="BV25" s="29" t="str">
        <f ca="1">IFERROR(OFFSET(Bdd!$Y$3,MOD(BU25+1,14),$F$26),"")</f>
        <v>M</v>
      </c>
      <c r="BW25" s="28"/>
      <c r="BX25" s="12">
        <f t="shared" si="18"/>
        <v>46713</v>
      </c>
      <c r="BY25" s="29" t="str">
        <f ca="1">IFERROR(OFFSET(Bdd!$Y$3,MOD(BX25+1,14),$F$26),"")</f>
        <v>M</v>
      </c>
      <c r="BZ25" s="28"/>
      <c r="CA25" s="12">
        <f t="shared" si="19"/>
        <v>46743</v>
      </c>
      <c r="CB25" s="29" t="str">
        <f ca="1">IFERROR(OFFSET(Bdd!$Y$3,MOD(CA25+1,14),$F$26),"")</f>
        <v>M</v>
      </c>
      <c r="CC25" s="13"/>
      <c r="CD25" s="30"/>
      <c r="CE25" s="37"/>
      <c r="CF25" s="31"/>
      <c r="CG25" s="30"/>
      <c r="CH25" s="37"/>
      <c r="CI25" s="31"/>
      <c r="CJ25" s="30"/>
      <c r="CK25" s="37"/>
      <c r="CL25" s="31"/>
      <c r="CM25" s="30"/>
      <c r="CN25" s="37"/>
      <c r="CO25" s="31"/>
      <c r="CP25" s="30"/>
      <c r="CQ25" s="37"/>
      <c r="CR25" s="31"/>
      <c r="CS25" s="30"/>
      <c r="CT25" s="37"/>
      <c r="CU25" s="31"/>
      <c r="CV25" s="30"/>
      <c r="CW25" s="37"/>
      <c r="CX25" s="31"/>
      <c r="CY25" s="30"/>
      <c r="CZ25" s="37"/>
      <c r="DA25" s="31"/>
      <c r="DB25" s="30"/>
      <c r="DC25" s="37"/>
      <c r="DD25" s="31"/>
      <c r="DE25" s="30"/>
      <c r="DF25" s="37"/>
      <c r="DG25" s="31"/>
      <c r="DH25" s="30"/>
      <c r="DI25" s="37"/>
      <c r="DJ25" s="31"/>
      <c r="DK25" s="30"/>
      <c r="DL25" s="37"/>
      <c r="DM25" s="31"/>
      <c r="DN25" s="30"/>
      <c r="DO25" s="37"/>
      <c r="DP25" s="31"/>
      <c r="DQ25" s="30"/>
      <c r="DR25" s="37"/>
      <c r="DS25" s="31"/>
      <c r="DT25" s="30"/>
      <c r="DU25" s="37"/>
      <c r="DV25" s="31"/>
      <c r="DW25" s="30"/>
      <c r="DX25" s="37"/>
      <c r="DY25" s="31"/>
      <c r="DZ25" s="30"/>
      <c r="EA25" s="37"/>
      <c r="EB25" s="31"/>
      <c r="EC25" s="30"/>
      <c r="ED25" s="37"/>
      <c r="EE25" s="31"/>
      <c r="EF25" s="30"/>
      <c r="EG25" s="37"/>
      <c r="EH25" s="31"/>
      <c r="EI25" s="30"/>
      <c r="EJ25" s="37"/>
      <c r="EK25" s="31"/>
      <c r="EL25" s="30"/>
      <c r="EM25" s="37"/>
      <c r="EN25" s="31"/>
      <c r="EO25" s="30"/>
      <c r="EP25" s="37"/>
      <c r="EQ25" s="31"/>
      <c r="ER25" s="30"/>
      <c r="ES25" s="37"/>
      <c r="ET25" s="31"/>
      <c r="EU25" s="30"/>
      <c r="EV25" s="37"/>
      <c r="EW25" s="31"/>
      <c r="EX25" s="30"/>
      <c r="EY25" s="37"/>
      <c r="EZ25" s="31"/>
      <c r="FA25" s="30"/>
      <c r="FB25" s="37"/>
      <c r="FC25" s="31"/>
      <c r="FD25" s="30"/>
      <c r="FE25" s="37"/>
      <c r="FF25" s="31"/>
      <c r="FG25" s="30"/>
      <c r="FH25" s="37"/>
      <c r="FI25" s="31"/>
      <c r="FJ25" s="30"/>
      <c r="FK25" s="37"/>
      <c r="FL25" s="31"/>
      <c r="FM25" s="30"/>
      <c r="FN25" s="37"/>
      <c r="FO25" s="31"/>
      <c r="FP25" s="30"/>
      <c r="FQ25" s="37"/>
      <c r="FR25" s="31"/>
      <c r="FS25" s="30"/>
      <c r="FT25" s="37"/>
      <c r="FU25" s="31"/>
      <c r="FV25" s="30"/>
      <c r="FW25" s="37"/>
      <c r="FX25" s="31"/>
      <c r="FY25" s="30"/>
      <c r="FZ25" s="37"/>
      <c r="GA25" s="31"/>
      <c r="GB25" s="30"/>
      <c r="GC25" s="37"/>
      <c r="GD25" s="31"/>
      <c r="GE25" s="30"/>
      <c r="GF25" s="37"/>
      <c r="GG25" s="31"/>
      <c r="GH25" s="30"/>
      <c r="GI25" s="37"/>
      <c r="GJ25" s="31"/>
      <c r="GK25" s="30"/>
      <c r="GL25" s="37"/>
      <c r="GM25" s="31"/>
      <c r="GN25" s="30"/>
      <c r="GO25" s="37"/>
      <c r="GP25" s="31"/>
      <c r="GQ25" s="30"/>
      <c r="GR25" s="37"/>
      <c r="GS25" s="31"/>
      <c r="GT25" s="30"/>
      <c r="GU25" s="37"/>
      <c r="GV25" s="31"/>
      <c r="GW25" s="30"/>
      <c r="GX25" s="37"/>
      <c r="GY25" s="31"/>
      <c r="GZ25" s="30"/>
      <c r="HA25" s="37"/>
      <c r="HB25" s="31"/>
      <c r="HC25" s="30"/>
      <c r="HD25" s="37"/>
      <c r="HE25" s="31"/>
      <c r="HF25" s="30"/>
      <c r="HG25" s="37"/>
      <c r="HH25" s="31"/>
      <c r="HI25" s="30"/>
      <c r="HJ25" s="37"/>
      <c r="HK25" s="31"/>
      <c r="HL25" s="30"/>
      <c r="HM25" s="37"/>
      <c r="HN25" s="31"/>
      <c r="HO25" s="30"/>
      <c r="HP25" s="37"/>
      <c r="HQ25" s="31"/>
      <c r="HR25" s="30"/>
      <c r="HS25" s="37"/>
      <c r="HT25" s="31"/>
      <c r="HU25" s="30"/>
      <c r="HV25" s="37"/>
      <c r="HW25" s="31"/>
      <c r="HX25" s="30"/>
      <c r="HY25" s="37"/>
      <c r="HZ25" s="31"/>
      <c r="IA25" s="30"/>
      <c r="IB25" s="37"/>
      <c r="IC25" s="31"/>
      <c r="ID25" s="30"/>
      <c r="IE25" s="37"/>
      <c r="IF25" s="31"/>
      <c r="IG25" s="30"/>
      <c r="IH25" s="37"/>
      <c r="II25" s="31"/>
      <c r="IJ25" s="30"/>
      <c r="IK25" s="37"/>
      <c r="IL25" s="31"/>
      <c r="IM25" s="30"/>
      <c r="IN25" s="37"/>
      <c r="IO25" s="31"/>
      <c r="IP25" s="30"/>
      <c r="IQ25" s="37"/>
      <c r="IR25" s="31"/>
      <c r="IS25" s="30"/>
      <c r="IT25" s="37"/>
      <c r="IU25" s="31"/>
      <c r="IV25" s="30"/>
      <c r="IW25" s="37"/>
      <c r="IX25" s="31"/>
      <c r="IY25" s="30"/>
      <c r="IZ25" s="37"/>
      <c r="JA25" s="31"/>
      <c r="JB25" s="30"/>
      <c r="JC25" s="37"/>
      <c r="JD25" s="31"/>
      <c r="JE25" s="30"/>
      <c r="JF25" s="37"/>
      <c r="JG25" s="31"/>
      <c r="JH25" s="30"/>
      <c r="JI25" s="37"/>
      <c r="JJ25" s="31"/>
      <c r="JK25" s="30"/>
      <c r="JL25" s="37"/>
      <c r="JM25" s="31"/>
      <c r="JN25" s="30"/>
      <c r="JO25" s="37"/>
      <c r="JP25" s="31"/>
      <c r="JQ25" s="30"/>
      <c r="JR25" s="37"/>
      <c r="JS25" s="31"/>
      <c r="JT25" s="30"/>
      <c r="JU25" s="37"/>
      <c r="JV25" s="31"/>
      <c r="JW25" s="30"/>
      <c r="JX25" s="37"/>
      <c r="JY25" s="31"/>
      <c r="JZ25" s="30"/>
      <c r="KA25" s="37"/>
      <c r="KB25" s="31"/>
      <c r="KC25" s="30"/>
      <c r="KD25" s="37"/>
      <c r="KE25" s="31"/>
      <c r="KF25" s="30"/>
      <c r="KG25" s="37"/>
      <c r="KH25" s="31"/>
      <c r="KI25" s="30"/>
      <c r="KJ25" s="37"/>
      <c r="KK25" s="31"/>
      <c r="KL25" s="30"/>
      <c r="KM25" s="37"/>
      <c r="KN25" s="31"/>
      <c r="KO25" s="30"/>
      <c r="KP25" s="37"/>
      <c r="KQ25" s="31"/>
      <c r="KR25" s="30"/>
      <c r="KS25" s="37"/>
      <c r="KT25" s="31"/>
      <c r="KU25" s="30"/>
      <c r="KV25" s="37"/>
      <c r="KW25" s="31"/>
      <c r="KX25" s="30"/>
      <c r="KY25" s="37"/>
      <c r="KZ25" s="31"/>
      <c r="LA25" s="30"/>
      <c r="LB25" s="37"/>
      <c r="LC25" s="31"/>
      <c r="LD25" s="30"/>
      <c r="LE25" s="37"/>
      <c r="LF25" s="31"/>
      <c r="LG25" s="30"/>
      <c r="LH25" s="37"/>
      <c r="LI25" s="31"/>
      <c r="LJ25" s="30"/>
      <c r="LK25" s="37"/>
      <c r="LL25" s="31"/>
      <c r="LM25" s="30"/>
      <c r="LN25" s="37"/>
      <c r="LO25" s="31"/>
      <c r="LP25" s="30"/>
      <c r="LQ25" s="37"/>
      <c r="LR25" s="31"/>
      <c r="LS25" s="30"/>
      <c r="LT25" s="37"/>
      <c r="LU25" s="31"/>
      <c r="LV25" s="30"/>
      <c r="LW25" s="37"/>
      <c r="LX25" s="31"/>
      <c r="LY25" s="30"/>
      <c r="LZ25" s="37"/>
      <c r="MA25" s="31"/>
      <c r="MB25" s="30"/>
      <c r="MC25" s="37"/>
      <c r="MD25" s="31"/>
      <c r="ME25" s="30"/>
      <c r="MF25" s="37"/>
      <c r="MG25" s="31"/>
      <c r="MH25" s="30"/>
      <c r="MI25" s="37"/>
      <c r="MJ25" s="31"/>
      <c r="MK25" s="30"/>
      <c r="ML25" s="37"/>
      <c r="MM25" s="31"/>
      <c r="MN25" s="30"/>
      <c r="MO25" s="37"/>
      <c r="MP25" s="31"/>
      <c r="MQ25" s="30"/>
      <c r="MR25" s="37"/>
      <c r="MS25" s="31"/>
      <c r="MT25" s="30"/>
      <c r="MU25" s="37"/>
      <c r="MV25" s="31"/>
      <c r="MW25" s="30"/>
      <c r="MX25" s="37"/>
      <c r="MY25" s="31"/>
      <c r="MZ25" s="30"/>
      <c r="NA25" s="37"/>
      <c r="NB25" s="31"/>
      <c r="NC25" s="30"/>
      <c r="ND25" s="37"/>
      <c r="NE25" s="31"/>
      <c r="NF25" s="30"/>
      <c r="NG25" s="37"/>
      <c r="NH25" s="31"/>
      <c r="NI25" s="30"/>
      <c r="NJ25" s="37"/>
      <c r="NK25" s="31"/>
      <c r="NL25" s="30"/>
      <c r="NM25" s="37"/>
      <c r="NN25" s="31"/>
      <c r="NO25" s="30"/>
      <c r="NP25" s="37"/>
      <c r="NQ25" s="31"/>
      <c r="NR25" s="30"/>
      <c r="NS25" s="37"/>
      <c r="NT25" s="31"/>
      <c r="NU25" s="30"/>
      <c r="NV25" s="37"/>
      <c r="NW25" s="31"/>
      <c r="NX25" s="30"/>
      <c r="NY25" s="37"/>
      <c r="NZ25" s="31"/>
      <c r="OA25" s="30"/>
      <c r="OB25" s="37"/>
      <c r="OC25" s="31"/>
      <c r="OD25" s="30"/>
      <c r="OE25" s="37"/>
      <c r="OF25" s="31"/>
      <c r="OG25" s="30"/>
      <c r="OH25" s="37"/>
      <c r="OI25" s="31"/>
      <c r="OJ25" s="30"/>
      <c r="OK25" s="37"/>
      <c r="OL25" s="31"/>
      <c r="OM25" s="30"/>
      <c r="ON25" s="37"/>
      <c r="OO25" s="31"/>
      <c r="OP25" s="30"/>
      <c r="OQ25" s="37"/>
      <c r="OR25" s="31"/>
      <c r="OS25" s="30"/>
      <c r="OT25" s="37"/>
      <c r="OU25" s="31"/>
      <c r="OV25" s="30"/>
      <c r="OW25" s="37"/>
      <c r="OX25" s="31"/>
      <c r="OY25" s="30"/>
      <c r="OZ25" s="37"/>
      <c r="PA25" s="31"/>
      <c r="PB25" s="30"/>
      <c r="PC25" s="37"/>
      <c r="PD25" s="31"/>
      <c r="PE25" s="30"/>
      <c r="PF25" s="37"/>
      <c r="PG25" s="31"/>
      <c r="PH25" s="30"/>
      <c r="PI25" s="37"/>
      <c r="PJ25" s="31"/>
      <c r="PK25" s="30"/>
      <c r="PL25" s="37"/>
      <c r="PM25" s="31"/>
      <c r="PN25" s="30"/>
      <c r="PO25" s="37"/>
      <c r="PP25" s="31"/>
      <c r="PQ25" s="30"/>
      <c r="PR25" s="37"/>
      <c r="PS25" s="31"/>
      <c r="PT25" s="30"/>
      <c r="PU25" s="37"/>
      <c r="PV25" s="31"/>
      <c r="PW25" s="30"/>
      <c r="PX25" s="37"/>
      <c r="PY25" s="31"/>
      <c r="PZ25" s="30"/>
      <c r="QA25" s="37"/>
      <c r="QB25" s="31"/>
      <c r="QC25" s="30"/>
      <c r="QD25" s="37"/>
      <c r="QE25" s="31"/>
      <c r="QF25" s="30"/>
      <c r="QG25" s="37"/>
      <c r="QH25" s="31"/>
      <c r="QI25" s="30"/>
      <c r="QJ25" s="37"/>
      <c r="QK25" s="31"/>
      <c r="QL25" s="30"/>
      <c r="QM25" s="37"/>
      <c r="QN25" s="31"/>
      <c r="QO25" s="30"/>
      <c r="QP25" s="37"/>
      <c r="QQ25" s="31"/>
      <c r="QR25" s="30"/>
      <c r="QS25" s="37"/>
      <c r="QT25" s="31"/>
      <c r="QU25" s="30"/>
      <c r="QV25" s="37"/>
      <c r="QW25" s="31"/>
      <c r="QX25" s="30"/>
      <c r="QY25" s="37"/>
      <c r="QZ25" s="31"/>
      <c r="RA25" s="30"/>
      <c r="RB25" s="37"/>
      <c r="RC25" s="31"/>
      <c r="RD25" s="30"/>
      <c r="RE25" s="37"/>
      <c r="RF25" s="31"/>
      <c r="RG25" s="30"/>
      <c r="RH25" s="37"/>
      <c r="RI25" s="31"/>
      <c r="RJ25" s="30"/>
      <c r="RK25" s="37"/>
      <c r="RL25" s="31"/>
      <c r="RM25" s="30"/>
      <c r="RN25" s="37"/>
      <c r="RO25" s="31"/>
      <c r="RP25" s="30"/>
      <c r="RQ25" s="37"/>
      <c r="RR25" s="31"/>
      <c r="RS25" s="30"/>
      <c r="RT25" s="37"/>
      <c r="RU25" s="31"/>
      <c r="RV25" s="30"/>
      <c r="RW25" s="37"/>
      <c r="RX25" s="31"/>
      <c r="RY25" s="30"/>
      <c r="RZ25" s="37"/>
      <c r="SA25" s="31"/>
      <c r="SB25" s="30"/>
      <c r="SC25" s="37"/>
      <c r="SD25" s="31"/>
      <c r="SE25" s="30"/>
      <c r="SF25" s="37"/>
      <c r="SG25" s="31"/>
      <c r="SH25" s="30"/>
      <c r="SI25" s="37"/>
      <c r="SJ25" s="31"/>
      <c r="SK25" s="30"/>
      <c r="SL25" s="37"/>
      <c r="SM25" s="31"/>
      <c r="SN25" s="30"/>
      <c r="SO25" s="37"/>
      <c r="SP25" s="31"/>
      <c r="SQ25" s="30"/>
      <c r="SR25" s="37"/>
      <c r="SS25" s="31"/>
      <c r="ST25" s="30"/>
      <c r="SU25" s="37"/>
      <c r="SV25" s="31"/>
      <c r="SW25" s="30"/>
      <c r="SX25" s="37"/>
      <c r="SY25" s="31"/>
      <c r="SZ25" s="30"/>
      <c r="TA25" s="37"/>
      <c r="TB25" s="31"/>
      <c r="TC25" s="30"/>
      <c r="TD25" s="37"/>
      <c r="TE25" s="31"/>
      <c r="TF25" s="30"/>
      <c r="TG25" s="37"/>
      <c r="TH25" s="31"/>
      <c r="TI25" s="30"/>
      <c r="TJ25" s="37"/>
      <c r="TK25" s="31"/>
      <c r="TL25" s="30"/>
      <c r="TM25" s="37"/>
      <c r="TN25" s="31"/>
      <c r="TO25" s="30"/>
      <c r="TP25" s="37"/>
      <c r="TQ25" s="31"/>
      <c r="TR25" s="30"/>
      <c r="TS25" s="37"/>
      <c r="TT25" s="31"/>
      <c r="TU25" s="30"/>
      <c r="TV25" s="37"/>
      <c r="TW25" s="31"/>
      <c r="TX25" s="30"/>
      <c r="TY25" s="37"/>
      <c r="TZ25" s="31"/>
      <c r="UA25" s="30"/>
      <c r="UB25" s="37"/>
      <c r="UC25" s="31"/>
      <c r="UD25" s="30"/>
      <c r="UE25" s="37"/>
      <c r="UF25" s="31"/>
      <c r="UG25" s="30"/>
      <c r="UH25" s="37"/>
      <c r="UI25" s="31"/>
      <c r="UJ25" s="30"/>
      <c r="UK25" s="37"/>
      <c r="UL25" s="31"/>
      <c r="UM25" s="30"/>
      <c r="UN25" s="37"/>
      <c r="UO25" s="31"/>
      <c r="UP25" s="30"/>
      <c r="UQ25" s="37"/>
      <c r="UR25" s="31"/>
      <c r="US25" s="30"/>
      <c r="UT25" s="37"/>
      <c r="UU25" s="31"/>
      <c r="UV25" s="30"/>
      <c r="UW25" s="37"/>
      <c r="UX25" s="31"/>
      <c r="UY25" s="30"/>
      <c r="UZ25" s="37"/>
      <c r="VA25" s="31"/>
      <c r="VB25" s="30"/>
      <c r="VC25" s="37"/>
      <c r="VD25" s="31"/>
      <c r="VE25" s="30"/>
      <c r="VF25" s="37"/>
      <c r="VG25" s="31"/>
      <c r="VH25" s="30"/>
      <c r="VI25" s="37"/>
      <c r="VJ25" s="31"/>
      <c r="VK25" s="30"/>
      <c r="VL25" s="37"/>
      <c r="VM25" s="31"/>
      <c r="VN25" s="30"/>
      <c r="VO25" s="37"/>
      <c r="VP25" s="31"/>
      <c r="VQ25" s="30"/>
      <c r="VR25" s="37"/>
      <c r="VS25" s="31"/>
      <c r="VT25" s="30"/>
      <c r="VU25" s="37"/>
      <c r="VV25" s="31"/>
      <c r="VW25" s="30"/>
      <c r="VX25" s="37"/>
      <c r="VY25" s="31"/>
      <c r="VZ25" s="30"/>
      <c r="WA25" s="37"/>
      <c r="WB25" s="31"/>
      <c r="WC25" s="30"/>
      <c r="WD25" s="37"/>
      <c r="WE25" s="31"/>
      <c r="WF25" s="30"/>
      <c r="WG25" s="37"/>
      <c r="WH25" s="31"/>
      <c r="WI25" s="30"/>
      <c r="WJ25" s="37"/>
      <c r="WK25" s="31"/>
      <c r="WL25" s="30"/>
      <c r="WM25" s="37"/>
      <c r="WN25" s="31"/>
      <c r="WO25" s="30"/>
      <c r="WP25" s="37"/>
      <c r="WQ25" s="31"/>
      <c r="WR25" s="30"/>
      <c r="WS25" s="37"/>
      <c r="WT25" s="31"/>
      <c r="WU25" s="30"/>
      <c r="WV25" s="37"/>
      <c r="WW25" s="31"/>
      <c r="WX25" s="30"/>
      <c r="WY25" s="37"/>
      <c r="WZ25" s="31"/>
      <c r="XA25" s="30"/>
      <c r="XB25" s="37"/>
      <c r="XC25" s="31"/>
      <c r="XD25" s="30"/>
      <c r="XE25" s="37"/>
      <c r="XF25" s="31"/>
      <c r="XG25" s="30"/>
      <c r="XH25" s="37"/>
      <c r="XI25" s="31"/>
      <c r="XJ25" s="30"/>
      <c r="XK25" s="37"/>
      <c r="XL25" s="31"/>
      <c r="XM25" s="30"/>
      <c r="XN25" s="37"/>
      <c r="XO25" s="31"/>
      <c r="XP25" s="30"/>
      <c r="XQ25" s="37"/>
      <c r="XR25" s="31"/>
      <c r="XS25" s="30"/>
      <c r="XT25" s="37"/>
      <c r="XU25" s="31"/>
      <c r="XV25" s="30"/>
      <c r="XW25" s="37"/>
      <c r="XX25" s="31"/>
      <c r="XY25" s="30"/>
      <c r="XZ25" s="37"/>
      <c r="YA25" s="31"/>
      <c r="YB25" s="30"/>
      <c r="YC25" s="37"/>
      <c r="YD25" s="31"/>
      <c r="YE25" s="30"/>
      <c r="YF25" s="37"/>
      <c r="YG25" s="31"/>
      <c r="YH25" s="30"/>
      <c r="YI25" s="37"/>
      <c r="YJ25" s="31"/>
      <c r="YK25" s="30"/>
      <c r="YL25" s="37"/>
      <c r="YM25" s="31"/>
      <c r="YN25" s="30"/>
      <c r="YO25" s="37"/>
      <c r="YP25" s="31"/>
      <c r="YQ25" s="30"/>
      <c r="YR25" s="37"/>
      <c r="YS25" s="31"/>
      <c r="YT25" s="30"/>
      <c r="YU25" s="37"/>
      <c r="YV25" s="31"/>
      <c r="YW25" s="30"/>
      <c r="YX25" s="37"/>
      <c r="YY25" s="31"/>
      <c r="YZ25" s="30"/>
      <c r="ZA25" s="37"/>
      <c r="ZB25" s="31"/>
      <c r="ZC25" s="30"/>
      <c r="ZD25" s="37"/>
      <c r="ZE25" s="31"/>
      <c r="ZF25" s="30"/>
      <c r="ZG25" s="37"/>
      <c r="ZH25" s="31"/>
      <c r="ZI25" s="30"/>
      <c r="ZJ25" s="37"/>
      <c r="ZK25" s="31"/>
      <c r="ZL25" s="30"/>
      <c r="ZM25" s="37"/>
      <c r="ZN25" s="31"/>
      <c r="ZO25" s="30"/>
      <c r="ZP25" s="37"/>
      <c r="ZQ25" s="31"/>
      <c r="ZR25" s="30"/>
      <c r="ZS25" s="37"/>
      <c r="ZT25" s="31"/>
      <c r="ZU25" s="30"/>
      <c r="ZV25" s="37"/>
      <c r="ZW25" s="31"/>
      <c r="ZX25" s="30"/>
      <c r="ZY25" s="37"/>
      <c r="ZZ25" s="31"/>
      <c r="AAA25" s="30"/>
      <c r="AAB25" s="37"/>
      <c r="AAC25" s="31"/>
      <c r="AAD25" s="30"/>
      <c r="AAE25" s="37"/>
      <c r="AAF25" s="31"/>
      <c r="AAG25" s="30"/>
      <c r="AAH25" s="37"/>
      <c r="AAI25" s="31"/>
      <c r="AAJ25" s="30"/>
      <c r="AAK25" s="37"/>
      <c r="AAL25" s="31"/>
      <c r="AAM25" s="30"/>
      <c r="AAN25" s="37"/>
      <c r="AAO25" s="31"/>
      <c r="AAP25" s="30"/>
      <c r="AAQ25" s="37"/>
      <c r="AAR25" s="31"/>
      <c r="AAS25" s="30"/>
      <c r="AAT25" s="37"/>
      <c r="AAU25" s="31"/>
      <c r="AAV25" s="30"/>
      <c r="AAW25" s="37"/>
      <c r="AAX25" s="31"/>
      <c r="AAY25" s="30"/>
      <c r="AAZ25" s="37"/>
      <c r="ABA25" s="31"/>
      <c r="ABB25" s="30"/>
      <c r="ABC25" s="37"/>
      <c r="ABD25" s="31"/>
      <c r="ABE25" s="30"/>
      <c r="ABF25" s="37"/>
      <c r="ABG25" s="31"/>
      <c r="ABH25" s="30"/>
      <c r="ABI25" s="37"/>
      <c r="ABJ25" s="31"/>
      <c r="ABK25" s="30"/>
      <c r="ABL25" s="37"/>
      <c r="ABM25" s="31"/>
      <c r="ABN25" s="30"/>
      <c r="ABO25" s="37"/>
      <c r="ABP25" s="31"/>
      <c r="ABQ25" s="30"/>
      <c r="ABR25" s="37"/>
      <c r="ABS25" s="31"/>
      <c r="ABT25" s="30"/>
      <c r="ABU25" s="37"/>
      <c r="ABV25" s="31"/>
      <c r="ABW25" s="30"/>
      <c r="ABX25" s="37"/>
      <c r="ABY25" s="31"/>
      <c r="ABZ25" s="30"/>
      <c r="ACA25" s="37"/>
      <c r="ACB25" s="31"/>
      <c r="ACC25" s="30"/>
      <c r="ACD25" s="37"/>
      <c r="ACE25" s="31"/>
      <c r="ACF25" s="30"/>
      <c r="ACG25" s="37"/>
      <c r="ACH25" s="31"/>
      <c r="ACI25" s="30"/>
      <c r="ACJ25" s="37"/>
      <c r="ACK25" s="31"/>
    </row>
    <row r="26" spans="1:765" ht="14.45" customHeight="1" x14ac:dyDescent="0.25">
      <c r="B26" s="149" t="s">
        <v>2</v>
      </c>
      <c r="C26" s="150"/>
      <c r="D26" s="150"/>
      <c r="E26" s="151"/>
      <c r="F26" s="84">
        <v>1</v>
      </c>
      <c r="G26" s="85"/>
      <c r="H26" s="81">
        <v>2026</v>
      </c>
      <c r="I26" s="53"/>
      <c r="J26" s="12">
        <f t="shared" si="22"/>
        <v>46045</v>
      </c>
      <c r="K26" s="29" t="str">
        <f ca="1">IFERROR(OFFSET(Bdd!$Y$3,MOD(J26+1,14),$F$26),"")</f>
        <v>AM</v>
      </c>
      <c r="L26" s="13"/>
      <c r="M26" s="14">
        <f t="shared" si="0"/>
        <v>46076</v>
      </c>
      <c r="N26" s="29" t="str">
        <f ca="1">IFERROR(OFFSET(Bdd!$Y$3,MOD(M26+1,14),$F$26),"")</f>
        <v>AM</v>
      </c>
      <c r="O26" s="28"/>
      <c r="P26" s="12">
        <f t="shared" si="1"/>
        <v>46104</v>
      </c>
      <c r="Q26" s="29" t="str">
        <f ca="1">IFERROR(OFFSET(Bdd!$Y$3,MOD(P26+1,14),$F$26),"")</f>
        <v>AM</v>
      </c>
      <c r="R26" s="28"/>
      <c r="S26" s="12">
        <f t="shared" si="2"/>
        <v>46135</v>
      </c>
      <c r="T26" s="29" t="str">
        <f ca="1">IFERROR(OFFSET(Bdd!$Y$3,MOD(S26+1,14),$F$26),"")</f>
        <v>M</v>
      </c>
      <c r="U26" s="28"/>
      <c r="V26" s="12">
        <f t="shared" si="20"/>
        <v>46165</v>
      </c>
      <c r="W26" s="29">
        <f ca="1">IFERROR(OFFSET(Bdd!$Y$3,MOD(V26+1,14),$F$26),"")</f>
        <v>0</v>
      </c>
      <c r="X26" s="28"/>
      <c r="Y26" s="12">
        <f t="shared" si="3"/>
        <v>46196</v>
      </c>
      <c r="Z26" s="29" t="str">
        <f ca="1">IFERROR(OFFSET(Bdd!$Y$3,MOD(Y26+1,14),$F$26),"")</f>
        <v>M</v>
      </c>
      <c r="AA26" s="28"/>
      <c r="AB26" s="12">
        <f t="shared" si="4"/>
        <v>46226</v>
      </c>
      <c r="AC26" s="29" t="str">
        <f ca="1">IFERROR(OFFSET(Bdd!$Y$3,MOD(AB26+1,14),$F$26),"")</f>
        <v>AM</v>
      </c>
      <c r="AD26" s="28"/>
      <c r="AE26" s="12">
        <f t="shared" si="5"/>
        <v>46257</v>
      </c>
      <c r="AF26" s="29">
        <f ca="1">IFERROR(OFFSET(Bdd!$Y$3,MOD(AE26+1,14),$F$26),"")</f>
        <v>0</v>
      </c>
      <c r="AG26" s="28"/>
      <c r="AH26" s="12">
        <f t="shared" si="6"/>
        <v>46288</v>
      </c>
      <c r="AI26" s="29" t="str">
        <f ca="1">IFERROR(OFFSET(Bdd!$Y$3,MOD(AH26+1,14),$F$26),"")</f>
        <v>AM</v>
      </c>
      <c r="AJ26" s="28"/>
      <c r="AK26" s="12">
        <f t="shared" si="7"/>
        <v>46318</v>
      </c>
      <c r="AL26" s="29" t="str">
        <f ca="1">IFERROR(OFFSET(Bdd!$Y$3,MOD(AK26+1,14),$F$26),"")</f>
        <v>M</v>
      </c>
      <c r="AM26" s="28"/>
      <c r="AN26" s="12">
        <f t="shared" si="8"/>
        <v>46349</v>
      </c>
      <c r="AO26" s="29" t="str">
        <f ca="1">IFERROR(OFFSET(Bdd!$Y$3,MOD(AN26+1,14),$F$26),"")</f>
        <v>M</v>
      </c>
      <c r="AP26" s="28"/>
      <c r="AQ26" s="12">
        <f t="shared" si="9"/>
        <v>46379</v>
      </c>
      <c r="AR26" s="29" t="str">
        <f ca="1">IFERROR(OFFSET(Bdd!$Y$3,MOD(AQ26+1,14),$F$26),"")</f>
        <v>M</v>
      </c>
      <c r="AS26" s="28"/>
      <c r="AT26" s="12">
        <f t="shared" si="23"/>
        <v>46410</v>
      </c>
      <c r="AU26" s="29">
        <f ca="1">IFERROR(OFFSET(Bdd!$Y$3,MOD(AT26+1,14),$F$26),"")</f>
        <v>0</v>
      </c>
      <c r="AV26" s="13"/>
      <c r="AW26" s="14">
        <f t="shared" si="10"/>
        <v>46441</v>
      </c>
      <c r="AX26" s="29" t="str">
        <f ca="1">IFERROR(OFFSET(Bdd!$Y$3,MOD(AW26+1,14),$F$26),"")</f>
        <v>AM</v>
      </c>
      <c r="AY26" s="28"/>
      <c r="AZ26" s="12">
        <f t="shared" si="11"/>
        <v>46469</v>
      </c>
      <c r="BA26" s="29" t="str">
        <f ca="1">IFERROR(OFFSET(Bdd!$Y$3,MOD(AZ26+1,14),$F$26),"")</f>
        <v>AM</v>
      </c>
      <c r="BB26" s="28"/>
      <c r="BC26" s="12">
        <f t="shared" si="12"/>
        <v>46500</v>
      </c>
      <c r="BD26" s="29" t="str">
        <f ca="1">IFERROR(OFFSET(Bdd!$Y$3,MOD(BC26+1,14),$F$26),"")</f>
        <v>M</v>
      </c>
      <c r="BE26" s="28"/>
      <c r="BF26" s="12">
        <f t="shared" si="21"/>
        <v>46530</v>
      </c>
      <c r="BG26" s="29">
        <f ca="1">IFERROR(OFFSET(Bdd!$Y$3,MOD(BF26+1,14),$F$26),"")</f>
        <v>0</v>
      </c>
      <c r="BH26" s="28"/>
      <c r="BI26" s="12">
        <f t="shared" si="13"/>
        <v>46561</v>
      </c>
      <c r="BJ26" s="29" t="str">
        <f ca="1">IFERROR(OFFSET(Bdd!$Y$3,MOD(BI26+1,14),$F$26),"")</f>
        <v>M</v>
      </c>
      <c r="BK26" s="28"/>
      <c r="BL26" s="12">
        <f t="shared" si="14"/>
        <v>46591</v>
      </c>
      <c r="BM26" s="29" t="str">
        <f ca="1">IFERROR(OFFSET(Bdd!$Y$3,MOD(BL26+1,14),$F$26),"")</f>
        <v>AM</v>
      </c>
      <c r="BN26" s="28"/>
      <c r="BO26" s="12">
        <f t="shared" si="15"/>
        <v>46622</v>
      </c>
      <c r="BP26" s="29" t="str">
        <f ca="1">IFERROR(OFFSET(Bdd!$Y$3,MOD(BO26+1,14),$F$26),"")</f>
        <v>AM</v>
      </c>
      <c r="BQ26" s="28"/>
      <c r="BR26" s="12">
        <f t="shared" si="16"/>
        <v>46653</v>
      </c>
      <c r="BS26" s="29" t="str">
        <f ca="1">IFERROR(OFFSET(Bdd!$Y$3,MOD(BR26+1,14),$F$26),"")</f>
        <v>M</v>
      </c>
      <c r="BT26" s="28"/>
      <c r="BU26" s="12">
        <f t="shared" si="17"/>
        <v>46683</v>
      </c>
      <c r="BV26" s="29">
        <f ca="1">IFERROR(OFFSET(Bdd!$Y$3,MOD(BU26+1,14),$F$26),"")</f>
        <v>0</v>
      </c>
      <c r="BW26" s="28"/>
      <c r="BX26" s="12">
        <f t="shared" si="18"/>
        <v>46714</v>
      </c>
      <c r="BY26" s="29" t="str">
        <f ca="1">IFERROR(OFFSET(Bdd!$Y$3,MOD(BX26+1,14),$F$26),"")</f>
        <v>M</v>
      </c>
      <c r="BZ26" s="28"/>
      <c r="CA26" s="12">
        <f t="shared" si="19"/>
        <v>46744</v>
      </c>
      <c r="CB26" s="29" t="str">
        <f ca="1">IFERROR(OFFSET(Bdd!$Y$3,MOD(CA26+1,14),$F$26),"")</f>
        <v>AM</v>
      </c>
      <c r="CC26" s="13"/>
      <c r="CD26" s="30"/>
      <c r="CE26" s="37"/>
      <c r="CF26" s="31"/>
      <c r="CG26" s="30"/>
      <c r="CH26" s="37"/>
      <c r="CI26" s="31"/>
      <c r="CJ26" s="30"/>
      <c r="CK26" s="37"/>
      <c r="CL26" s="31"/>
      <c r="CM26" s="30"/>
      <c r="CN26" s="37"/>
      <c r="CO26" s="31"/>
      <c r="CP26" s="30"/>
      <c r="CQ26" s="37"/>
      <c r="CR26" s="31"/>
      <c r="CS26" s="30"/>
      <c r="CT26" s="37"/>
      <c r="CU26" s="31"/>
      <c r="CV26" s="30"/>
      <c r="CW26" s="37"/>
      <c r="CX26" s="31"/>
      <c r="CY26" s="30"/>
      <c r="CZ26" s="37"/>
      <c r="DA26" s="31"/>
      <c r="DB26" s="30"/>
      <c r="DC26" s="37"/>
      <c r="DD26" s="31"/>
      <c r="DE26" s="30"/>
      <c r="DF26" s="37"/>
      <c r="DG26" s="31"/>
      <c r="DH26" s="30"/>
      <c r="DI26" s="37"/>
      <c r="DJ26" s="31"/>
      <c r="DK26" s="30"/>
      <c r="DL26" s="37"/>
      <c r="DM26" s="31"/>
      <c r="DN26" s="30"/>
      <c r="DO26" s="37"/>
      <c r="DP26" s="31"/>
      <c r="DQ26" s="30"/>
      <c r="DR26" s="37"/>
      <c r="DS26" s="31"/>
      <c r="DT26" s="30"/>
      <c r="DU26" s="37"/>
      <c r="DV26" s="31"/>
      <c r="DW26" s="30"/>
      <c r="DX26" s="37"/>
      <c r="DY26" s="31"/>
      <c r="DZ26" s="30"/>
      <c r="EA26" s="37"/>
      <c r="EB26" s="31"/>
      <c r="EC26" s="30"/>
      <c r="ED26" s="37"/>
      <c r="EE26" s="31"/>
      <c r="EF26" s="30"/>
      <c r="EG26" s="37"/>
      <c r="EH26" s="31"/>
      <c r="EI26" s="30"/>
      <c r="EJ26" s="37"/>
      <c r="EK26" s="31"/>
      <c r="EL26" s="30"/>
      <c r="EM26" s="37"/>
      <c r="EN26" s="31"/>
      <c r="EO26" s="30"/>
      <c r="EP26" s="37"/>
      <c r="EQ26" s="31"/>
      <c r="ER26" s="30"/>
      <c r="ES26" s="37"/>
      <c r="ET26" s="31"/>
      <c r="EU26" s="30"/>
      <c r="EV26" s="37"/>
      <c r="EW26" s="31"/>
      <c r="EX26" s="30"/>
      <c r="EY26" s="37"/>
      <c r="EZ26" s="31"/>
      <c r="FA26" s="30"/>
      <c r="FB26" s="37"/>
      <c r="FC26" s="31"/>
      <c r="FD26" s="30"/>
      <c r="FE26" s="37"/>
      <c r="FF26" s="31"/>
      <c r="FG26" s="30"/>
      <c r="FH26" s="37"/>
      <c r="FI26" s="31"/>
      <c r="FJ26" s="30"/>
      <c r="FK26" s="37"/>
      <c r="FL26" s="31"/>
      <c r="FM26" s="30"/>
      <c r="FN26" s="37"/>
      <c r="FO26" s="31"/>
      <c r="FP26" s="30"/>
      <c r="FQ26" s="37"/>
      <c r="FR26" s="31"/>
      <c r="FS26" s="30"/>
      <c r="FT26" s="37"/>
      <c r="FU26" s="31"/>
      <c r="FV26" s="30"/>
      <c r="FW26" s="37"/>
      <c r="FX26" s="31"/>
      <c r="FY26" s="30"/>
      <c r="FZ26" s="37"/>
      <c r="GA26" s="31"/>
      <c r="GB26" s="30"/>
      <c r="GC26" s="37"/>
      <c r="GD26" s="31"/>
      <c r="GE26" s="30"/>
      <c r="GF26" s="37"/>
      <c r="GG26" s="31"/>
      <c r="GH26" s="30"/>
      <c r="GI26" s="37"/>
      <c r="GJ26" s="31"/>
      <c r="GK26" s="30"/>
      <c r="GL26" s="37"/>
      <c r="GM26" s="31"/>
      <c r="GN26" s="30"/>
      <c r="GO26" s="37"/>
      <c r="GP26" s="31"/>
      <c r="GQ26" s="30"/>
      <c r="GR26" s="37"/>
      <c r="GS26" s="31"/>
      <c r="GT26" s="30"/>
      <c r="GU26" s="37"/>
      <c r="GV26" s="31"/>
      <c r="GW26" s="30"/>
      <c r="GX26" s="37"/>
      <c r="GY26" s="31"/>
      <c r="GZ26" s="30"/>
      <c r="HA26" s="37"/>
      <c r="HB26" s="31"/>
      <c r="HC26" s="30"/>
      <c r="HD26" s="37"/>
      <c r="HE26" s="31"/>
      <c r="HF26" s="30"/>
      <c r="HG26" s="37"/>
      <c r="HH26" s="31"/>
      <c r="HI26" s="30"/>
      <c r="HJ26" s="37"/>
      <c r="HK26" s="31"/>
      <c r="HL26" s="30"/>
      <c r="HM26" s="37"/>
      <c r="HN26" s="31"/>
      <c r="HO26" s="30"/>
      <c r="HP26" s="37"/>
      <c r="HQ26" s="31"/>
      <c r="HR26" s="30"/>
      <c r="HS26" s="37"/>
      <c r="HT26" s="31"/>
      <c r="HU26" s="30"/>
      <c r="HV26" s="37"/>
      <c r="HW26" s="31"/>
      <c r="HX26" s="30"/>
      <c r="HY26" s="37"/>
      <c r="HZ26" s="31"/>
      <c r="IA26" s="30"/>
      <c r="IB26" s="37"/>
      <c r="IC26" s="31"/>
      <c r="ID26" s="30"/>
      <c r="IE26" s="37"/>
      <c r="IF26" s="31"/>
      <c r="IG26" s="30"/>
      <c r="IH26" s="37"/>
      <c r="II26" s="31"/>
      <c r="IJ26" s="30"/>
      <c r="IK26" s="37"/>
      <c r="IL26" s="31"/>
      <c r="IM26" s="30"/>
      <c r="IN26" s="37"/>
      <c r="IO26" s="31"/>
      <c r="IP26" s="30"/>
      <c r="IQ26" s="37"/>
      <c r="IR26" s="31"/>
      <c r="IS26" s="30"/>
      <c r="IT26" s="37"/>
      <c r="IU26" s="31"/>
      <c r="IV26" s="30"/>
      <c r="IW26" s="37"/>
      <c r="IX26" s="31"/>
      <c r="IY26" s="30"/>
      <c r="IZ26" s="37"/>
      <c r="JA26" s="31"/>
      <c r="JB26" s="30"/>
      <c r="JC26" s="37"/>
      <c r="JD26" s="31"/>
      <c r="JE26" s="30"/>
      <c r="JF26" s="37"/>
      <c r="JG26" s="31"/>
      <c r="JH26" s="30"/>
      <c r="JI26" s="37"/>
      <c r="JJ26" s="31"/>
      <c r="JK26" s="30"/>
      <c r="JL26" s="37"/>
      <c r="JM26" s="31"/>
      <c r="JN26" s="30"/>
      <c r="JO26" s="37"/>
      <c r="JP26" s="31"/>
      <c r="JQ26" s="30"/>
      <c r="JR26" s="37"/>
      <c r="JS26" s="31"/>
      <c r="JT26" s="30"/>
      <c r="JU26" s="37"/>
      <c r="JV26" s="31"/>
      <c r="JW26" s="30"/>
      <c r="JX26" s="37"/>
      <c r="JY26" s="31"/>
      <c r="JZ26" s="30"/>
      <c r="KA26" s="37"/>
      <c r="KB26" s="31"/>
      <c r="KC26" s="30"/>
      <c r="KD26" s="37"/>
      <c r="KE26" s="31"/>
      <c r="KF26" s="30"/>
      <c r="KG26" s="37"/>
      <c r="KH26" s="31"/>
      <c r="KI26" s="30"/>
      <c r="KJ26" s="37"/>
      <c r="KK26" s="31"/>
      <c r="KL26" s="30"/>
      <c r="KM26" s="37"/>
      <c r="KN26" s="31"/>
      <c r="KO26" s="30"/>
      <c r="KP26" s="37"/>
      <c r="KQ26" s="31"/>
      <c r="KR26" s="30"/>
      <c r="KS26" s="37"/>
      <c r="KT26" s="31"/>
      <c r="KU26" s="30"/>
      <c r="KV26" s="37"/>
      <c r="KW26" s="31"/>
      <c r="KX26" s="30"/>
      <c r="KY26" s="37"/>
      <c r="KZ26" s="31"/>
      <c r="LA26" s="30"/>
      <c r="LB26" s="37"/>
      <c r="LC26" s="31"/>
      <c r="LD26" s="30"/>
      <c r="LE26" s="37"/>
      <c r="LF26" s="31"/>
      <c r="LG26" s="30"/>
      <c r="LH26" s="37"/>
      <c r="LI26" s="31"/>
      <c r="LJ26" s="30"/>
      <c r="LK26" s="37"/>
      <c r="LL26" s="31"/>
      <c r="LM26" s="30"/>
      <c r="LN26" s="37"/>
      <c r="LO26" s="31"/>
      <c r="LP26" s="30"/>
      <c r="LQ26" s="37"/>
      <c r="LR26" s="31"/>
      <c r="LS26" s="30"/>
      <c r="LT26" s="37"/>
      <c r="LU26" s="31"/>
      <c r="LV26" s="30"/>
      <c r="LW26" s="37"/>
      <c r="LX26" s="31"/>
      <c r="LY26" s="30"/>
      <c r="LZ26" s="37"/>
      <c r="MA26" s="31"/>
      <c r="MB26" s="30"/>
      <c r="MC26" s="37"/>
      <c r="MD26" s="31"/>
      <c r="ME26" s="30"/>
      <c r="MF26" s="37"/>
      <c r="MG26" s="31"/>
      <c r="MH26" s="30"/>
      <c r="MI26" s="37"/>
      <c r="MJ26" s="31"/>
      <c r="MK26" s="30"/>
      <c r="ML26" s="37"/>
      <c r="MM26" s="31"/>
      <c r="MN26" s="30"/>
      <c r="MO26" s="37"/>
      <c r="MP26" s="31"/>
      <c r="MQ26" s="30"/>
      <c r="MR26" s="37"/>
      <c r="MS26" s="31"/>
      <c r="MT26" s="30"/>
      <c r="MU26" s="37"/>
      <c r="MV26" s="31"/>
      <c r="MW26" s="30"/>
      <c r="MX26" s="37"/>
      <c r="MY26" s="31"/>
      <c r="MZ26" s="30"/>
      <c r="NA26" s="37"/>
      <c r="NB26" s="31"/>
      <c r="NC26" s="30"/>
      <c r="ND26" s="37"/>
      <c r="NE26" s="31"/>
      <c r="NF26" s="30"/>
      <c r="NG26" s="37"/>
      <c r="NH26" s="31"/>
      <c r="NI26" s="30"/>
      <c r="NJ26" s="37"/>
      <c r="NK26" s="31"/>
      <c r="NL26" s="30"/>
      <c r="NM26" s="37"/>
      <c r="NN26" s="31"/>
      <c r="NO26" s="30"/>
      <c r="NP26" s="37"/>
      <c r="NQ26" s="31"/>
      <c r="NR26" s="30"/>
      <c r="NS26" s="37"/>
      <c r="NT26" s="31"/>
      <c r="NU26" s="30"/>
      <c r="NV26" s="37"/>
      <c r="NW26" s="31"/>
      <c r="NX26" s="30"/>
      <c r="NY26" s="37"/>
      <c r="NZ26" s="31"/>
      <c r="OA26" s="30"/>
      <c r="OB26" s="37"/>
      <c r="OC26" s="31"/>
      <c r="OD26" s="30"/>
      <c r="OE26" s="37"/>
      <c r="OF26" s="31"/>
      <c r="OG26" s="30"/>
      <c r="OH26" s="37"/>
      <c r="OI26" s="31"/>
      <c r="OJ26" s="30"/>
      <c r="OK26" s="37"/>
      <c r="OL26" s="31"/>
      <c r="OM26" s="30"/>
      <c r="ON26" s="37"/>
      <c r="OO26" s="31"/>
      <c r="OP26" s="30"/>
      <c r="OQ26" s="37"/>
      <c r="OR26" s="31"/>
      <c r="OS26" s="30"/>
      <c r="OT26" s="37"/>
      <c r="OU26" s="31"/>
      <c r="OV26" s="30"/>
      <c r="OW26" s="37"/>
      <c r="OX26" s="31"/>
      <c r="OY26" s="30"/>
      <c r="OZ26" s="37"/>
      <c r="PA26" s="31"/>
      <c r="PB26" s="30"/>
      <c r="PC26" s="37"/>
      <c r="PD26" s="31"/>
      <c r="PE26" s="30"/>
      <c r="PF26" s="37"/>
      <c r="PG26" s="31"/>
      <c r="PH26" s="30"/>
      <c r="PI26" s="37"/>
      <c r="PJ26" s="31"/>
      <c r="PK26" s="30"/>
      <c r="PL26" s="37"/>
      <c r="PM26" s="31"/>
      <c r="PN26" s="30"/>
      <c r="PO26" s="37"/>
      <c r="PP26" s="31"/>
      <c r="PQ26" s="30"/>
      <c r="PR26" s="37"/>
      <c r="PS26" s="31"/>
      <c r="PT26" s="30"/>
      <c r="PU26" s="37"/>
      <c r="PV26" s="31"/>
      <c r="PW26" s="30"/>
      <c r="PX26" s="37"/>
      <c r="PY26" s="31"/>
      <c r="PZ26" s="30"/>
      <c r="QA26" s="37"/>
      <c r="QB26" s="31"/>
      <c r="QC26" s="30"/>
      <c r="QD26" s="37"/>
      <c r="QE26" s="31"/>
      <c r="QF26" s="30"/>
      <c r="QG26" s="37"/>
      <c r="QH26" s="31"/>
      <c r="QI26" s="30"/>
      <c r="QJ26" s="37"/>
      <c r="QK26" s="31"/>
      <c r="QL26" s="30"/>
      <c r="QM26" s="37"/>
      <c r="QN26" s="31"/>
      <c r="QO26" s="30"/>
      <c r="QP26" s="37"/>
      <c r="QQ26" s="31"/>
      <c r="QR26" s="30"/>
      <c r="QS26" s="37"/>
      <c r="QT26" s="31"/>
      <c r="QU26" s="30"/>
      <c r="QV26" s="37"/>
      <c r="QW26" s="31"/>
      <c r="QX26" s="30"/>
      <c r="QY26" s="37"/>
      <c r="QZ26" s="31"/>
      <c r="RA26" s="30"/>
      <c r="RB26" s="37"/>
      <c r="RC26" s="31"/>
      <c r="RD26" s="30"/>
      <c r="RE26" s="37"/>
      <c r="RF26" s="31"/>
      <c r="RG26" s="30"/>
      <c r="RH26" s="37"/>
      <c r="RI26" s="31"/>
      <c r="RJ26" s="30"/>
      <c r="RK26" s="37"/>
      <c r="RL26" s="31"/>
      <c r="RM26" s="30"/>
      <c r="RN26" s="37"/>
      <c r="RO26" s="31"/>
      <c r="RP26" s="30"/>
      <c r="RQ26" s="37"/>
      <c r="RR26" s="31"/>
      <c r="RS26" s="30"/>
      <c r="RT26" s="37"/>
      <c r="RU26" s="31"/>
      <c r="RV26" s="30"/>
      <c r="RW26" s="37"/>
      <c r="RX26" s="31"/>
      <c r="RY26" s="30"/>
      <c r="RZ26" s="37"/>
      <c r="SA26" s="31"/>
      <c r="SB26" s="30"/>
      <c r="SC26" s="37"/>
      <c r="SD26" s="31"/>
      <c r="SE26" s="30"/>
      <c r="SF26" s="37"/>
      <c r="SG26" s="31"/>
      <c r="SH26" s="30"/>
      <c r="SI26" s="37"/>
      <c r="SJ26" s="31"/>
      <c r="SK26" s="30"/>
      <c r="SL26" s="37"/>
      <c r="SM26" s="31"/>
      <c r="SN26" s="30"/>
      <c r="SO26" s="37"/>
      <c r="SP26" s="31"/>
      <c r="SQ26" s="30"/>
      <c r="SR26" s="37"/>
      <c r="SS26" s="31"/>
      <c r="ST26" s="30"/>
      <c r="SU26" s="37"/>
      <c r="SV26" s="31"/>
      <c r="SW26" s="30"/>
      <c r="SX26" s="37"/>
      <c r="SY26" s="31"/>
      <c r="SZ26" s="30"/>
      <c r="TA26" s="37"/>
      <c r="TB26" s="31"/>
      <c r="TC26" s="30"/>
      <c r="TD26" s="37"/>
      <c r="TE26" s="31"/>
      <c r="TF26" s="30"/>
      <c r="TG26" s="37"/>
      <c r="TH26" s="31"/>
      <c r="TI26" s="30"/>
      <c r="TJ26" s="37"/>
      <c r="TK26" s="31"/>
      <c r="TL26" s="30"/>
      <c r="TM26" s="37"/>
      <c r="TN26" s="31"/>
      <c r="TO26" s="30"/>
      <c r="TP26" s="37"/>
      <c r="TQ26" s="31"/>
      <c r="TR26" s="30"/>
      <c r="TS26" s="37"/>
      <c r="TT26" s="31"/>
      <c r="TU26" s="30"/>
      <c r="TV26" s="37"/>
      <c r="TW26" s="31"/>
      <c r="TX26" s="30"/>
      <c r="TY26" s="37"/>
      <c r="TZ26" s="31"/>
      <c r="UA26" s="30"/>
      <c r="UB26" s="37"/>
      <c r="UC26" s="31"/>
      <c r="UD26" s="30"/>
      <c r="UE26" s="37"/>
      <c r="UF26" s="31"/>
      <c r="UG26" s="30"/>
      <c r="UH26" s="37"/>
      <c r="UI26" s="31"/>
      <c r="UJ26" s="30"/>
      <c r="UK26" s="37"/>
      <c r="UL26" s="31"/>
      <c r="UM26" s="30"/>
      <c r="UN26" s="37"/>
      <c r="UO26" s="31"/>
      <c r="UP26" s="30"/>
      <c r="UQ26" s="37"/>
      <c r="UR26" s="31"/>
      <c r="US26" s="30"/>
      <c r="UT26" s="37"/>
      <c r="UU26" s="31"/>
      <c r="UV26" s="30"/>
      <c r="UW26" s="37"/>
      <c r="UX26" s="31"/>
      <c r="UY26" s="30"/>
      <c r="UZ26" s="37"/>
      <c r="VA26" s="31"/>
      <c r="VB26" s="30"/>
      <c r="VC26" s="37"/>
      <c r="VD26" s="31"/>
      <c r="VE26" s="30"/>
      <c r="VF26" s="37"/>
      <c r="VG26" s="31"/>
      <c r="VH26" s="30"/>
      <c r="VI26" s="37"/>
      <c r="VJ26" s="31"/>
      <c r="VK26" s="30"/>
      <c r="VL26" s="37"/>
      <c r="VM26" s="31"/>
      <c r="VN26" s="30"/>
      <c r="VO26" s="37"/>
      <c r="VP26" s="31"/>
      <c r="VQ26" s="30"/>
      <c r="VR26" s="37"/>
      <c r="VS26" s="31"/>
      <c r="VT26" s="30"/>
      <c r="VU26" s="37"/>
      <c r="VV26" s="31"/>
      <c r="VW26" s="30"/>
      <c r="VX26" s="37"/>
      <c r="VY26" s="31"/>
      <c r="VZ26" s="30"/>
      <c r="WA26" s="37"/>
      <c r="WB26" s="31"/>
      <c r="WC26" s="30"/>
      <c r="WD26" s="37"/>
      <c r="WE26" s="31"/>
      <c r="WF26" s="30"/>
      <c r="WG26" s="37"/>
      <c r="WH26" s="31"/>
      <c r="WI26" s="30"/>
      <c r="WJ26" s="37"/>
      <c r="WK26" s="31"/>
      <c r="WL26" s="30"/>
      <c r="WM26" s="37"/>
      <c r="WN26" s="31"/>
      <c r="WO26" s="30"/>
      <c r="WP26" s="37"/>
      <c r="WQ26" s="31"/>
      <c r="WR26" s="30"/>
      <c r="WS26" s="37"/>
      <c r="WT26" s="31"/>
      <c r="WU26" s="30"/>
      <c r="WV26" s="37"/>
      <c r="WW26" s="31"/>
      <c r="WX26" s="30"/>
      <c r="WY26" s="37"/>
      <c r="WZ26" s="31"/>
      <c r="XA26" s="30"/>
      <c r="XB26" s="37"/>
      <c r="XC26" s="31"/>
      <c r="XD26" s="30"/>
      <c r="XE26" s="37"/>
      <c r="XF26" s="31"/>
      <c r="XG26" s="30"/>
      <c r="XH26" s="37"/>
      <c r="XI26" s="31"/>
      <c r="XJ26" s="30"/>
      <c r="XK26" s="37"/>
      <c r="XL26" s="31"/>
      <c r="XM26" s="30"/>
      <c r="XN26" s="37"/>
      <c r="XO26" s="31"/>
      <c r="XP26" s="30"/>
      <c r="XQ26" s="37"/>
      <c r="XR26" s="31"/>
      <c r="XS26" s="30"/>
      <c r="XT26" s="37"/>
      <c r="XU26" s="31"/>
      <c r="XV26" s="30"/>
      <c r="XW26" s="37"/>
      <c r="XX26" s="31"/>
      <c r="XY26" s="30"/>
      <c r="XZ26" s="37"/>
      <c r="YA26" s="31"/>
      <c r="YB26" s="30"/>
      <c r="YC26" s="37"/>
      <c r="YD26" s="31"/>
      <c r="YE26" s="30"/>
      <c r="YF26" s="37"/>
      <c r="YG26" s="31"/>
      <c r="YH26" s="30"/>
      <c r="YI26" s="37"/>
      <c r="YJ26" s="31"/>
      <c r="YK26" s="30"/>
      <c r="YL26" s="37"/>
      <c r="YM26" s="31"/>
      <c r="YN26" s="30"/>
      <c r="YO26" s="37"/>
      <c r="YP26" s="31"/>
      <c r="YQ26" s="30"/>
      <c r="YR26" s="37"/>
      <c r="YS26" s="31"/>
      <c r="YT26" s="30"/>
      <c r="YU26" s="37"/>
      <c r="YV26" s="31"/>
      <c r="YW26" s="30"/>
      <c r="YX26" s="37"/>
      <c r="YY26" s="31"/>
      <c r="YZ26" s="30"/>
      <c r="ZA26" s="37"/>
      <c r="ZB26" s="31"/>
      <c r="ZC26" s="30"/>
      <c r="ZD26" s="37"/>
      <c r="ZE26" s="31"/>
      <c r="ZF26" s="30"/>
      <c r="ZG26" s="37"/>
      <c r="ZH26" s="31"/>
      <c r="ZI26" s="30"/>
      <c r="ZJ26" s="37"/>
      <c r="ZK26" s="31"/>
      <c r="ZL26" s="30"/>
      <c r="ZM26" s="37"/>
      <c r="ZN26" s="31"/>
      <c r="ZO26" s="30"/>
      <c r="ZP26" s="37"/>
      <c r="ZQ26" s="31"/>
      <c r="ZR26" s="30"/>
      <c r="ZS26" s="37"/>
      <c r="ZT26" s="31"/>
      <c r="ZU26" s="30"/>
      <c r="ZV26" s="37"/>
      <c r="ZW26" s="31"/>
      <c r="ZX26" s="30"/>
      <c r="ZY26" s="37"/>
      <c r="ZZ26" s="31"/>
      <c r="AAA26" s="30"/>
      <c r="AAB26" s="37"/>
      <c r="AAC26" s="31"/>
      <c r="AAD26" s="30"/>
      <c r="AAE26" s="37"/>
      <c r="AAF26" s="31"/>
      <c r="AAG26" s="30"/>
      <c r="AAH26" s="37"/>
      <c r="AAI26" s="31"/>
      <c r="AAJ26" s="30"/>
      <c r="AAK26" s="37"/>
      <c r="AAL26" s="31"/>
      <c r="AAM26" s="30"/>
      <c r="AAN26" s="37"/>
      <c r="AAO26" s="31"/>
      <c r="AAP26" s="30"/>
      <c r="AAQ26" s="37"/>
      <c r="AAR26" s="31"/>
      <c r="AAS26" s="30"/>
      <c r="AAT26" s="37"/>
      <c r="AAU26" s="31"/>
      <c r="AAV26" s="30"/>
      <c r="AAW26" s="37"/>
      <c r="AAX26" s="31"/>
      <c r="AAY26" s="30"/>
      <c r="AAZ26" s="37"/>
      <c r="ABA26" s="31"/>
      <c r="ABB26" s="30"/>
      <c r="ABC26" s="37"/>
      <c r="ABD26" s="31"/>
      <c r="ABE26" s="30"/>
      <c r="ABF26" s="37"/>
      <c r="ABG26" s="31"/>
      <c r="ABH26" s="30"/>
      <c r="ABI26" s="37"/>
      <c r="ABJ26" s="31"/>
      <c r="ABK26" s="30"/>
      <c r="ABL26" s="37"/>
      <c r="ABM26" s="31"/>
      <c r="ABN26" s="30"/>
      <c r="ABO26" s="37"/>
      <c r="ABP26" s="31"/>
      <c r="ABQ26" s="30"/>
      <c r="ABR26" s="37"/>
      <c r="ABS26" s="31"/>
      <c r="ABT26" s="30"/>
      <c r="ABU26" s="37"/>
      <c r="ABV26" s="31"/>
      <c r="ABW26" s="30"/>
      <c r="ABX26" s="37"/>
      <c r="ABY26" s="31"/>
      <c r="ABZ26" s="30"/>
      <c r="ACA26" s="37"/>
      <c r="ACB26" s="31"/>
      <c r="ACC26" s="30"/>
      <c r="ACD26" s="37"/>
      <c r="ACE26" s="31"/>
      <c r="ACF26" s="30"/>
      <c r="ACG26" s="37"/>
      <c r="ACH26" s="31"/>
      <c r="ACI26" s="30"/>
      <c r="ACJ26" s="37"/>
      <c r="ACK26" s="31"/>
    </row>
    <row r="27" spans="1:765" ht="14.45" customHeight="1" thickBot="1" x14ac:dyDescent="0.3">
      <c r="B27" s="108">
        <f>CA34</f>
        <v>46752</v>
      </c>
      <c r="C27" s="109"/>
      <c r="D27" s="109"/>
      <c r="E27" s="157"/>
      <c r="F27" s="86"/>
      <c r="G27" s="87"/>
      <c r="H27" s="83"/>
      <c r="I27" s="53"/>
      <c r="J27" s="12">
        <f t="shared" si="22"/>
        <v>46046</v>
      </c>
      <c r="K27" s="29">
        <f ca="1">IFERROR(OFFSET(Bdd!$Y$3,MOD(J27+1,14),$F$26),"")</f>
        <v>0</v>
      </c>
      <c r="L27" s="13"/>
      <c r="M27" s="14">
        <f t="shared" si="0"/>
        <v>46077</v>
      </c>
      <c r="N27" s="29" t="str">
        <f ca="1">IFERROR(OFFSET(Bdd!$Y$3,MOD(M27+1,14),$F$26),"")</f>
        <v>AM</v>
      </c>
      <c r="O27" s="28"/>
      <c r="P27" s="12">
        <f t="shared" si="1"/>
        <v>46105</v>
      </c>
      <c r="Q27" s="29" t="str">
        <f ca="1">IFERROR(OFFSET(Bdd!$Y$3,MOD(P27+1,14),$F$26),"")</f>
        <v>AM</v>
      </c>
      <c r="R27" s="28"/>
      <c r="S27" s="12">
        <f t="shared" si="2"/>
        <v>46136</v>
      </c>
      <c r="T27" s="29" t="str">
        <f ca="1">IFERROR(OFFSET(Bdd!$Y$3,MOD(S27+1,14),$F$26),"")</f>
        <v>M</v>
      </c>
      <c r="U27" s="28"/>
      <c r="V27" s="12">
        <f t="shared" si="20"/>
        <v>46166</v>
      </c>
      <c r="W27" s="29">
        <f ca="1">IFERROR(OFFSET(Bdd!$Y$3,MOD(V27+1,14),$F$26),"")</f>
        <v>0</v>
      </c>
      <c r="X27" s="28"/>
      <c r="Y27" s="12">
        <f t="shared" si="3"/>
        <v>46197</v>
      </c>
      <c r="Z27" s="29" t="str">
        <f ca="1">IFERROR(OFFSET(Bdd!$Y$3,MOD(Y27+1,14),$F$26),"")</f>
        <v>M</v>
      </c>
      <c r="AA27" s="28"/>
      <c r="AB27" s="12">
        <f t="shared" si="4"/>
        <v>46227</v>
      </c>
      <c r="AC27" s="29" t="str">
        <f ca="1">IFERROR(OFFSET(Bdd!$Y$3,MOD(AB27+1,14),$F$26),"")</f>
        <v>AM</v>
      </c>
      <c r="AD27" s="28"/>
      <c r="AE27" s="12">
        <f t="shared" si="5"/>
        <v>46258</v>
      </c>
      <c r="AF27" s="29" t="str">
        <f ca="1">IFERROR(OFFSET(Bdd!$Y$3,MOD(AE27+1,14),$F$26),"")</f>
        <v>AM</v>
      </c>
      <c r="AG27" s="28"/>
      <c r="AH27" s="12">
        <f t="shared" si="6"/>
        <v>46289</v>
      </c>
      <c r="AI27" s="29" t="str">
        <f ca="1">IFERROR(OFFSET(Bdd!$Y$3,MOD(AH27+1,14),$F$26),"")</f>
        <v>M</v>
      </c>
      <c r="AJ27" s="28"/>
      <c r="AK27" s="12">
        <f t="shared" si="7"/>
        <v>46319</v>
      </c>
      <c r="AL27" s="29">
        <f ca="1">IFERROR(OFFSET(Bdd!$Y$3,MOD(AK27+1,14),$F$26),"")</f>
        <v>0</v>
      </c>
      <c r="AM27" s="28"/>
      <c r="AN27" s="12">
        <f t="shared" si="8"/>
        <v>46350</v>
      </c>
      <c r="AO27" s="29" t="str">
        <f ca="1">IFERROR(OFFSET(Bdd!$Y$3,MOD(AN27+1,14),$F$26),"")</f>
        <v>M</v>
      </c>
      <c r="AP27" s="28"/>
      <c r="AQ27" s="12">
        <f t="shared" si="9"/>
        <v>46380</v>
      </c>
      <c r="AR27" s="29" t="str">
        <f ca="1">IFERROR(OFFSET(Bdd!$Y$3,MOD(AQ27+1,14),$F$26),"")</f>
        <v>AM</v>
      </c>
      <c r="AS27" s="28"/>
      <c r="AT27" s="12">
        <f t="shared" si="23"/>
        <v>46411</v>
      </c>
      <c r="AU27" s="29">
        <f ca="1">IFERROR(OFFSET(Bdd!$Y$3,MOD(AT27+1,14),$F$26),"")</f>
        <v>0</v>
      </c>
      <c r="AV27" s="13"/>
      <c r="AW27" s="14">
        <f t="shared" si="10"/>
        <v>46442</v>
      </c>
      <c r="AX27" s="29" t="str">
        <f ca="1">IFERROR(OFFSET(Bdd!$Y$3,MOD(AW27+1,14),$F$26),"")</f>
        <v>AM</v>
      </c>
      <c r="AY27" s="28"/>
      <c r="AZ27" s="12">
        <f t="shared" si="11"/>
        <v>46470</v>
      </c>
      <c r="BA27" s="29" t="str">
        <f ca="1">IFERROR(OFFSET(Bdd!$Y$3,MOD(AZ27+1,14),$F$26),"")</f>
        <v>AM</v>
      </c>
      <c r="BB27" s="28"/>
      <c r="BC27" s="12">
        <f t="shared" si="12"/>
        <v>46501</v>
      </c>
      <c r="BD27" s="29">
        <f ca="1">IFERROR(OFFSET(Bdd!$Y$3,MOD(BC27+1,14),$F$26),"")</f>
        <v>0</v>
      </c>
      <c r="BE27" s="28"/>
      <c r="BF27" s="12">
        <f t="shared" si="21"/>
        <v>46531</v>
      </c>
      <c r="BG27" s="29" t="str">
        <f ca="1">IFERROR(OFFSET(Bdd!$Y$3,MOD(BF27+1,14),$F$26),"")</f>
        <v>M</v>
      </c>
      <c r="BH27" s="28"/>
      <c r="BI27" s="12">
        <f t="shared" si="13"/>
        <v>46562</v>
      </c>
      <c r="BJ27" s="29" t="str">
        <f ca="1">IFERROR(OFFSET(Bdd!$Y$3,MOD(BI27+1,14),$F$26),"")</f>
        <v>AM</v>
      </c>
      <c r="BK27" s="28"/>
      <c r="BL27" s="12">
        <f t="shared" si="14"/>
        <v>46592</v>
      </c>
      <c r="BM27" s="29">
        <f ca="1">IFERROR(OFFSET(Bdd!$Y$3,MOD(BL27+1,14),$F$26),"")</f>
        <v>0</v>
      </c>
      <c r="BN27" s="28"/>
      <c r="BO27" s="12">
        <f t="shared" si="15"/>
        <v>46623</v>
      </c>
      <c r="BP27" s="29" t="str">
        <f ca="1">IFERROR(OFFSET(Bdd!$Y$3,MOD(BO27+1,14),$F$26),"")</f>
        <v>AM</v>
      </c>
      <c r="BQ27" s="28"/>
      <c r="BR27" s="12">
        <f t="shared" si="16"/>
        <v>46654</v>
      </c>
      <c r="BS27" s="29" t="str">
        <f ca="1">IFERROR(OFFSET(Bdd!$Y$3,MOD(BR27+1,14),$F$26),"")</f>
        <v>M</v>
      </c>
      <c r="BT27" s="28"/>
      <c r="BU27" s="12">
        <f t="shared" si="17"/>
        <v>46684</v>
      </c>
      <c r="BV27" s="29">
        <f ca="1">IFERROR(OFFSET(Bdd!$Y$3,MOD(BU27+1,14),$F$26),"")</f>
        <v>0</v>
      </c>
      <c r="BW27" s="28"/>
      <c r="BX27" s="12">
        <f t="shared" si="18"/>
        <v>46715</v>
      </c>
      <c r="BY27" s="29" t="str">
        <f ca="1">IFERROR(OFFSET(Bdd!$Y$3,MOD(BX27+1,14),$F$26),"")</f>
        <v>M</v>
      </c>
      <c r="BZ27" s="28"/>
      <c r="CA27" s="12">
        <f t="shared" si="19"/>
        <v>46745</v>
      </c>
      <c r="CB27" s="29" t="str">
        <f ca="1">IFERROR(OFFSET(Bdd!$Y$3,MOD(CA27+1,14),$F$26),"")</f>
        <v>AM</v>
      </c>
      <c r="CC27" s="13"/>
      <c r="CD27" s="30"/>
      <c r="CE27" s="37"/>
      <c r="CF27" s="31"/>
      <c r="CG27" s="30"/>
      <c r="CH27" s="37"/>
      <c r="CI27" s="31"/>
      <c r="CJ27" s="30"/>
      <c r="CK27" s="37"/>
      <c r="CL27" s="31"/>
      <c r="CM27" s="30"/>
      <c r="CN27" s="37"/>
      <c r="CO27" s="31"/>
      <c r="CP27" s="30"/>
      <c r="CQ27" s="37"/>
      <c r="CR27" s="31"/>
      <c r="CS27" s="30"/>
      <c r="CT27" s="37"/>
      <c r="CU27" s="31"/>
      <c r="CV27" s="30"/>
      <c r="CW27" s="37"/>
      <c r="CX27" s="31"/>
      <c r="CY27" s="30"/>
      <c r="CZ27" s="37"/>
      <c r="DA27" s="31"/>
      <c r="DB27" s="30"/>
      <c r="DC27" s="37"/>
      <c r="DD27" s="31"/>
      <c r="DE27" s="30"/>
      <c r="DF27" s="37"/>
      <c r="DG27" s="31"/>
      <c r="DH27" s="30"/>
      <c r="DI27" s="37"/>
      <c r="DJ27" s="31"/>
      <c r="DK27" s="30"/>
      <c r="DL27" s="37"/>
      <c r="DM27" s="31"/>
      <c r="DN27" s="30"/>
      <c r="DO27" s="37"/>
      <c r="DP27" s="31"/>
      <c r="DQ27" s="30"/>
      <c r="DR27" s="37"/>
      <c r="DS27" s="31"/>
      <c r="DT27" s="30"/>
      <c r="DU27" s="37"/>
      <c r="DV27" s="31"/>
      <c r="DW27" s="30"/>
      <c r="DX27" s="37"/>
      <c r="DY27" s="31"/>
      <c r="DZ27" s="30"/>
      <c r="EA27" s="37"/>
      <c r="EB27" s="31"/>
      <c r="EC27" s="30"/>
      <c r="ED27" s="37"/>
      <c r="EE27" s="31"/>
      <c r="EF27" s="30"/>
      <c r="EG27" s="37"/>
      <c r="EH27" s="31"/>
      <c r="EI27" s="30"/>
      <c r="EJ27" s="37"/>
      <c r="EK27" s="31"/>
      <c r="EL27" s="30"/>
      <c r="EM27" s="37"/>
      <c r="EN27" s="31"/>
      <c r="EO27" s="30"/>
      <c r="EP27" s="37"/>
      <c r="EQ27" s="31"/>
      <c r="ER27" s="30"/>
      <c r="ES27" s="37"/>
      <c r="ET27" s="31"/>
      <c r="EU27" s="30"/>
      <c r="EV27" s="37"/>
      <c r="EW27" s="31"/>
      <c r="EX27" s="30"/>
      <c r="EY27" s="37"/>
      <c r="EZ27" s="31"/>
      <c r="FA27" s="30"/>
      <c r="FB27" s="37"/>
      <c r="FC27" s="31"/>
      <c r="FD27" s="30"/>
      <c r="FE27" s="37"/>
      <c r="FF27" s="31"/>
      <c r="FG27" s="30"/>
      <c r="FH27" s="37"/>
      <c r="FI27" s="31"/>
      <c r="FJ27" s="30"/>
      <c r="FK27" s="37"/>
      <c r="FL27" s="31"/>
      <c r="FM27" s="30"/>
      <c r="FN27" s="37"/>
      <c r="FO27" s="31"/>
      <c r="FP27" s="30"/>
      <c r="FQ27" s="37"/>
      <c r="FR27" s="31"/>
      <c r="FS27" s="30"/>
      <c r="FT27" s="37"/>
      <c r="FU27" s="31"/>
      <c r="FV27" s="30"/>
      <c r="FW27" s="37"/>
      <c r="FX27" s="31"/>
      <c r="FY27" s="30"/>
      <c r="FZ27" s="37"/>
      <c r="GA27" s="31"/>
      <c r="GB27" s="30"/>
      <c r="GC27" s="37"/>
      <c r="GD27" s="31"/>
      <c r="GE27" s="30"/>
      <c r="GF27" s="37"/>
      <c r="GG27" s="31"/>
      <c r="GH27" s="30"/>
      <c r="GI27" s="37"/>
      <c r="GJ27" s="31"/>
      <c r="GK27" s="30"/>
      <c r="GL27" s="37"/>
      <c r="GM27" s="31"/>
      <c r="GN27" s="30"/>
      <c r="GO27" s="37"/>
      <c r="GP27" s="31"/>
      <c r="GQ27" s="30"/>
      <c r="GR27" s="37"/>
      <c r="GS27" s="31"/>
      <c r="GT27" s="30"/>
      <c r="GU27" s="37"/>
      <c r="GV27" s="31"/>
      <c r="GW27" s="30"/>
      <c r="GX27" s="37"/>
      <c r="GY27" s="31"/>
      <c r="GZ27" s="30"/>
      <c r="HA27" s="37"/>
      <c r="HB27" s="31"/>
      <c r="HC27" s="30"/>
      <c r="HD27" s="37"/>
      <c r="HE27" s="31"/>
      <c r="HF27" s="30"/>
      <c r="HG27" s="37"/>
      <c r="HH27" s="31"/>
      <c r="HI27" s="30"/>
      <c r="HJ27" s="37"/>
      <c r="HK27" s="31"/>
      <c r="HL27" s="30"/>
      <c r="HM27" s="37"/>
      <c r="HN27" s="31"/>
      <c r="HO27" s="30"/>
      <c r="HP27" s="37"/>
      <c r="HQ27" s="31"/>
      <c r="HR27" s="30"/>
      <c r="HS27" s="37"/>
      <c r="HT27" s="31"/>
      <c r="HU27" s="30"/>
      <c r="HV27" s="37"/>
      <c r="HW27" s="31"/>
      <c r="HX27" s="30"/>
      <c r="HY27" s="37"/>
      <c r="HZ27" s="31"/>
      <c r="IA27" s="30"/>
      <c r="IB27" s="37"/>
      <c r="IC27" s="31"/>
      <c r="ID27" s="30"/>
      <c r="IE27" s="37"/>
      <c r="IF27" s="31"/>
      <c r="IG27" s="30"/>
      <c r="IH27" s="37"/>
      <c r="II27" s="31"/>
      <c r="IJ27" s="30"/>
      <c r="IK27" s="37"/>
      <c r="IL27" s="31"/>
      <c r="IM27" s="30"/>
      <c r="IN27" s="37"/>
      <c r="IO27" s="31"/>
      <c r="IP27" s="30"/>
      <c r="IQ27" s="37"/>
      <c r="IR27" s="31"/>
      <c r="IS27" s="30"/>
      <c r="IT27" s="37"/>
      <c r="IU27" s="31"/>
      <c r="IV27" s="30"/>
      <c r="IW27" s="37"/>
      <c r="IX27" s="31"/>
      <c r="IY27" s="30"/>
      <c r="IZ27" s="37"/>
      <c r="JA27" s="31"/>
      <c r="JB27" s="30"/>
      <c r="JC27" s="37"/>
      <c r="JD27" s="31"/>
      <c r="JE27" s="30"/>
      <c r="JF27" s="37"/>
      <c r="JG27" s="31"/>
      <c r="JH27" s="30"/>
      <c r="JI27" s="37"/>
      <c r="JJ27" s="31"/>
      <c r="JK27" s="30"/>
      <c r="JL27" s="37"/>
      <c r="JM27" s="31"/>
      <c r="JN27" s="30"/>
      <c r="JO27" s="37"/>
      <c r="JP27" s="31"/>
      <c r="JQ27" s="30"/>
      <c r="JR27" s="37"/>
      <c r="JS27" s="31"/>
      <c r="JT27" s="30"/>
      <c r="JU27" s="37"/>
      <c r="JV27" s="31"/>
      <c r="JW27" s="30"/>
      <c r="JX27" s="37"/>
      <c r="JY27" s="31"/>
      <c r="JZ27" s="30"/>
      <c r="KA27" s="37"/>
      <c r="KB27" s="31"/>
      <c r="KC27" s="30"/>
      <c r="KD27" s="37"/>
      <c r="KE27" s="31"/>
      <c r="KF27" s="30"/>
      <c r="KG27" s="37"/>
      <c r="KH27" s="31"/>
      <c r="KI27" s="30"/>
      <c r="KJ27" s="37"/>
      <c r="KK27" s="31"/>
      <c r="KL27" s="30"/>
      <c r="KM27" s="37"/>
      <c r="KN27" s="31"/>
      <c r="KO27" s="30"/>
      <c r="KP27" s="37"/>
      <c r="KQ27" s="31"/>
      <c r="KR27" s="30"/>
      <c r="KS27" s="37"/>
      <c r="KT27" s="31"/>
      <c r="KU27" s="30"/>
      <c r="KV27" s="37"/>
      <c r="KW27" s="31"/>
      <c r="KX27" s="30"/>
      <c r="KY27" s="37"/>
      <c r="KZ27" s="31"/>
      <c r="LA27" s="30"/>
      <c r="LB27" s="37"/>
      <c r="LC27" s="31"/>
      <c r="LD27" s="30"/>
      <c r="LE27" s="37"/>
      <c r="LF27" s="31"/>
      <c r="LG27" s="30"/>
      <c r="LH27" s="37"/>
      <c r="LI27" s="31"/>
      <c r="LJ27" s="30"/>
      <c r="LK27" s="37"/>
      <c r="LL27" s="31"/>
      <c r="LM27" s="30"/>
      <c r="LN27" s="37"/>
      <c r="LO27" s="31"/>
      <c r="LP27" s="30"/>
      <c r="LQ27" s="37"/>
      <c r="LR27" s="31"/>
      <c r="LS27" s="30"/>
      <c r="LT27" s="37"/>
      <c r="LU27" s="31"/>
      <c r="LV27" s="30"/>
      <c r="LW27" s="37"/>
      <c r="LX27" s="31"/>
      <c r="LY27" s="30"/>
      <c r="LZ27" s="37"/>
      <c r="MA27" s="31"/>
      <c r="MB27" s="30"/>
      <c r="MC27" s="37"/>
      <c r="MD27" s="31"/>
      <c r="ME27" s="30"/>
      <c r="MF27" s="37"/>
      <c r="MG27" s="31"/>
      <c r="MH27" s="30"/>
      <c r="MI27" s="37"/>
      <c r="MJ27" s="31"/>
      <c r="MK27" s="30"/>
      <c r="ML27" s="37"/>
      <c r="MM27" s="31"/>
      <c r="MN27" s="30"/>
      <c r="MO27" s="37"/>
      <c r="MP27" s="31"/>
      <c r="MQ27" s="30"/>
      <c r="MR27" s="37"/>
      <c r="MS27" s="31"/>
      <c r="MT27" s="30"/>
      <c r="MU27" s="37"/>
      <c r="MV27" s="31"/>
      <c r="MW27" s="30"/>
      <c r="MX27" s="37"/>
      <c r="MY27" s="31"/>
      <c r="MZ27" s="30"/>
      <c r="NA27" s="37"/>
      <c r="NB27" s="31"/>
      <c r="NC27" s="30"/>
      <c r="ND27" s="37"/>
      <c r="NE27" s="31"/>
      <c r="NF27" s="30"/>
      <c r="NG27" s="37"/>
      <c r="NH27" s="31"/>
      <c r="NI27" s="30"/>
      <c r="NJ27" s="37"/>
      <c r="NK27" s="31"/>
      <c r="NL27" s="30"/>
      <c r="NM27" s="37"/>
      <c r="NN27" s="31"/>
      <c r="NO27" s="30"/>
      <c r="NP27" s="37"/>
      <c r="NQ27" s="31"/>
      <c r="NR27" s="30"/>
      <c r="NS27" s="37"/>
      <c r="NT27" s="31"/>
      <c r="NU27" s="30"/>
      <c r="NV27" s="37"/>
      <c r="NW27" s="31"/>
      <c r="NX27" s="30"/>
      <c r="NY27" s="37"/>
      <c r="NZ27" s="31"/>
      <c r="OA27" s="30"/>
      <c r="OB27" s="37"/>
      <c r="OC27" s="31"/>
      <c r="OD27" s="30"/>
      <c r="OE27" s="37"/>
      <c r="OF27" s="31"/>
      <c r="OG27" s="30"/>
      <c r="OH27" s="37"/>
      <c r="OI27" s="31"/>
      <c r="OJ27" s="30"/>
      <c r="OK27" s="37"/>
      <c r="OL27" s="31"/>
      <c r="OM27" s="30"/>
      <c r="ON27" s="37"/>
      <c r="OO27" s="31"/>
      <c r="OP27" s="30"/>
      <c r="OQ27" s="37"/>
      <c r="OR27" s="31"/>
      <c r="OS27" s="30"/>
      <c r="OT27" s="37"/>
      <c r="OU27" s="31"/>
      <c r="OV27" s="30"/>
      <c r="OW27" s="37"/>
      <c r="OX27" s="31"/>
      <c r="OY27" s="30"/>
      <c r="OZ27" s="37"/>
      <c r="PA27" s="31"/>
      <c r="PB27" s="30"/>
      <c r="PC27" s="37"/>
      <c r="PD27" s="31"/>
      <c r="PE27" s="30"/>
      <c r="PF27" s="37"/>
      <c r="PG27" s="31"/>
      <c r="PH27" s="30"/>
      <c r="PI27" s="37"/>
      <c r="PJ27" s="31"/>
      <c r="PK27" s="30"/>
      <c r="PL27" s="37"/>
      <c r="PM27" s="31"/>
      <c r="PN27" s="30"/>
      <c r="PO27" s="37"/>
      <c r="PP27" s="31"/>
      <c r="PQ27" s="30"/>
      <c r="PR27" s="37"/>
      <c r="PS27" s="31"/>
      <c r="PT27" s="30"/>
      <c r="PU27" s="37"/>
      <c r="PV27" s="31"/>
      <c r="PW27" s="30"/>
      <c r="PX27" s="37"/>
      <c r="PY27" s="31"/>
      <c r="PZ27" s="30"/>
      <c r="QA27" s="37"/>
      <c r="QB27" s="31"/>
      <c r="QC27" s="30"/>
      <c r="QD27" s="37"/>
      <c r="QE27" s="31"/>
      <c r="QF27" s="30"/>
      <c r="QG27" s="37"/>
      <c r="QH27" s="31"/>
      <c r="QI27" s="30"/>
      <c r="QJ27" s="37"/>
      <c r="QK27" s="31"/>
      <c r="QL27" s="30"/>
      <c r="QM27" s="37"/>
      <c r="QN27" s="31"/>
      <c r="QO27" s="30"/>
      <c r="QP27" s="37"/>
      <c r="QQ27" s="31"/>
      <c r="QR27" s="30"/>
      <c r="QS27" s="37"/>
      <c r="QT27" s="31"/>
      <c r="QU27" s="30"/>
      <c r="QV27" s="37"/>
      <c r="QW27" s="31"/>
      <c r="QX27" s="30"/>
      <c r="QY27" s="37"/>
      <c r="QZ27" s="31"/>
      <c r="RA27" s="30"/>
      <c r="RB27" s="37"/>
      <c r="RC27" s="31"/>
      <c r="RD27" s="30"/>
      <c r="RE27" s="37"/>
      <c r="RF27" s="31"/>
      <c r="RG27" s="30"/>
      <c r="RH27" s="37"/>
      <c r="RI27" s="31"/>
      <c r="RJ27" s="30"/>
      <c r="RK27" s="37"/>
      <c r="RL27" s="31"/>
      <c r="RM27" s="30"/>
      <c r="RN27" s="37"/>
      <c r="RO27" s="31"/>
      <c r="RP27" s="30"/>
      <c r="RQ27" s="37"/>
      <c r="RR27" s="31"/>
      <c r="RS27" s="30"/>
      <c r="RT27" s="37"/>
      <c r="RU27" s="31"/>
      <c r="RV27" s="30"/>
      <c r="RW27" s="37"/>
      <c r="RX27" s="31"/>
      <c r="RY27" s="30"/>
      <c r="RZ27" s="37"/>
      <c r="SA27" s="31"/>
      <c r="SB27" s="30"/>
      <c r="SC27" s="37"/>
      <c r="SD27" s="31"/>
      <c r="SE27" s="30"/>
      <c r="SF27" s="37"/>
      <c r="SG27" s="31"/>
      <c r="SH27" s="30"/>
      <c r="SI27" s="37"/>
      <c r="SJ27" s="31"/>
      <c r="SK27" s="30"/>
      <c r="SL27" s="37"/>
      <c r="SM27" s="31"/>
      <c r="SN27" s="30"/>
      <c r="SO27" s="37"/>
      <c r="SP27" s="31"/>
      <c r="SQ27" s="30"/>
      <c r="SR27" s="37"/>
      <c r="SS27" s="31"/>
      <c r="ST27" s="30"/>
      <c r="SU27" s="37"/>
      <c r="SV27" s="31"/>
      <c r="SW27" s="30"/>
      <c r="SX27" s="37"/>
      <c r="SY27" s="31"/>
      <c r="SZ27" s="30"/>
      <c r="TA27" s="37"/>
      <c r="TB27" s="31"/>
      <c r="TC27" s="30"/>
      <c r="TD27" s="37"/>
      <c r="TE27" s="31"/>
      <c r="TF27" s="30"/>
      <c r="TG27" s="37"/>
      <c r="TH27" s="31"/>
      <c r="TI27" s="30"/>
      <c r="TJ27" s="37"/>
      <c r="TK27" s="31"/>
      <c r="TL27" s="30"/>
      <c r="TM27" s="37"/>
      <c r="TN27" s="31"/>
      <c r="TO27" s="30"/>
      <c r="TP27" s="37"/>
      <c r="TQ27" s="31"/>
      <c r="TR27" s="30"/>
      <c r="TS27" s="37"/>
      <c r="TT27" s="31"/>
      <c r="TU27" s="30"/>
      <c r="TV27" s="37"/>
      <c r="TW27" s="31"/>
      <c r="TX27" s="30"/>
      <c r="TY27" s="37"/>
      <c r="TZ27" s="31"/>
      <c r="UA27" s="30"/>
      <c r="UB27" s="37"/>
      <c r="UC27" s="31"/>
      <c r="UD27" s="30"/>
      <c r="UE27" s="37"/>
      <c r="UF27" s="31"/>
      <c r="UG27" s="30"/>
      <c r="UH27" s="37"/>
      <c r="UI27" s="31"/>
      <c r="UJ27" s="30"/>
      <c r="UK27" s="37"/>
      <c r="UL27" s="31"/>
      <c r="UM27" s="30"/>
      <c r="UN27" s="37"/>
      <c r="UO27" s="31"/>
      <c r="UP27" s="30"/>
      <c r="UQ27" s="37"/>
      <c r="UR27" s="31"/>
      <c r="US27" s="30"/>
      <c r="UT27" s="37"/>
      <c r="UU27" s="31"/>
      <c r="UV27" s="30"/>
      <c r="UW27" s="37"/>
      <c r="UX27" s="31"/>
      <c r="UY27" s="30"/>
      <c r="UZ27" s="37"/>
      <c r="VA27" s="31"/>
      <c r="VB27" s="30"/>
      <c r="VC27" s="37"/>
      <c r="VD27" s="31"/>
      <c r="VE27" s="30"/>
      <c r="VF27" s="37"/>
      <c r="VG27" s="31"/>
      <c r="VH27" s="30"/>
      <c r="VI27" s="37"/>
      <c r="VJ27" s="31"/>
      <c r="VK27" s="30"/>
      <c r="VL27" s="37"/>
      <c r="VM27" s="31"/>
      <c r="VN27" s="30"/>
      <c r="VO27" s="37"/>
      <c r="VP27" s="31"/>
      <c r="VQ27" s="30"/>
      <c r="VR27" s="37"/>
      <c r="VS27" s="31"/>
      <c r="VT27" s="30"/>
      <c r="VU27" s="37"/>
      <c r="VV27" s="31"/>
      <c r="VW27" s="30"/>
      <c r="VX27" s="37"/>
      <c r="VY27" s="31"/>
      <c r="VZ27" s="30"/>
      <c r="WA27" s="37"/>
      <c r="WB27" s="31"/>
      <c r="WC27" s="30"/>
      <c r="WD27" s="37"/>
      <c r="WE27" s="31"/>
      <c r="WF27" s="30"/>
      <c r="WG27" s="37"/>
      <c r="WH27" s="31"/>
      <c r="WI27" s="30"/>
      <c r="WJ27" s="37"/>
      <c r="WK27" s="31"/>
      <c r="WL27" s="30"/>
      <c r="WM27" s="37"/>
      <c r="WN27" s="31"/>
      <c r="WO27" s="30"/>
      <c r="WP27" s="37"/>
      <c r="WQ27" s="31"/>
      <c r="WR27" s="30"/>
      <c r="WS27" s="37"/>
      <c r="WT27" s="31"/>
      <c r="WU27" s="30"/>
      <c r="WV27" s="37"/>
      <c r="WW27" s="31"/>
      <c r="WX27" s="30"/>
      <c r="WY27" s="37"/>
      <c r="WZ27" s="31"/>
      <c r="XA27" s="30"/>
      <c r="XB27" s="37"/>
      <c r="XC27" s="31"/>
      <c r="XD27" s="30"/>
      <c r="XE27" s="37"/>
      <c r="XF27" s="31"/>
      <c r="XG27" s="30"/>
      <c r="XH27" s="37"/>
      <c r="XI27" s="31"/>
      <c r="XJ27" s="30"/>
      <c r="XK27" s="37"/>
      <c r="XL27" s="31"/>
      <c r="XM27" s="30"/>
      <c r="XN27" s="37"/>
      <c r="XO27" s="31"/>
      <c r="XP27" s="30"/>
      <c r="XQ27" s="37"/>
      <c r="XR27" s="31"/>
      <c r="XS27" s="30"/>
      <c r="XT27" s="37"/>
      <c r="XU27" s="31"/>
      <c r="XV27" s="30"/>
      <c r="XW27" s="37"/>
      <c r="XX27" s="31"/>
      <c r="XY27" s="30"/>
      <c r="XZ27" s="37"/>
      <c r="YA27" s="31"/>
      <c r="YB27" s="30"/>
      <c r="YC27" s="37"/>
      <c r="YD27" s="31"/>
      <c r="YE27" s="30"/>
      <c r="YF27" s="37"/>
      <c r="YG27" s="31"/>
      <c r="YH27" s="30"/>
      <c r="YI27" s="37"/>
      <c r="YJ27" s="31"/>
      <c r="YK27" s="30"/>
      <c r="YL27" s="37"/>
      <c r="YM27" s="31"/>
      <c r="YN27" s="30"/>
      <c r="YO27" s="37"/>
      <c r="YP27" s="31"/>
      <c r="YQ27" s="30"/>
      <c r="YR27" s="37"/>
      <c r="YS27" s="31"/>
      <c r="YT27" s="30"/>
      <c r="YU27" s="37"/>
      <c r="YV27" s="31"/>
      <c r="YW27" s="30"/>
      <c r="YX27" s="37"/>
      <c r="YY27" s="31"/>
      <c r="YZ27" s="30"/>
      <c r="ZA27" s="37"/>
      <c r="ZB27" s="31"/>
      <c r="ZC27" s="30"/>
      <c r="ZD27" s="37"/>
      <c r="ZE27" s="31"/>
      <c r="ZF27" s="30"/>
      <c r="ZG27" s="37"/>
      <c r="ZH27" s="31"/>
      <c r="ZI27" s="30"/>
      <c r="ZJ27" s="37"/>
      <c r="ZK27" s="31"/>
      <c r="ZL27" s="30"/>
      <c r="ZM27" s="37"/>
      <c r="ZN27" s="31"/>
      <c r="ZO27" s="30"/>
      <c r="ZP27" s="37"/>
      <c r="ZQ27" s="31"/>
      <c r="ZR27" s="30"/>
      <c r="ZS27" s="37"/>
      <c r="ZT27" s="31"/>
      <c r="ZU27" s="30"/>
      <c r="ZV27" s="37"/>
      <c r="ZW27" s="31"/>
      <c r="ZX27" s="30"/>
      <c r="ZY27" s="37"/>
      <c r="ZZ27" s="31"/>
      <c r="AAA27" s="30"/>
      <c r="AAB27" s="37"/>
      <c r="AAC27" s="31"/>
      <c r="AAD27" s="30"/>
      <c r="AAE27" s="37"/>
      <c r="AAF27" s="31"/>
      <c r="AAG27" s="30"/>
      <c r="AAH27" s="37"/>
      <c r="AAI27" s="31"/>
      <c r="AAJ27" s="30"/>
      <c r="AAK27" s="37"/>
      <c r="AAL27" s="31"/>
      <c r="AAM27" s="30"/>
      <c r="AAN27" s="37"/>
      <c r="AAO27" s="31"/>
      <c r="AAP27" s="30"/>
      <c r="AAQ27" s="37"/>
      <c r="AAR27" s="31"/>
      <c r="AAS27" s="30"/>
      <c r="AAT27" s="37"/>
      <c r="AAU27" s="31"/>
      <c r="AAV27" s="30"/>
      <c r="AAW27" s="37"/>
      <c r="AAX27" s="31"/>
      <c r="AAY27" s="30"/>
      <c r="AAZ27" s="37"/>
      <c r="ABA27" s="31"/>
      <c r="ABB27" s="30"/>
      <c r="ABC27" s="37"/>
      <c r="ABD27" s="31"/>
      <c r="ABE27" s="30"/>
      <c r="ABF27" s="37"/>
      <c r="ABG27" s="31"/>
      <c r="ABH27" s="30"/>
      <c r="ABI27" s="37"/>
      <c r="ABJ27" s="31"/>
      <c r="ABK27" s="30"/>
      <c r="ABL27" s="37"/>
      <c r="ABM27" s="31"/>
      <c r="ABN27" s="30"/>
      <c r="ABO27" s="37"/>
      <c r="ABP27" s="31"/>
      <c r="ABQ27" s="30"/>
      <c r="ABR27" s="37"/>
      <c r="ABS27" s="31"/>
      <c r="ABT27" s="30"/>
      <c r="ABU27" s="37"/>
      <c r="ABV27" s="31"/>
      <c r="ABW27" s="30"/>
      <c r="ABX27" s="37"/>
      <c r="ABY27" s="31"/>
      <c r="ABZ27" s="30"/>
      <c r="ACA27" s="37"/>
      <c r="ACB27" s="31"/>
      <c r="ACC27" s="30"/>
      <c r="ACD27" s="37"/>
      <c r="ACE27" s="31"/>
      <c r="ACF27" s="30"/>
      <c r="ACG27" s="37"/>
      <c r="ACH27" s="31"/>
      <c r="ACI27" s="30"/>
      <c r="ACJ27" s="37"/>
      <c r="ACK27" s="31"/>
    </row>
    <row r="28" spans="1:765" ht="14.45" customHeight="1" x14ac:dyDescent="0.25">
      <c r="F28" s="53"/>
      <c r="G28" s="53"/>
      <c r="H28" s="54"/>
      <c r="J28" s="12">
        <f t="shared" si="22"/>
        <v>46047</v>
      </c>
      <c r="K28" s="29">
        <f ca="1">IFERROR(OFFSET(Bdd!$Y$3,MOD(J28+1,14),$F$26),"")</f>
        <v>0</v>
      </c>
      <c r="L28" s="13"/>
      <c r="M28" s="14">
        <f t="shared" si="0"/>
        <v>46078</v>
      </c>
      <c r="N28" s="29" t="str">
        <f ca="1">IFERROR(OFFSET(Bdd!$Y$3,MOD(M28+1,14),$F$26),"")</f>
        <v>AM</v>
      </c>
      <c r="O28" s="28"/>
      <c r="P28" s="12">
        <f t="shared" si="1"/>
        <v>46106</v>
      </c>
      <c r="Q28" s="29" t="str">
        <f ca="1">IFERROR(OFFSET(Bdd!$Y$3,MOD(P28+1,14),$F$26),"")</f>
        <v>AM</v>
      </c>
      <c r="R28" s="28"/>
      <c r="S28" s="12">
        <f t="shared" si="2"/>
        <v>46137</v>
      </c>
      <c r="T28" s="29">
        <f ca="1">IFERROR(OFFSET(Bdd!$Y$3,MOD(S28+1,14),$F$26),"")</f>
        <v>0</v>
      </c>
      <c r="U28" s="28"/>
      <c r="V28" s="12">
        <f t="shared" si="20"/>
        <v>46167</v>
      </c>
      <c r="W28" s="29" t="str">
        <f ca="1">IFERROR(OFFSET(Bdd!$Y$3,MOD(V28+1,14),$F$26),"")</f>
        <v>M</v>
      </c>
      <c r="X28" s="28"/>
      <c r="Y28" s="12">
        <f t="shared" si="3"/>
        <v>46198</v>
      </c>
      <c r="Z28" s="29" t="str">
        <f ca="1">IFERROR(OFFSET(Bdd!$Y$3,MOD(Y28+1,14),$F$26),"")</f>
        <v>AM</v>
      </c>
      <c r="AA28" s="28"/>
      <c r="AB28" s="12">
        <f t="shared" si="4"/>
        <v>46228</v>
      </c>
      <c r="AC28" s="29">
        <f ca="1">IFERROR(OFFSET(Bdd!$Y$3,MOD(AB28+1,14),$F$26),"")</f>
        <v>0</v>
      </c>
      <c r="AD28" s="28"/>
      <c r="AE28" s="12">
        <f t="shared" si="5"/>
        <v>46259</v>
      </c>
      <c r="AF28" s="29" t="str">
        <f ca="1">IFERROR(OFFSET(Bdd!$Y$3,MOD(AE28+1,14),$F$26),"")</f>
        <v>AM</v>
      </c>
      <c r="AG28" s="28"/>
      <c r="AH28" s="12">
        <f t="shared" si="6"/>
        <v>46290</v>
      </c>
      <c r="AI28" s="29" t="str">
        <f ca="1">IFERROR(OFFSET(Bdd!$Y$3,MOD(AH28+1,14),$F$26),"")</f>
        <v>M</v>
      </c>
      <c r="AJ28" s="28"/>
      <c r="AK28" s="12">
        <f t="shared" si="7"/>
        <v>46320</v>
      </c>
      <c r="AL28" s="29">
        <f ca="1">IFERROR(OFFSET(Bdd!$Y$3,MOD(AK28+1,14),$F$26),"")</f>
        <v>0</v>
      </c>
      <c r="AM28" s="28"/>
      <c r="AN28" s="12">
        <f t="shared" si="8"/>
        <v>46351</v>
      </c>
      <c r="AO28" s="29" t="str">
        <f ca="1">IFERROR(OFFSET(Bdd!$Y$3,MOD(AN28+1,14),$F$26),"")</f>
        <v>M</v>
      </c>
      <c r="AP28" s="28"/>
      <c r="AQ28" s="12">
        <f t="shared" si="9"/>
        <v>46381</v>
      </c>
      <c r="AR28" s="29" t="str">
        <f ca="1">IFERROR(OFFSET(Bdd!$Y$3,MOD(AQ28+1,14),$F$26),"")</f>
        <v>AM</v>
      </c>
      <c r="AS28" s="28"/>
      <c r="AT28" s="12">
        <f t="shared" si="23"/>
        <v>46412</v>
      </c>
      <c r="AU28" s="29" t="str">
        <f ca="1">IFERROR(OFFSET(Bdd!$Y$3,MOD(AT28+1,14),$F$26),"")</f>
        <v>AM</v>
      </c>
      <c r="AV28" s="13"/>
      <c r="AW28" s="14">
        <f t="shared" si="10"/>
        <v>46443</v>
      </c>
      <c r="AX28" s="29" t="str">
        <f ca="1">IFERROR(OFFSET(Bdd!$Y$3,MOD(AW28+1,14),$F$26),"")</f>
        <v>M</v>
      </c>
      <c r="AY28" s="28"/>
      <c r="AZ28" s="12">
        <f t="shared" si="11"/>
        <v>46471</v>
      </c>
      <c r="BA28" s="29" t="str">
        <f ca="1">IFERROR(OFFSET(Bdd!$Y$3,MOD(AZ28+1,14),$F$26),"")</f>
        <v>M</v>
      </c>
      <c r="BB28" s="28"/>
      <c r="BC28" s="12">
        <f t="shared" si="12"/>
        <v>46502</v>
      </c>
      <c r="BD28" s="29">
        <f ca="1">IFERROR(OFFSET(Bdd!$Y$3,MOD(BC28+1,14),$F$26),"")</f>
        <v>0</v>
      </c>
      <c r="BE28" s="28"/>
      <c r="BF28" s="12">
        <f t="shared" si="21"/>
        <v>46532</v>
      </c>
      <c r="BG28" s="29" t="str">
        <f ca="1">IFERROR(OFFSET(Bdd!$Y$3,MOD(BF28+1,14),$F$26),"")</f>
        <v>M</v>
      </c>
      <c r="BH28" s="28"/>
      <c r="BI28" s="12">
        <f t="shared" si="13"/>
        <v>46563</v>
      </c>
      <c r="BJ28" s="29" t="str">
        <f ca="1">IFERROR(OFFSET(Bdd!$Y$3,MOD(BI28+1,14),$F$26),"")</f>
        <v>AM</v>
      </c>
      <c r="BK28" s="28"/>
      <c r="BL28" s="12">
        <f t="shared" si="14"/>
        <v>46593</v>
      </c>
      <c r="BM28" s="29">
        <f ca="1">IFERROR(OFFSET(Bdd!$Y$3,MOD(BL28+1,14),$F$26),"")</f>
        <v>0</v>
      </c>
      <c r="BN28" s="28"/>
      <c r="BO28" s="12">
        <f t="shared" si="15"/>
        <v>46624</v>
      </c>
      <c r="BP28" s="29" t="str">
        <f ca="1">IFERROR(OFFSET(Bdd!$Y$3,MOD(BO28+1,14),$F$26),"")</f>
        <v>AM</v>
      </c>
      <c r="BQ28" s="28"/>
      <c r="BR28" s="12">
        <f t="shared" si="16"/>
        <v>46655</v>
      </c>
      <c r="BS28" s="29">
        <f ca="1">IFERROR(OFFSET(Bdd!$Y$3,MOD(BR28+1,14),$F$26),"")</f>
        <v>0</v>
      </c>
      <c r="BT28" s="28"/>
      <c r="BU28" s="12">
        <f t="shared" si="17"/>
        <v>46685</v>
      </c>
      <c r="BV28" s="29" t="str">
        <f ca="1">IFERROR(OFFSET(Bdd!$Y$3,MOD(BU28+1,14),$F$26),"")</f>
        <v>M</v>
      </c>
      <c r="BW28" s="28"/>
      <c r="BX28" s="12">
        <f t="shared" si="18"/>
        <v>46716</v>
      </c>
      <c r="BY28" s="29" t="str">
        <f ca="1">IFERROR(OFFSET(Bdd!$Y$3,MOD(BX28+1,14),$F$26),"")</f>
        <v>AM</v>
      </c>
      <c r="BZ28" s="28"/>
      <c r="CA28" s="12">
        <f t="shared" si="19"/>
        <v>46746</v>
      </c>
      <c r="CB28" s="29">
        <f ca="1">IFERROR(OFFSET(Bdd!$Y$3,MOD(CA28+1,14),$F$26),"")</f>
        <v>0</v>
      </c>
      <c r="CC28" s="13"/>
      <c r="CD28" s="30"/>
      <c r="CE28" s="37"/>
      <c r="CF28" s="31"/>
      <c r="CG28" s="30"/>
      <c r="CH28" s="37"/>
      <c r="CI28" s="31"/>
      <c r="CJ28" s="30"/>
      <c r="CK28" s="37"/>
      <c r="CL28" s="31"/>
      <c r="CM28" s="30"/>
      <c r="CN28" s="37"/>
      <c r="CO28" s="31"/>
      <c r="CP28" s="30"/>
      <c r="CQ28" s="37"/>
      <c r="CR28" s="31"/>
      <c r="CS28" s="30"/>
      <c r="CT28" s="37"/>
      <c r="CU28" s="31"/>
      <c r="CV28" s="30"/>
      <c r="CW28" s="37"/>
      <c r="CX28" s="31"/>
      <c r="CY28" s="30"/>
      <c r="CZ28" s="37"/>
      <c r="DA28" s="31"/>
      <c r="DB28" s="30"/>
      <c r="DC28" s="37"/>
      <c r="DD28" s="31"/>
      <c r="DE28" s="30"/>
      <c r="DF28" s="37"/>
      <c r="DG28" s="31"/>
      <c r="DH28" s="30"/>
      <c r="DI28" s="37"/>
      <c r="DJ28" s="31"/>
      <c r="DK28" s="30"/>
      <c r="DL28" s="37"/>
      <c r="DM28" s="31"/>
      <c r="DN28" s="30"/>
      <c r="DO28" s="37"/>
      <c r="DP28" s="31"/>
      <c r="DQ28" s="30"/>
      <c r="DR28" s="37"/>
      <c r="DS28" s="31"/>
      <c r="DT28" s="30"/>
      <c r="DU28" s="37"/>
      <c r="DV28" s="31"/>
      <c r="DW28" s="30"/>
      <c r="DX28" s="37"/>
      <c r="DY28" s="31"/>
      <c r="DZ28" s="30"/>
      <c r="EA28" s="37"/>
      <c r="EB28" s="31"/>
      <c r="EC28" s="30"/>
      <c r="ED28" s="37"/>
      <c r="EE28" s="31"/>
      <c r="EF28" s="30"/>
      <c r="EG28" s="37"/>
      <c r="EH28" s="31"/>
      <c r="EI28" s="30"/>
      <c r="EJ28" s="37"/>
      <c r="EK28" s="31"/>
      <c r="EL28" s="30"/>
      <c r="EM28" s="37"/>
      <c r="EN28" s="31"/>
      <c r="EO28" s="30"/>
      <c r="EP28" s="37"/>
      <c r="EQ28" s="31"/>
      <c r="ER28" s="30"/>
      <c r="ES28" s="37"/>
      <c r="ET28" s="31"/>
      <c r="EU28" s="30"/>
      <c r="EV28" s="37"/>
      <c r="EW28" s="31"/>
      <c r="EX28" s="30"/>
      <c r="EY28" s="37"/>
      <c r="EZ28" s="31"/>
      <c r="FA28" s="30"/>
      <c r="FB28" s="37"/>
      <c r="FC28" s="31"/>
      <c r="FD28" s="30"/>
      <c r="FE28" s="37"/>
      <c r="FF28" s="31"/>
      <c r="FG28" s="30"/>
      <c r="FH28" s="37"/>
      <c r="FI28" s="31"/>
      <c r="FJ28" s="30"/>
      <c r="FK28" s="37"/>
      <c r="FL28" s="31"/>
      <c r="FM28" s="30"/>
      <c r="FN28" s="37"/>
      <c r="FO28" s="31"/>
      <c r="FP28" s="30"/>
      <c r="FQ28" s="37"/>
      <c r="FR28" s="31"/>
      <c r="FS28" s="30"/>
      <c r="FT28" s="37"/>
      <c r="FU28" s="31"/>
      <c r="FV28" s="30"/>
      <c r="FW28" s="37"/>
      <c r="FX28" s="31"/>
      <c r="FY28" s="30"/>
      <c r="FZ28" s="37"/>
      <c r="GA28" s="31"/>
      <c r="GB28" s="30"/>
      <c r="GC28" s="37"/>
      <c r="GD28" s="31"/>
      <c r="GE28" s="30"/>
      <c r="GF28" s="37"/>
      <c r="GG28" s="31"/>
      <c r="GH28" s="30"/>
      <c r="GI28" s="37"/>
      <c r="GJ28" s="31"/>
      <c r="GK28" s="30"/>
      <c r="GL28" s="37"/>
      <c r="GM28" s="31"/>
      <c r="GN28" s="30"/>
      <c r="GO28" s="37"/>
      <c r="GP28" s="31"/>
      <c r="GQ28" s="30"/>
      <c r="GR28" s="37"/>
      <c r="GS28" s="31"/>
      <c r="GT28" s="30"/>
      <c r="GU28" s="37"/>
      <c r="GV28" s="31"/>
      <c r="GW28" s="30"/>
      <c r="GX28" s="37"/>
      <c r="GY28" s="31"/>
      <c r="GZ28" s="30"/>
      <c r="HA28" s="37"/>
      <c r="HB28" s="31"/>
      <c r="HC28" s="30"/>
      <c r="HD28" s="37"/>
      <c r="HE28" s="31"/>
      <c r="HF28" s="30"/>
      <c r="HG28" s="37"/>
      <c r="HH28" s="31"/>
      <c r="HI28" s="30"/>
      <c r="HJ28" s="37"/>
      <c r="HK28" s="31"/>
      <c r="HL28" s="30"/>
      <c r="HM28" s="37"/>
      <c r="HN28" s="31"/>
      <c r="HO28" s="30"/>
      <c r="HP28" s="37"/>
      <c r="HQ28" s="31"/>
      <c r="HR28" s="30"/>
      <c r="HS28" s="37"/>
      <c r="HT28" s="31"/>
      <c r="HU28" s="30"/>
      <c r="HV28" s="37"/>
      <c r="HW28" s="31"/>
      <c r="HX28" s="30"/>
      <c r="HY28" s="37"/>
      <c r="HZ28" s="31"/>
      <c r="IA28" s="30"/>
      <c r="IB28" s="37"/>
      <c r="IC28" s="31"/>
      <c r="ID28" s="30"/>
      <c r="IE28" s="37"/>
      <c r="IF28" s="31"/>
      <c r="IG28" s="30"/>
      <c r="IH28" s="37"/>
      <c r="II28" s="31"/>
      <c r="IJ28" s="30"/>
      <c r="IK28" s="37"/>
      <c r="IL28" s="31"/>
      <c r="IM28" s="30"/>
      <c r="IN28" s="37"/>
      <c r="IO28" s="31"/>
      <c r="IP28" s="30"/>
      <c r="IQ28" s="37"/>
      <c r="IR28" s="31"/>
      <c r="IS28" s="30"/>
      <c r="IT28" s="37"/>
      <c r="IU28" s="31"/>
      <c r="IV28" s="30"/>
      <c r="IW28" s="37"/>
      <c r="IX28" s="31"/>
      <c r="IY28" s="30"/>
      <c r="IZ28" s="37"/>
      <c r="JA28" s="31"/>
      <c r="JB28" s="30"/>
      <c r="JC28" s="37"/>
      <c r="JD28" s="31"/>
      <c r="JE28" s="30"/>
      <c r="JF28" s="37"/>
      <c r="JG28" s="31"/>
      <c r="JH28" s="30"/>
      <c r="JI28" s="37"/>
      <c r="JJ28" s="31"/>
      <c r="JK28" s="30"/>
      <c r="JL28" s="37"/>
      <c r="JM28" s="31"/>
      <c r="JN28" s="30"/>
      <c r="JO28" s="37"/>
      <c r="JP28" s="31"/>
      <c r="JQ28" s="30"/>
      <c r="JR28" s="37"/>
      <c r="JS28" s="31"/>
      <c r="JT28" s="30"/>
      <c r="JU28" s="37"/>
      <c r="JV28" s="31"/>
      <c r="JW28" s="30"/>
      <c r="JX28" s="37"/>
      <c r="JY28" s="31"/>
      <c r="JZ28" s="30"/>
      <c r="KA28" s="37"/>
      <c r="KB28" s="31"/>
      <c r="KC28" s="30"/>
      <c r="KD28" s="37"/>
      <c r="KE28" s="31"/>
      <c r="KF28" s="30"/>
      <c r="KG28" s="37"/>
      <c r="KH28" s="31"/>
      <c r="KI28" s="30"/>
      <c r="KJ28" s="37"/>
      <c r="KK28" s="31"/>
      <c r="KL28" s="30"/>
      <c r="KM28" s="37"/>
      <c r="KN28" s="31"/>
      <c r="KO28" s="30"/>
      <c r="KP28" s="37"/>
      <c r="KQ28" s="31"/>
      <c r="KR28" s="30"/>
      <c r="KS28" s="37"/>
      <c r="KT28" s="31"/>
      <c r="KU28" s="30"/>
      <c r="KV28" s="37"/>
      <c r="KW28" s="31"/>
      <c r="KX28" s="30"/>
      <c r="KY28" s="37"/>
      <c r="KZ28" s="31"/>
      <c r="LA28" s="30"/>
      <c r="LB28" s="37"/>
      <c r="LC28" s="31"/>
      <c r="LD28" s="30"/>
      <c r="LE28" s="37"/>
      <c r="LF28" s="31"/>
      <c r="LG28" s="30"/>
      <c r="LH28" s="37"/>
      <c r="LI28" s="31"/>
      <c r="LJ28" s="30"/>
      <c r="LK28" s="37"/>
      <c r="LL28" s="31"/>
      <c r="LM28" s="30"/>
      <c r="LN28" s="37"/>
      <c r="LO28" s="31"/>
      <c r="LP28" s="30"/>
      <c r="LQ28" s="37"/>
      <c r="LR28" s="31"/>
      <c r="LS28" s="30"/>
      <c r="LT28" s="37"/>
      <c r="LU28" s="31"/>
      <c r="LV28" s="30"/>
      <c r="LW28" s="37"/>
      <c r="LX28" s="31"/>
      <c r="LY28" s="30"/>
      <c r="LZ28" s="37"/>
      <c r="MA28" s="31"/>
      <c r="MB28" s="30"/>
      <c r="MC28" s="37"/>
      <c r="MD28" s="31"/>
      <c r="ME28" s="30"/>
      <c r="MF28" s="37"/>
      <c r="MG28" s="31"/>
      <c r="MH28" s="30"/>
      <c r="MI28" s="37"/>
      <c r="MJ28" s="31"/>
      <c r="MK28" s="30"/>
      <c r="ML28" s="37"/>
      <c r="MM28" s="31"/>
      <c r="MN28" s="30"/>
      <c r="MO28" s="37"/>
      <c r="MP28" s="31"/>
      <c r="MQ28" s="30"/>
      <c r="MR28" s="37"/>
      <c r="MS28" s="31"/>
      <c r="MT28" s="30"/>
      <c r="MU28" s="37"/>
      <c r="MV28" s="31"/>
      <c r="MW28" s="30"/>
      <c r="MX28" s="37"/>
      <c r="MY28" s="31"/>
      <c r="MZ28" s="30"/>
      <c r="NA28" s="37"/>
      <c r="NB28" s="31"/>
      <c r="NC28" s="30"/>
      <c r="ND28" s="37"/>
      <c r="NE28" s="31"/>
      <c r="NF28" s="30"/>
      <c r="NG28" s="37"/>
      <c r="NH28" s="31"/>
      <c r="NI28" s="30"/>
      <c r="NJ28" s="37"/>
      <c r="NK28" s="31"/>
      <c r="NL28" s="30"/>
      <c r="NM28" s="37"/>
      <c r="NN28" s="31"/>
      <c r="NO28" s="30"/>
      <c r="NP28" s="37"/>
      <c r="NQ28" s="31"/>
      <c r="NR28" s="30"/>
      <c r="NS28" s="37"/>
      <c r="NT28" s="31"/>
      <c r="NU28" s="30"/>
      <c r="NV28" s="37"/>
      <c r="NW28" s="31"/>
      <c r="NX28" s="30"/>
      <c r="NY28" s="37"/>
      <c r="NZ28" s="31"/>
      <c r="OA28" s="30"/>
      <c r="OB28" s="37"/>
      <c r="OC28" s="31"/>
      <c r="OD28" s="30"/>
      <c r="OE28" s="37"/>
      <c r="OF28" s="31"/>
      <c r="OG28" s="30"/>
      <c r="OH28" s="37"/>
      <c r="OI28" s="31"/>
      <c r="OJ28" s="30"/>
      <c r="OK28" s="37"/>
      <c r="OL28" s="31"/>
      <c r="OM28" s="30"/>
      <c r="ON28" s="37"/>
      <c r="OO28" s="31"/>
      <c r="OP28" s="30"/>
      <c r="OQ28" s="37"/>
      <c r="OR28" s="31"/>
      <c r="OS28" s="30"/>
      <c r="OT28" s="37"/>
      <c r="OU28" s="31"/>
      <c r="OV28" s="30"/>
      <c r="OW28" s="37"/>
      <c r="OX28" s="31"/>
      <c r="OY28" s="30"/>
      <c r="OZ28" s="37"/>
      <c r="PA28" s="31"/>
      <c r="PB28" s="30"/>
      <c r="PC28" s="37"/>
      <c r="PD28" s="31"/>
      <c r="PE28" s="30"/>
      <c r="PF28" s="37"/>
      <c r="PG28" s="31"/>
      <c r="PH28" s="30"/>
      <c r="PI28" s="37"/>
      <c r="PJ28" s="31"/>
      <c r="PK28" s="30"/>
      <c r="PL28" s="37"/>
      <c r="PM28" s="31"/>
      <c r="PN28" s="30"/>
      <c r="PO28" s="37"/>
      <c r="PP28" s="31"/>
      <c r="PQ28" s="30"/>
      <c r="PR28" s="37"/>
      <c r="PS28" s="31"/>
      <c r="PT28" s="30"/>
      <c r="PU28" s="37"/>
      <c r="PV28" s="31"/>
      <c r="PW28" s="30"/>
      <c r="PX28" s="37"/>
      <c r="PY28" s="31"/>
      <c r="PZ28" s="30"/>
      <c r="QA28" s="37"/>
      <c r="QB28" s="31"/>
      <c r="QC28" s="30"/>
      <c r="QD28" s="37"/>
      <c r="QE28" s="31"/>
      <c r="QF28" s="30"/>
      <c r="QG28" s="37"/>
      <c r="QH28" s="31"/>
      <c r="QI28" s="30"/>
      <c r="QJ28" s="37"/>
      <c r="QK28" s="31"/>
      <c r="QL28" s="30"/>
      <c r="QM28" s="37"/>
      <c r="QN28" s="31"/>
      <c r="QO28" s="30"/>
      <c r="QP28" s="37"/>
      <c r="QQ28" s="31"/>
      <c r="QR28" s="30"/>
      <c r="QS28" s="37"/>
      <c r="QT28" s="31"/>
      <c r="QU28" s="30"/>
      <c r="QV28" s="37"/>
      <c r="QW28" s="31"/>
      <c r="QX28" s="30"/>
      <c r="QY28" s="37"/>
      <c r="QZ28" s="31"/>
      <c r="RA28" s="30"/>
      <c r="RB28" s="37"/>
      <c r="RC28" s="31"/>
      <c r="RD28" s="30"/>
      <c r="RE28" s="37"/>
      <c r="RF28" s="31"/>
      <c r="RG28" s="30"/>
      <c r="RH28" s="37"/>
      <c r="RI28" s="31"/>
      <c r="RJ28" s="30"/>
      <c r="RK28" s="37"/>
      <c r="RL28" s="31"/>
      <c r="RM28" s="30"/>
      <c r="RN28" s="37"/>
      <c r="RO28" s="31"/>
      <c r="RP28" s="30"/>
      <c r="RQ28" s="37"/>
      <c r="RR28" s="31"/>
      <c r="RS28" s="30"/>
      <c r="RT28" s="37"/>
      <c r="RU28" s="31"/>
      <c r="RV28" s="30"/>
      <c r="RW28" s="37"/>
      <c r="RX28" s="31"/>
      <c r="RY28" s="30"/>
      <c r="RZ28" s="37"/>
      <c r="SA28" s="31"/>
      <c r="SB28" s="30"/>
      <c r="SC28" s="37"/>
      <c r="SD28" s="31"/>
      <c r="SE28" s="30"/>
      <c r="SF28" s="37"/>
      <c r="SG28" s="31"/>
      <c r="SH28" s="30"/>
      <c r="SI28" s="37"/>
      <c r="SJ28" s="31"/>
      <c r="SK28" s="30"/>
      <c r="SL28" s="37"/>
      <c r="SM28" s="31"/>
      <c r="SN28" s="30"/>
      <c r="SO28" s="37"/>
      <c r="SP28" s="31"/>
      <c r="SQ28" s="30"/>
      <c r="SR28" s="37"/>
      <c r="SS28" s="31"/>
      <c r="ST28" s="30"/>
      <c r="SU28" s="37"/>
      <c r="SV28" s="31"/>
      <c r="SW28" s="30"/>
      <c r="SX28" s="37"/>
      <c r="SY28" s="31"/>
      <c r="SZ28" s="30"/>
      <c r="TA28" s="37"/>
      <c r="TB28" s="31"/>
      <c r="TC28" s="30"/>
      <c r="TD28" s="37"/>
      <c r="TE28" s="31"/>
      <c r="TF28" s="30"/>
      <c r="TG28" s="37"/>
      <c r="TH28" s="31"/>
      <c r="TI28" s="30"/>
      <c r="TJ28" s="37"/>
      <c r="TK28" s="31"/>
      <c r="TL28" s="30"/>
      <c r="TM28" s="37"/>
      <c r="TN28" s="31"/>
      <c r="TO28" s="30"/>
      <c r="TP28" s="37"/>
      <c r="TQ28" s="31"/>
      <c r="TR28" s="30"/>
      <c r="TS28" s="37"/>
      <c r="TT28" s="31"/>
      <c r="TU28" s="30"/>
      <c r="TV28" s="37"/>
      <c r="TW28" s="31"/>
      <c r="TX28" s="30"/>
      <c r="TY28" s="37"/>
      <c r="TZ28" s="31"/>
      <c r="UA28" s="30"/>
      <c r="UB28" s="37"/>
      <c r="UC28" s="31"/>
      <c r="UD28" s="30"/>
      <c r="UE28" s="37"/>
      <c r="UF28" s="31"/>
      <c r="UG28" s="30"/>
      <c r="UH28" s="37"/>
      <c r="UI28" s="31"/>
      <c r="UJ28" s="30"/>
      <c r="UK28" s="37"/>
      <c r="UL28" s="31"/>
      <c r="UM28" s="30"/>
      <c r="UN28" s="37"/>
      <c r="UO28" s="31"/>
      <c r="UP28" s="30"/>
      <c r="UQ28" s="37"/>
      <c r="UR28" s="31"/>
      <c r="US28" s="30"/>
      <c r="UT28" s="37"/>
      <c r="UU28" s="31"/>
      <c r="UV28" s="30"/>
      <c r="UW28" s="37"/>
      <c r="UX28" s="31"/>
      <c r="UY28" s="30"/>
      <c r="UZ28" s="37"/>
      <c r="VA28" s="31"/>
      <c r="VB28" s="30"/>
      <c r="VC28" s="37"/>
      <c r="VD28" s="31"/>
      <c r="VE28" s="30"/>
      <c r="VF28" s="37"/>
      <c r="VG28" s="31"/>
      <c r="VH28" s="30"/>
      <c r="VI28" s="37"/>
      <c r="VJ28" s="31"/>
      <c r="VK28" s="30"/>
      <c r="VL28" s="37"/>
      <c r="VM28" s="31"/>
      <c r="VN28" s="30"/>
      <c r="VO28" s="37"/>
      <c r="VP28" s="31"/>
      <c r="VQ28" s="30"/>
      <c r="VR28" s="37"/>
      <c r="VS28" s="31"/>
      <c r="VT28" s="30"/>
      <c r="VU28" s="37"/>
      <c r="VV28" s="31"/>
      <c r="VW28" s="30"/>
      <c r="VX28" s="37"/>
      <c r="VY28" s="31"/>
      <c r="VZ28" s="30"/>
      <c r="WA28" s="37"/>
      <c r="WB28" s="31"/>
      <c r="WC28" s="30"/>
      <c r="WD28" s="37"/>
      <c r="WE28" s="31"/>
      <c r="WF28" s="30"/>
      <c r="WG28" s="37"/>
      <c r="WH28" s="31"/>
      <c r="WI28" s="30"/>
      <c r="WJ28" s="37"/>
      <c r="WK28" s="31"/>
      <c r="WL28" s="30"/>
      <c r="WM28" s="37"/>
      <c r="WN28" s="31"/>
      <c r="WO28" s="30"/>
      <c r="WP28" s="37"/>
      <c r="WQ28" s="31"/>
      <c r="WR28" s="30"/>
      <c r="WS28" s="37"/>
      <c r="WT28" s="31"/>
      <c r="WU28" s="30"/>
      <c r="WV28" s="37"/>
      <c r="WW28" s="31"/>
      <c r="WX28" s="30"/>
      <c r="WY28" s="37"/>
      <c r="WZ28" s="31"/>
      <c r="XA28" s="30"/>
      <c r="XB28" s="37"/>
      <c r="XC28" s="31"/>
      <c r="XD28" s="30"/>
      <c r="XE28" s="37"/>
      <c r="XF28" s="31"/>
      <c r="XG28" s="30"/>
      <c r="XH28" s="37"/>
      <c r="XI28" s="31"/>
      <c r="XJ28" s="30"/>
      <c r="XK28" s="37"/>
      <c r="XL28" s="31"/>
      <c r="XM28" s="30"/>
      <c r="XN28" s="37"/>
      <c r="XO28" s="31"/>
      <c r="XP28" s="30"/>
      <c r="XQ28" s="37"/>
      <c r="XR28" s="31"/>
      <c r="XS28" s="30"/>
      <c r="XT28" s="37"/>
      <c r="XU28" s="31"/>
      <c r="XV28" s="30"/>
      <c r="XW28" s="37"/>
      <c r="XX28" s="31"/>
      <c r="XY28" s="30"/>
      <c r="XZ28" s="37"/>
      <c r="YA28" s="31"/>
      <c r="YB28" s="30"/>
      <c r="YC28" s="37"/>
      <c r="YD28" s="31"/>
      <c r="YE28" s="30"/>
      <c r="YF28" s="37"/>
      <c r="YG28" s="31"/>
      <c r="YH28" s="30"/>
      <c r="YI28" s="37"/>
      <c r="YJ28" s="31"/>
      <c r="YK28" s="30"/>
      <c r="YL28" s="37"/>
      <c r="YM28" s="31"/>
      <c r="YN28" s="30"/>
      <c r="YO28" s="37"/>
      <c r="YP28" s="31"/>
      <c r="YQ28" s="30"/>
      <c r="YR28" s="37"/>
      <c r="YS28" s="31"/>
      <c r="YT28" s="30"/>
      <c r="YU28" s="37"/>
      <c r="YV28" s="31"/>
      <c r="YW28" s="30"/>
      <c r="YX28" s="37"/>
      <c r="YY28" s="31"/>
      <c r="YZ28" s="30"/>
      <c r="ZA28" s="37"/>
      <c r="ZB28" s="31"/>
      <c r="ZC28" s="30"/>
      <c r="ZD28" s="37"/>
      <c r="ZE28" s="31"/>
      <c r="ZF28" s="30"/>
      <c r="ZG28" s="37"/>
      <c r="ZH28" s="31"/>
      <c r="ZI28" s="30"/>
      <c r="ZJ28" s="37"/>
      <c r="ZK28" s="31"/>
      <c r="ZL28" s="30"/>
      <c r="ZM28" s="37"/>
      <c r="ZN28" s="31"/>
      <c r="ZO28" s="30"/>
      <c r="ZP28" s="37"/>
      <c r="ZQ28" s="31"/>
      <c r="ZR28" s="30"/>
      <c r="ZS28" s="37"/>
      <c r="ZT28" s="31"/>
      <c r="ZU28" s="30"/>
      <c r="ZV28" s="37"/>
      <c r="ZW28" s="31"/>
      <c r="ZX28" s="30"/>
      <c r="ZY28" s="37"/>
      <c r="ZZ28" s="31"/>
      <c r="AAA28" s="30"/>
      <c r="AAB28" s="37"/>
      <c r="AAC28" s="31"/>
      <c r="AAD28" s="30"/>
      <c r="AAE28" s="37"/>
      <c r="AAF28" s="31"/>
      <c r="AAG28" s="30"/>
      <c r="AAH28" s="37"/>
      <c r="AAI28" s="31"/>
      <c r="AAJ28" s="30"/>
      <c r="AAK28" s="37"/>
      <c r="AAL28" s="31"/>
      <c r="AAM28" s="30"/>
      <c r="AAN28" s="37"/>
      <c r="AAO28" s="31"/>
      <c r="AAP28" s="30"/>
      <c r="AAQ28" s="37"/>
      <c r="AAR28" s="31"/>
      <c r="AAS28" s="30"/>
      <c r="AAT28" s="37"/>
      <c r="AAU28" s="31"/>
      <c r="AAV28" s="30"/>
      <c r="AAW28" s="37"/>
      <c r="AAX28" s="31"/>
      <c r="AAY28" s="30"/>
      <c r="AAZ28" s="37"/>
      <c r="ABA28" s="31"/>
      <c r="ABB28" s="30"/>
      <c r="ABC28" s="37"/>
      <c r="ABD28" s="31"/>
      <c r="ABE28" s="30"/>
      <c r="ABF28" s="37"/>
      <c r="ABG28" s="31"/>
      <c r="ABH28" s="30"/>
      <c r="ABI28" s="37"/>
      <c r="ABJ28" s="31"/>
      <c r="ABK28" s="30"/>
      <c r="ABL28" s="37"/>
      <c r="ABM28" s="31"/>
      <c r="ABN28" s="30"/>
      <c r="ABO28" s="37"/>
      <c r="ABP28" s="31"/>
      <c r="ABQ28" s="30"/>
      <c r="ABR28" s="37"/>
      <c r="ABS28" s="31"/>
      <c r="ABT28" s="30"/>
      <c r="ABU28" s="37"/>
      <c r="ABV28" s="31"/>
      <c r="ABW28" s="30"/>
      <c r="ABX28" s="37"/>
      <c r="ABY28" s="31"/>
      <c r="ABZ28" s="30"/>
      <c r="ACA28" s="37"/>
      <c r="ACB28" s="31"/>
      <c r="ACC28" s="30"/>
      <c r="ACD28" s="37"/>
      <c r="ACE28" s="31"/>
      <c r="ACF28" s="30"/>
      <c r="ACG28" s="37"/>
      <c r="ACH28" s="31"/>
      <c r="ACI28" s="30"/>
      <c r="ACJ28" s="37"/>
      <c r="ACK28" s="31"/>
    </row>
    <row r="29" spans="1:765" ht="14.45" customHeight="1" x14ac:dyDescent="0.25">
      <c r="F29" s="53"/>
      <c r="G29" s="53"/>
      <c r="H29" s="54"/>
      <c r="J29" s="12">
        <f t="shared" si="22"/>
        <v>46048</v>
      </c>
      <c r="K29" s="29" t="str">
        <f ca="1">IFERROR(OFFSET(Bdd!$Y$3,MOD(J29+1,14),$F$26),"")</f>
        <v>AM</v>
      </c>
      <c r="L29" s="13"/>
      <c r="M29" s="14">
        <f t="shared" si="0"/>
        <v>46079</v>
      </c>
      <c r="N29" s="29" t="str">
        <f ca="1">IFERROR(OFFSET(Bdd!$Y$3,MOD(M29+1,14),$F$26),"")</f>
        <v>M</v>
      </c>
      <c r="O29" s="28"/>
      <c r="P29" s="12">
        <f t="shared" si="1"/>
        <v>46107</v>
      </c>
      <c r="Q29" s="29" t="str">
        <f ca="1">IFERROR(OFFSET(Bdd!$Y$3,MOD(P29+1,14),$F$26),"")</f>
        <v>M</v>
      </c>
      <c r="R29" s="28"/>
      <c r="S29" s="12">
        <f t="shared" si="2"/>
        <v>46138</v>
      </c>
      <c r="T29" s="29">
        <f ca="1">IFERROR(OFFSET(Bdd!$Y$3,MOD(S29+1,14),$F$26),"")</f>
        <v>0</v>
      </c>
      <c r="U29" s="28"/>
      <c r="V29" s="12">
        <f t="shared" si="20"/>
        <v>46168</v>
      </c>
      <c r="W29" s="29" t="str">
        <f ca="1">IFERROR(OFFSET(Bdd!$Y$3,MOD(V29+1,14),$F$26),"")</f>
        <v>M</v>
      </c>
      <c r="X29" s="28"/>
      <c r="Y29" s="12">
        <f t="shared" si="3"/>
        <v>46199</v>
      </c>
      <c r="Z29" s="29" t="str">
        <f ca="1">IFERROR(OFFSET(Bdd!$Y$3,MOD(Y29+1,14),$F$26),"")</f>
        <v>AM</v>
      </c>
      <c r="AA29" s="28"/>
      <c r="AB29" s="12">
        <f t="shared" si="4"/>
        <v>46229</v>
      </c>
      <c r="AC29" s="29">
        <f ca="1">IFERROR(OFFSET(Bdd!$Y$3,MOD(AB29+1,14),$F$26),"")</f>
        <v>0</v>
      </c>
      <c r="AD29" s="28"/>
      <c r="AE29" s="12">
        <f t="shared" si="5"/>
        <v>46260</v>
      </c>
      <c r="AF29" s="29" t="str">
        <f ca="1">IFERROR(OFFSET(Bdd!$Y$3,MOD(AE29+1,14),$F$26),"")</f>
        <v>AM</v>
      </c>
      <c r="AG29" s="28"/>
      <c r="AH29" s="12">
        <f t="shared" si="6"/>
        <v>46291</v>
      </c>
      <c r="AI29" s="29">
        <f ca="1">IFERROR(OFFSET(Bdd!$Y$3,MOD(AH29+1,14),$F$26),"")</f>
        <v>0</v>
      </c>
      <c r="AJ29" s="28"/>
      <c r="AK29" s="12">
        <f t="shared" si="7"/>
        <v>46321</v>
      </c>
      <c r="AL29" s="29" t="str">
        <f ca="1">IFERROR(OFFSET(Bdd!$Y$3,MOD(AK29+1,14),$F$26),"")</f>
        <v>M</v>
      </c>
      <c r="AM29" s="28"/>
      <c r="AN29" s="12">
        <f t="shared" si="8"/>
        <v>46352</v>
      </c>
      <c r="AO29" s="29" t="str">
        <f ca="1">IFERROR(OFFSET(Bdd!$Y$3,MOD(AN29+1,14),$F$26),"")</f>
        <v>AM</v>
      </c>
      <c r="AP29" s="28"/>
      <c r="AQ29" s="12">
        <f t="shared" si="9"/>
        <v>46382</v>
      </c>
      <c r="AR29" s="29">
        <f ca="1">IFERROR(OFFSET(Bdd!$Y$3,MOD(AQ29+1,14),$F$26),"")</f>
        <v>0</v>
      </c>
      <c r="AS29" s="28"/>
      <c r="AT29" s="12">
        <f t="shared" si="23"/>
        <v>46413</v>
      </c>
      <c r="AU29" s="29" t="str">
        <f ca="1">IFERROR(OFFSET(Bdd!$Y$3,MOD(AT29+1,14),$F$26),"")</f>
        <v>AM</v>
      </c>
      <c r="AV29" s="13"/>
      <c r="AW29" s="14">
        <f t="shared" si="10"/>
        <v>46444</v>
      </c>
      <c r="AX29" s="29" t="str">
        <f ca="1">IFERROR(OFFSET(Bdd!$Y$3,MOD(AW29+1,14),$F$26),"")</f>
        <v>M</v>
      </c>
      <c r="AY29" s="28"/>
      <c r="AZ29" s="12">
        <f t="shared" si="11"/>
        <v>46472</v>
      </c>
      <c r="BA29" s="29" t="str">
        <f ca="1">IFERROR(OFFSET(Bdd!$Y$3,MOD(AZ29+1,14),$F$26),"")</f>
        <v>M</v>
      </c>
      <c r="BB29" s="28"/>
      <c r="BC29" s="12">
        <f t="shared" si="12"/>
        <v>46503</v>
      </c>
      <c r="BD29" s="29" t="str">
        <f ca="1">IFERROR(OFFSET(Bdd!$Y$3,MOD(BC29+1,14),$F$26),"")</f>
        <v>M</v>
      </c>
      <c r="BE29" s="28"/>
      <c r="BF29" s="12">
        <f t="shared" si="21"/>
        <v>46533</v>
      </c>
      <c r="BG29" s="29" t="str">
        <f ca="1">IFERROR(OFFSET(Bdd!$Y$3,MOD(BF29+1,14),$F$26),"")</f>
        <v>M</v>
      </c>
      <c r="BH29" s="28"/>
      <c r="BI29" s="12">
        <f t="shared" si="13"/>
        <v>46564</v>
      </c>
      <c r="BJ29" s="29">
        <f ca="1">IFERROR(OFFSET(Bdd!$Y$3,MOD(BI29+1,14),$F$26),"")</f>
        <v>0</v>
      </c>
      <c r="BK29" s="28"/>
      <c r="BL29" s="12">
        <f t="shared" si="14"/>
        <v>46594</v>
      </c>
      <c r="BM29" s="29" t="str">
        <f ca="1">IFERROR(OFFSET(Bdd!$Y$3,MOD(BL29+1,14),$F$26),"")</f>
        <v>AM</v>
      </c>
      <c r="BN29" s="28"/>
      <c r="BO29" s="12">
        <f t="shared" si="15"/>
        <v>46625</v>
      </c>
      <c r="BP29" s="29" t="str">
        <f ca="1">IFERROR(OFFSET(Bdd!$Y$3,MOD(BO29+1,14),$F$26),"")</f>
        <v>M</v>
      </c>
      <c r="BQ29" s="28"/>
      <c r="BR29" s="12">
        <f t="shared" si="16"/>
        <v>46656</v>
      </c>
      <c r="BS29" s="29">
        <f ca="1">IFERROR(OFFSET(Bdd!$Y$3,MOD(BR29+1,14),$F$26),"")</f>
        <v>0</v>
      </c>
      <c r="BT29" s="28"/>
      <c r="BU29" s="12">
        <f t="shared" si="17"/>
        <v>46686</v>
      </c>
      <c r="BV29" s="29" t="str">
        <f ca="1">IFERROR(OFFSET(Bdd!$Y$3,MOD(BU29+1,14),$F$26),"")</f>
        <v>M</v>
      </c>
      <c r="BW29" s="28"/>
      <c r="BX29" s="12">
        <f t="shared" si="18"/>
        <v>46717</v>
      </c>
      <c r="BY29" s="29" t="str">
        <f ca="1">IFERROR(OFFSET(Bdd!$Y$3,MOD(BX29+1,14),$F$26),"")</f>
        <v>AM</v>
      </c>
      <c r="BZ29" s="28"/>
      <c r="CA29" s="12">
        <f t="shared" si="19"/>
        <v>46747</v>
      </c>
      <c r="CB29" s="29">
        <f ca="1">IFERROR(OFFSET(Bdd!$Y$3,MOD(CA29+1,14),$F$26),"")</f>
        <v>0</v>
      </c>
      <c r="CC29" s="13"/>
      <c r="CD29" s="30"/>
      <c r="CE29" s="37"/>
      <c r="CF29" s="31"/>
      <c r="CG29" s="30"/>
      <c r="CH29" s="37"/>
      <c r="CI29" s="31"/>
      <c r="CJ29" s="30"/>
      <c r="CK29" s="37"/>
      <c r="CL29" s="31"/>
      <c r="CM29" s="30"/>
      <c r="CN29" s="37"/>
      <c r="CO29" s="31"/>
      <c r="CP29" s="30"/>
      <c r="CQ29" s="37"/>
      <c r="CR29" s="31"/>
      <c r="CS29" s="30"/>
      <c r="CT29" s="37"/>
      <c r="CU29" s="31"/>
      <c r="CV29" s="30"/>
      <c r="CW29" s="37"/>
      <c r="CX29" s="31"/>
      <c r="CY29" s="30"/>
      <c r="CZ29" s="37"/>
      <c r="DA29" s="31"/>
      <c r="DB29" s="30"/>
      <c r="DC29" s="37"/>
      <c r="DD29" s="31"/>
      <c r="DE29" s="30"/>
      <c r="DF29" s="37"/>
      <c r="DG29" s="31"/>
      <c r="DH29" s="30"/>
      <c r="DI29" s="37"/>
      <c r="DJ29" s="31"/>
      <c r="DK29" s="30"/>
      <c r="DL29" s="37"/>
      <c r="DM29" s="31"/>
      <c r="DN29" s="30"/>
      <c r="DO29" s="37"/>
      <c r="DP29" s="31"/>
      <c r="DQ29" s="30"/>
      <c r="DR29" s="37"/>
      <c r="DS29" s="31"/>
      <c r="DT29" s="30"/>
      <c r="DU29" s="37"/>
      <c r="DV29" s="31"/>
      <c r="DW29" s="30"/>
      <c r="DX29" s="37"/>
      <c r="DY29" s="31"/>
      <c r="DZ29" s="30"/>
      <c r="EA29" s="37"/>
      <c r="EB29" s="31"/>
      <c r="EC29" s="30"/>
      <c r="ED29" s="37"/>
      <c r="EE29" s="31"/>
      <c r="EF29" s="30"/>
      <c r="EG29" s="37"/>
      <c r="EH29" s="31"/>
      <c r="EI29" s="30"/>
      <c r="EJ29" s="37"/>
      <c r="EK29" s="31"/>
      <c r="EL29" s="30"/>
      <c r="EM29" s="37"/>
      <c r="EN29" s="31"/>
      <c r="EO29" s="30"/>
      <c r="EP29" s="37"/>
      <c r="EQ29" s="31"/>
      <c r="ER29" s="30"/>
      <c r="ES29" s="37"/>
      <c r="ET29" s="31"/>
      <c r="EU29" s="30"/>
      <c r="EV29" s="37"/>
      <c r="EW29" s="31"/>
      <c r="EX29" s="30"/>
      <c r="EY29" s="37"/>
      <c r="EZ29" s="31"/>
      <c r="FA29" s="30"/>
      <c r="FB29" s="37"/>
      <c r="FC29" s="31"/>
      <c r="FD29" s="30"/>
      <c r="FE29" s="37"/>
      <c r="FF29" s="31"/>
      <c r="FG29" s="30"/>
      <c r="FH29" s="37"/>
      <c r="FI29" s="31"/>
      <c r="FJ29" s="30"/>
      <c r="FK29" s="37"/>
      <c r="FL29" s="31"/>
      <c r="FM29" s="30"/>
      <c r="FN29" s="37"/>
      <c r="FO29" s="31"/>
      <c r="FP29" s="30"/>
      <c r="FQ29" s="37"/>
      <c r="FR29" s="31"/>
      <c r="FS29" s="30"/>
      <c r="FT29" s="37"/>
      <c r="FU29" s="31"/>
      <c r="FV29" s="30"/>
      <c r="FW29" s="37"/>
      <c r="FX29" s="31"/>
      <c r="FY29" s="30"/>
      <c r="FZ29" s="37"/>
      <c r="GA29" s="31"/>
      <c r="GB29" s="30"/>
      <c r="GC29" s="37"/>
      <c r="GD29" s="31"/>
      <c r="GE29" s="30"/>
      <c r="GF29" s="37"/>
      <c r="GG29" s="31"/>
      <c r="GH29" s="30"/>
      <c r="GI29" s="37"/>
      <c r="GJ29" s="31"/>
      <c r="GK29" s="30"/>
      <c r="GL29" s="37"/>
      <c r="GM29" s="31"/>
      <c r="GN29" s="30"/>
      <c r="GO29" s="37"/>
      <c r="GP29" s="31"/>
      <c r="GQ29" s="30"/>
      <c r="GR29" s="37"/>
      <c r="GS29" s="31"/>
      <c r="GT29" s="30"/>
      <c r="GU29" s="37"/>
      <c r="GV29" s="31"/>
      <c r="GW29" s="30"/>
      <c r="GX29" s="37"/>
      <c r="GY29" s="31"/>
      <c r="GZ29" s="30"/>
      <c r="HA29" s="37"/>
      <c r="HB29" s="31"/>
      <c r="HC29" s="30"/>
      <c r="HD29" s="37"/>
      <c r="HE29" s="31"/>
      <c r="HF29" s="30"/>
      <c r="HG29" s="37"/>
      <c r="HH29" s="31"/>
      <c r="HI29" s="30"/>
      <c r="HJ29" s="37"/>
      <c r="HK29" s="31"/>
      <c r="HL29" s="30"/>
      <c r="HM29" s="37"/>
      <c r="HN29" s="31"/>
      <c r="HO29" s="30"/>
      <c r="HP29" s="37"/>
      <c r="HQ29" s="31"/>
      <c r="HR29" s="30"/>
      <c r="HS29" s="37"/>
      <c r="HT29" s="31"/>
      <c r="HU29" s="30"/>
      <c r="HV29" s="37"/>
      <c r="HW29" s="31"/>
      <c r="HX29" s="30"/>
      <c r="HY29" s="37"/>
      <c r="HZ29" s="31"/>
      <c r="IA29" s="30"/>
      <c r="IB29" s="37"/>
      <c r="IC29" s="31"/>
      <c r="ID29" s="30"/>
      <c r="IE29" s="37"/>
      <c r="IF29" s="31"/>
      <c r="IG29" s="30"/>
      <c r="IH29" s="37"/>
      <c r="II29" s="31"/>
      <c r="IJ29" s="30"/>
      <c r="IK29" s="37"/>
      <c r="IL29" s="31"/>
      <c r="IM29" s="30"/>
      <c r="IN29" s="37"/>
      <c r="IO29" s="31"/>
      <c r="IP29" s="30"/>
      <c r="IQ29" s="37"/>
      <c r="IR29" s="31"/>
      <c r="IS29" s="30"/>
      <c r="IT29" s="37"/>
      <c r="IU29" s="31"/>
      <c r="IV29" s="30"/>
      <c r="IW29" s="37"/>
      <c r="IX29" s="31"/>
      <c r="IY29" s="30"/>
      <c r="IZ29" s="37"/>
      <c r="JA29" s="31"/>
      <c r="JB29" s="30"/>
      <c r="JC29" s="37"/>
      <c r="JD29" s="31"/>
      <c r="JE29" s="30"/>
      <c r="JF29" s="37"/>
      <c r="JG29" s="31"/>
      <c r="JH29" s="30"/>
      <c r="JI29" s="37"/>
      <c r="JJ29" s="31"/>
      <c r="JK29" s="30"/>
      <c r="JL29" s="37"/>
      <c r="JM29" s="31"/>
      <c r="JN29" s="30"/>
      <c r="JO29" s="37"/>
      <c r="JP29" s="31"/>
      <c r="JQ29" s="30"/>
      <c r="JR29" s="37"/>
      <c r="JS29" s="31"/>
      <c r="JT29" s="30"/>
      <c r="JU29" s="37"/>
      <c r="JV29" s="31"/>
      <c r="JW29" s="30"/>
      <c r="JX29" s="37"/>
      <c r="JY29" s="31"/>
      <c r="JZ29" s="30"/>
      <c r="KA29" s="37"/>
      <c r="KB29" s="31"/>
      <c r="KC29" s="30"/>
      <c r="KD29" s="37"/>
      <c r="KE29" s="31"/>
      <c r="KF29" s="30"/>
      <c r="KG29" s="37"/>
      <c r="KH29" s="31"/>
      <c r="KI29" s="30"/>
      <c r="KJ29" s="37"/>
      <c r="KK29" s="31"/>
      <c r="KL29" s="30"/>
      <c r="KM29" s="37"/>
      <c r="KN29" s="31"/>
      <c r="KO29" s="30"/>
      <c r="KP29" s="37"/>
      <c r="KQ29" s="31"/>
      <c r="KR29" s="30"/>
      <c r="KS29" s="37"/>
      <c r="KT29" s="31"/>
      <c r="KU29" s="30"/>
      <c r="KV29" s="37"/>
      <c r="KW29" s="31"/>
      <c r="KX29" s="30"/>
      <c r="KY29" s="37"/>
      <c r="KZ29" s="31"/>
      <c r="LA29" s="30"/>
      <c r="LB29" s="37"/>
      <c r="LC29" s="31"/>
      <c r="LD29" s="30"/>
      <c r="LE29" s="37"/>
      <c r="LF29" s="31"/>
      <c r="LG29" s="30"/>
      <c r="LH29" s="37"/>
      <c r="LI29" s="31"/>
      <c r="LJ29" s="30"/>
      <c r="LK29" s="37"/>
      <c r="LL29" s="31"/>
      <c r="LM29" s="30"/>
      <c r="LN29" s="37"/>
      <c r="LO29" s="31"/>
      <c r="LP29" s="30"/>
      <c r="LQ29" s="37"/>
      <c r="LR29" s="31"/>
      <c r="LS29" s="30"/>
      <c r="LT29" s="37"/>
      <c r="LU29" s="31"/>
      <c r="LV29" s="30"/>
      <c r="LW29" s="37"/>
      <c r="LX29" s="31"/>
      <c r="LY29" s="30"/>
      <c r="LZ29" s="37"/>
      <c r="MA29" s="31"/>
      <c r="MB29" s="30"/>
      <c r="MC29" s="37"/>
      <c r="MD29" s="31"/>
      <c r="ME29" s="30"/>
      <c r="MF29" s="37"/>
      <c r="MG29" s="31"/>
      <c r="MH29" s="30"/>
      <c r="MI29" s="37"/>
      <c r="MJ29" s="31"/>
      <c r="MK29" s="30"/>
      <c r="ML29" s="37"/>
      <c r="MM29" s="31"/>
      <c r="MN29" s="30"/>
      <c r="MO29" s="37"/>
      <c r="MP29" s="31"/>
      <c r="MQ29" s="30"/>
      <c r="MR29" s="37"/>
      <c r="MS29" s="31"/>
      <c r="MT29" s="30"/>
      <c r="MU29" s="37"/>
      <c r="MV29" s="31"/>
      <c r="MW29" s="30"/>
      <c r="MX29" s="37"/>
      <c r="MY29" s="31"/>
      <c r="MZ29" s="30"/>
      <c r="NA29" s="37"/>
      <c r="NB29" s="31"/>
      <c r="NC29" s="30"/>
      <c r="ND29" s="37"/>
      <c r="NE29" s="31"/>
      <c r="NF29" s="30"/>
      <c r="NG29" s="37"/>
      <c r="NH29" s="31"/>
      <c r="NI29" s="30"/>
      <c r="NJ29" s="37"/>
      <c r="NK29" s="31"/>
      <c r="NL29" s="30"/>
      <c r="NM29" s="37"/>
      <c r="NN29" s="31"/>
      <c r="NO29" s="30"/>
      <c r="NP29" s="37"/>
      <c r="NQ29" s="31"/>
      <c r="NR29" s="30"/>
      <c r="NS29" s="37"/>
      <c r="NT29" s="31"/>
      <c r="NU29" s="30"/>
      <c r="NV29" s="37"/>
      <c r="NW29" s="31"/>
      <c r="NX29" s="30"/>
      <c r="NY29" s="37"/>
      <c r="NZ29" s="31"/>
      <c r="OA29" s="30"/>
      <c r="OB29" s="37"/>
      <c r="OC29" s="31"/>
      <c r="OD29" s="30"/>
      <c r="OE29" s="37"/>
      <c r="OF29" s="31"/>
      <c r="OG29" s="30"/>
      <c r="OH29" s="37"/>
      <c r="OI29" s="31"/>
      <c r="OJ29" s="30"/>
      <c r="OK29" s="37"/>
      <c r="OL29" s="31"/>
      <c r="OM29" s="30"/>
      <c r="ON29" s="37"/>
      <c r="OO29" s="31"/>
      <c r="OP29" s="30"/>
      <c r="OQ29" s="37"/>
      <c r="OR29" s="31"/>
      <c r="OS29" s="30"/>
      <c r="OT29" s="37"/>
      <c r="OU29" s="31"/>
      <c r="OV29" s="30"/>
      <c r="OW29" s="37"/>
      <c r="OX29" s="31"/>
      <c r="OY29" s="30"/>
      <c r="OZ29" s="37"/>
      <c r="PA29" s="31"/>
      <c r="PB29" s="30"/>
      <c r="PC29" s="37"/>
      <c r="PD29" s="31"/>
      <c r="PE29" s="30"/>
      <c r="PF29" s="37"/>
      <c r="PG29" s="31"/>
      <c r="PH29" s="30"/>
      <c r="PI29" s="37"/>
      <c r="PJ29" s="31"/>
      <c r="PK29" s="30"/>
      <c r="PL29" s="37"/>
      <c r="PM29" s="31"/>
      <c r="PN29" s="30"/>
      <c r="PO29" s="37"/>
      <c r="PP29" s="31"/>
      <c r="PQ29" s="30"/>
      <c r="PR29" s="37"/>
      <c r="PS29" s="31"/>
      <c r="PT29" s="30"/>
      <c r="PU29" s="37"/>
      <c r="PV29" s="31"/>
      <c r="PW29" s="30"/>
      <c r="PX29" s="37"/>
      <c r="PY29" s="31"/>
      <c r="PZ29" s="30"/>
      <c r="QA29" s="37"/>
      <c r="QB29" s="31"/>
      <c r="QC29" s="30"/>
      <c r="QD29" s="37"/>
      <c r="QE29" s="31"/>
      <c r="QF29" s="30"/>
      <c r="QG29" s="37"/>
      <c r="QH29" s="31"/>
      <c r="QI29" s="30"/>
      <c r="QJ29" s="37"/>
      <c r="QK29" s="31"/>
      <c r="QL29" s="30"/>
      <c r="QM29" s="37"/>
      <c r="QN29" s="31"/>
      <c r="QO29" s="30"/>
      <c r="QP29" s="37"/>
      <c r="QQ29" s="31"/>
      <c r="QR29" s="30"/>
      <c r="QS29" s="37"/>
      <c r="QT29" s="31"/>
      <c r="QU29" s="30"/>
      <c r="QV29" s="37"/>
      <c r="QW29" s="31"/>
      <c r="QX29" s="30"/>
      <c r="QY29" s="37"/>
      <c r="QZ29" s="31"/>
      <c r="RA29" s="30"/>
      <c r="RB29" s="37"/>
      <c r="RC29" s="31"/>
      <c r="RD29" s="30"/>
      <c r="RE29" s="37"/>
      <c r="RF29" s="31"/>
      <c r="RG29" s="30"/>
      <c r="RH29" s="37"/>
      <c r="RI29" s="31"/>
      <c r="RJ29" s="30"/>
      <c r="RK29" s="37"/>
      <c r="RL29" s="31"/>
      <c r="RM29" s="30"/>
      <c r="RN29" s="37"/>
      <c r="RO29" s="31"/>
      <c r="RP29" s="30"/>
      <c r="RQ29" s="37"/>
      <c r="RR29" s="31"/>
      <c r="RS29" s="30"/>
      <c r="RT29" s="37"/>
      <c r="RU29" s="31"/>
      <c r="RV29" s="30"/>
      <c r="RW29" s="37"/>
      <c r="RX29" s="31"/>
      <c r="RY29" s="30"/>
      <c r="RZ29" s="37"/>
      <c r="SA29" s="31"/>
      <c r="SB29" s="30"/>
      <c r="SC29" s="37"/>
      <c r="SD29" s="31"/>
      <c r="SE29" s="30"/>
      <c r="SF29" s="37"/>
      <c r="SG29" s="31"/>
      <c r="SH29" s="30"/>
      <c r="SI29" s="37"/>
      <c r="SJ29" s="31"/>
      <c r="SK29" s="30"/>
      <c r="SL29" s="37"/>
      <c r="SM29" s="31"/>
      <c r="SN29" s="30"/>
      <c r="SO29" s="37"/>
      <c r="SP29" s="31"/>
      <c r="SQ29" s="30"/>
      <c r="SR29" s="37"/>
      <c r="SS29" s="31"/>
      <c r="ST29" s="30"/>
      <c r="SU29" s="37"/>
      <c r="SV29" s="31"/>
      <c r="SW29" s="30"/>
      <c r="SX29" s="37"/>
      <c r="SY29" s="31"/>
      <c r="SZ29" s="30"/>
      <c r="TA29" s="37"/>
      <c r="TB29" s="31"/>
      <c r="TC29" s="30"/>
      <c r="TD29" s="37"/>
      <c r="TE29" s="31"/>
      <c r="TF29" s="30"/>
      <c r="TG29" s="37"/>
      <c r="TH29" s="31"/>
      <c r="TI29" s="30"/>
      <c r="TJ29" s="37"/>
      <c r="TK29" s="31"/>
      <c r="TL29" s="30"/>
      <c r="TM29" s="37"/>
      <c r="TN29" s="31"/>
      <c r="TO29" s="30"/>
      <c r="TP29" s="37"/>
      <c r="TQ29" s="31"/>
      <c r="TR29" s="30"/>
      <c r="TS29" s="37"/>
      <c r="TT29" s="31"/>
      <c r="TU29" s="30"/>
      <c r="TV29" s="37"/>
      <c r="TW29" s="31"/>
      <c r="TX29" s="30"/>
      <c r="TY29" s="37"/>
      <c r="TZ29" s="31"/>
      <c r="UA29" s="30"/>
      <c r="UB29" s="37"/>
      <c r="UC29" s="31"/>
      <c r="UD29" s="30"/>
      <c r="UE29" s="37"/>
      <c r="UF29" s="31"/>
      <c r="UG29" s="30"/>
      <c r="UH29" s="37"/>
      <c r="UI29" s="31"/>
      <c r="UJ29" s="30"/>
      <c r="UK29" s="37"/>
      <c r="UL29" s="31"/>
      <c r="UM29" s="30"/>
      <c r="UN29" s="37"/>
      <c r="UO29" s="31"/>
      <c r="UP29" s="30"/>
      <c r="UQ29" s="37"/>
      <c r="UR29" s="31"/>
      <c r="US29" s="30"/>
      <c r="UT29" s="37"/>
      <c r="UU29" s="31"/>
      <c r="UV29" s="30"/>
      <c r="UW29" s="37"/>
      <c r="UX29" s="31"/>
      <c r="UY29" s="30"/>
      <c r="UZ29" s="37"/>
      <c r="VA29" s="31"/>
      <c r="VB29" s="30"/>
      <c r="VC29" s="37"/>
      <c r="VD29" s="31"/>
      <c r="VE29" s="30"/>
      <c r="VF29" s="37"/>
      <c r="VG29" s="31"/>
      <c r="VH29" s="30"/>
      <c r="VI29" s="37"/>
      <c r="VJ29" s="31"/>
      <c r="VK29" s="30"/>
      <c r="VL29" s="37"/>
      <c r="VM29" s="31"/>
      <c r="VN29" s="30"/>
      <c r="VO29" s="37"/>
      <c r="VP29" s="31"/>
      <c r="VQ29" s="30"/>
      <c r="VR29" s="37"/>
      <c r="VS29" s="31"/>
      <c r="VT29" s="30"/>
      <c r="VU29" s="37"/>
      <c r="VV29" s="31"/>
      <c r="VW29" s="30"/>
      <c r="VX29" s="37"/>
      <c r="VY29" s="31"/>
      <c r="VZ29" s="30"/>
      <c r="WA29" s="37"/>
      <c r="WB29" s="31"/>
      <c r="WC29" s="30"/>
      <c r="WD29" s="37"/>
      <c r="WE29" s="31"/>
      <c r="WF29" s="30"/>
      <c r="WG29" s="37"/>
      <c r="WH29" s="31"/>
      <c r="WI29" s="30"/>
      <c r="WJ29" s="37"/>
      <c r="WK29" s="31"/>
      <c r="WL29" s="30"/>
      <c r="WM29" s="37"/>
      <c r="WN29" s="31"/>
      <c r="WO29" s="30"/>
      <c r="WP29" s="37"/>
      <c r="WQ29" s="31"/>
      <c r="WR29" s="30"/>
      <c r="WS29" s="37"/>
      <c r="WT29" s="31"/>
      <c r="WU29" s="30"/>
      <c r="WV29" s="37"/>
      <c r="WW29" s="31"/>
      <c r="WX29" s="30"/>
      <c r="WY29" s="37"/>
      <c r="WZ29" s="31"/>
      <c r="XA29" s="30"/>
      <c r="XB29" s="37"/>
      <c r="XC29" s="31"/>
      <c r="XD29" s="30"/>
      <c r="XE29" s="37"/>
      <c r="XF29" s="31"/>
      <c r="XG29" s="30"/>
      <c r="XH29" s="37"/>
      <c r="XI29" s="31"/>
      <c r="XJ29" s="30"/>
      <c r="XK29" s="37"/>
      <c r="XL29" s="31"/>
      <c r="XM29" s="30"/>
      <c r="XN29" s="37"/>
      <c r="XO29" s="31"/>
      <c r="XP29" s="30"/>
      <c r="XQ29" s="37"/>
      <c r="XR29" s="31"/>
      <c r="XS29" s="30"/>
      <c r="XT29" s="37"/>
      <c r="XU29" s="31"/>
      <c r="XV29" s="30"/>
      <c r="XW29" s="37"/>
      <c r="XX29" s="31"/>
      <c r="XY29" s="30"/>
      <c r="XZ29" s="37"/>
      <c r="YA29" s="31"/>
      <c r="YB29" s="30"/>
      <c r="YC29" s="37"/>
      <c r="YD29" s="31"/>
      <c r="YE29" s="30"/>
      <c r="YF29" s="37"/>
      <c r="YG29" s="31"/>
      <c r="YH29" s="30"/>
      <c r="YI29" s="37"/>
      <c r="YJ29" s="31"/>
      <c r="YK29" s="30"/>
      <c r="YL29" s="37"/>
      <c r="YM29" s="31"/>
      <c r="YN29" s="30"/>
      <c r="YO29" s="37"/>
      <c r="YP29" s="31"/>
      <c r="YQ29" s="30"/>
      <c r="YR29" s="37"/>
      <c r="YS29" s="31"/>
      <c r="YT29" s="30"/>
      <c r="YU29" s="37"/>
      <c r="YV29" s="31"/>
      <c r="YW29" s="30"/>
      <c r="YX29" s="37"/>
      <c r="YY29" s="31"/>
      <c r="YZ29" s="30"/>
      <c r="ZA29" s="37"/>
      <c r="ZB29" s="31"/>
      <c r="ZC29" s="30"/>
      <c r="ZD29" s="37"/>
      <c r="ZE29" s="31"/>
      <c r="ZF29" s="30"/>
      <c r="ZG29" s="37"/>
      <c r="ZH29" s="31"/>
      <c r="ZI29" s="30"/>
      <c r="ZJ29" s="37"/>
      <c r="ZK29" s="31"/>
      <c r="ZL29" s="30"/>
      <c r="ZM29" s="37"/>
      <c r="ZN29" s="31"/>
      <c r="ZO29" s="30"/>
      <c r="ZP29" s="37"/>
      <c r="ZQ29" s="31"/>
      <c r="ZR29" s="30"/>
      <c r="ZS29" s="37"/>
      <c r="ZT29" s="31"/>
      <c r="ZU29" s="30"/>
      <c r="ZV29" s="37"/>
      <c r="ZW29" s="31"/>
      <c r="ZX29" s="30"/>
      <c r="ZY29" s="37"/>
      <c r="ZZ29" s="31"/>
      <c r="AAA29" s="30"/>
      <c r="AAB29" s="37"/>
      <c r="AAC29" s="31"/>
      <c r="AAD29" s="30"/>
      <c r="AAE29" s="37"/>
      <c r="AAF29" s="31"/>
      <c r="AAG29" s="30"/>
      <c r="AAH29" s="37"/>
      <c r="AAI29" s="31"/>
      <c r="AAJ29" s="30"/>
      <c r="AAK29" s="37"/>
      <c r="AAL29" s="31"/>
      <c r="AAM29" s="30"/>
      <c r="AAN29" s="37"/>
      <c r="AAO29" s="31"/>
      <c r="AAP29" s="30"/>
      <c r="AAQ29" s="37"/>
      <c r="AAR29" s="31"/>
      <c r="AAS29" s="30"/>
      <c r="AAT29" s="37"/>
      <c r="AAU29" s="31"/>
      <c r="AAV29" s="30"/>
      <c r="AAW29" s="37"/>
      <c r="AAX29" s="31"/>
      <c r="AAY29" s="30"/>
      <c r="AAZ29" s="37"/>
      <c r="ABA29" s="31"/>
      <c r="ABB29" s="30"/>
      <c r="ABC29" s="37"/>
      <c r="ABD29" s="31"/>
      <c r="ABE29" s="30"/>
      <c r="ABF29" s="37"/>
      <c r="ABG29" s="31"/>
      <c r="ABH29" s="30"/>
      <c r="ABI29" s="37"/>
      <c r="ABJ29" s="31"/>
      <c r="ABK29" s="30"/>
      <c r="ABL29" s="37"/>
      <c r="ABM29" s="31"/>
      <c r="ABN29" s="30"/>
      <c r="ABO29" s="37"/>
      <c r="ABP29" s="31"/>
      <c r="ABQ29" s="30"/>
      <c r="ABR29" s="37"/>
      <c r="ABS29" s="31"/>
      <c r="ABT29" s="30"/>
      <c r="ABU29" s="37"/>
      <c r="ABV29" s="31"/>
      <c r="ABW29" s="30"/>
      <c r="ABX29" s="37"/>
      <c r="ABY29" s="31"/>
      <c r="ABZ29" s="30"/>
      <c r="ACA29" s="37"/>
      <c r="ACB29" s="31"/>
      <c r="ACC29" s="30"/>
      <c r="ACD29" s="37"/>
      <c r="ACE29" s="31"/>
      <c r="ACF29" s="30"/>
      <c r="ACG29" s="37"/>
      <c r="ACH29" s="31"/>
      <c r="ACI29" s="30"/>
      <c r="ACJ29" s="37"/>
      <c r="ACK29" s="31"/>
    </row>
    <row r="30" spans="1:765" ht="14.45" customHeight="1" x14ac:dyDescent="0.25">
      <c r="I30" s="55"/>
      <c r="J30" s="12">
        <f t="shared" si="22"/>
        <v>46049</v>
      </c>
      <c r="K30" s="29" t="str">
        <f ca="1">IFERROR(OFFSET(Bdd!$Y$3,MOD(J30+1,14),$F$26),"")</f>
        <v>AM</v>
      </c>
      <c r="L30" s="13"/>
      <c r="M30" s="14">
        <f t="shared" si="0"/>
        <v>46080</v>
      </c>
      <c r="N30" s="29" t="str">
        <f ca="1">IFERROR(OFFSET(Bdd!$Y$3,MOD(M30+1,14),$F$26),"")</f>
        <v>M</v>
      </c>
      <c r="O30" s="28"/>
      <c r="P30" s="12">
        <f t="shared" si="1"/>
        <v>46108</v>
      </c>
      <c r="Q30" s="29" t="str">
        <f ca="1">IFERROR(OFFSET(Bdd!$Y$3,MOD(P30+1,14),$F$26),"")</f>
        <v>M</v>
      </c>
      <c r="R30" s="28"/>
      <c r="S30" s="12">
        <f t="shared" si="2"/>
        <v>46139</v>
      </c>
      <c r="T30" s="29" t="str">
        <f ca="1">IFERROR(OFFSET(Bdd!$Y$3,MOD(S30+1,14),$F$26),"")</f>
        <v>M</v>
      </c>
      <c r="U30" s="28"/>
      <c r="V30" s="12">
        <f t="shared" si="20"/>
        <v>46169</v>
      </c>
      <c r="W30" s="29" t="str">
        <f ca="1">IFERROR(OFFSET(Bdd!$Y$3,MOD(V30+1,14),$F$26),"")</f>
        <v>M</v>
      </c>
      <c r="X30" s="28"/>
      <c r="Y30" s="12">
        <f t="shared" si="3"/>
        <v>46200</v>
      </c>
      <c r="Z30" s="29">
        <f ca="1">IFERROR(OFFSET(Bdd!$Y$3,MOD(Y30+1,14),$F$26),"")</f>
        <v>0</v>
      </c>
      <c r="AA30" s="28"/>
      <c r="AB30" s="12">
        <f t="shared" si="4"/>
        <v>46230</v>
      </c>
      <c r="AC30" s="29" t="str">
        <f ca="1">IFERROR(OFFSET(Bdd!$Y$3,MOD(AB30+1,14),$F$26),"")</f>
        <v>AM</v>
      </c>
      <c r="AD30" s="28"/>
      <c r="AE30" s="12">
        <f t="shared" si="5"/>
        <v>46261</v>
      </c>
      <c r="AF30" s="29" t="str">
        <f ca="1">IFERROR(OFFSET(Bdd!$Y$3,MOD(AE30+1,14),$F$26),"")</f>
        <v>M</v>
      </c>
      <c r="AG30" s="28"/>
      <c r="AH30" s="12">
        <f t="shared" si="6"/>
        <v>46292</v>
      </c>
      <c r="AI30" s="29">
        <f ca="1">IFERROR(OFFSET(Bdd!$Y$3,MOD(AH30+1,14),$F$26),"")</f>
        <v>0</v>
      </c>
      <c r="AJ30" s="28"/>
      <c r="AK30" s="12">
        <f t="shared" si="7"/>
        <v>46322</v>
      </c>
      <c r="AL30" s="29" t="str">
        <f ca="1">IFERROR(OFFSET(Bdd!$Y$3,MOD(AK30+1,14),$F$26),"")</f>
        <v>M</v>
      </c>
      <c r="AM30" s="28"/>
      <c r="AN30" s="12">
        <f t="shared" si="8"/>
        <v>46353</v>
      </c>
      <c r="AO30" s="29" t="str">
        <f ca="1">IFERROR(OFFSET(Bdd!$Y$3,MOD(AN30+1,14),$F$26),"")</f>
        <v>AM</v>
      </c>
      <c r="AP30" s="28"/>
      <c r="AQ30" s="12">
        <f t="shared" si="9"/>
        <v>46383</v>
      </c>
      <c r="AR30" s="29">
        <f ca="1">IFERROR(OFFSET(Bdd!$Y$3,MOD(AQ30+1,14),$F$26),"")</f>
        <v>0</v>
      </c>
      <c r="AS30" s="28"/>
      <c r="AT30" s="12">
        <f t="shared" si="23"/>
        <v>46414</v>
      </c>
      <c r="AU30" s="29" t="str">
        <f ca="1">IFERROR(OFFSET(Bdd!$Y$3,MOD(AT30+1,14),$F$26),"")</f>
        <v>AM</v>
      </c>
      <c r="AV30" s="13"/>
      <c r="AW30" s="14">
        <f t="shared" si="10"/>
        <v>46445</v>
      </c>
      <c r="AX30" s="29">
        <f ca="1">IFERROR(OFFSET(Bdd!$Y$3,MOD(AW30+1,14),$F$26),"")</f>
        <v>0</v>
      </c>
      <c r="AY30" s="28"/>
      <c r="AZ30" s="12">
        <f t="shared" si="11"/>
        <v>46473</v>
      </c>
      <c r="BA30" s="29">
        <f ca="1">IFERROR(OFFSET(Bdd!$Y$3,MOD(AZ30+1,14),$F$26),"")</f>
        <v>0</v>
      </c>
      <c r="BB30" s="28"/>
      <c r="BC30" s="12">
        <f t="shared" si="12"/>
        <v>46504</v>
      </c>
      <c r="BD30" s="29" t="str">
        <f ca="1">IFERROR(OFFSET(Bdd!$Y$3,MOD(BC30+1,14),$F$26),"")</f>
        <v>M</v>
      </c>
      <c r="BE30" s="28"/>
      <c r="BF30" s="12">
        <f t="shared" si="21"/>
        <v>46534</v>
      </c>
      <c r="BG30" s="29" t="str">
        <f ca="1">IFERROR(OFFSET(Bdd!$Y$3,MOD(BF30+1,14),$F$26),"")</f>
        <v>AM</v>
      </c>
      <c r="BH30" s="28"/>
      <c r="BI30" s="12">
        <f t="shared" si="13"/>
        <v>46565</v>
      </c>
      <c r="BJ30" s="29">
        <f ca="1">IFERROR(OFFSET(Bdd!$Y$3,MOD(BI30+1,14),$F$26),"")</f>
        <v>0</v>
      </c>
      <c r="BK30" s="28"/>
      <c r="BL30" s="12">
        <f t="shared" si="14"/>
        <v>46595</v>
      </c>
      <c r="BM30" s="29" t="str">
        <f ca="1">IFERROR(OFFSET(Bdd!$Y$3,MOD(BL30+1,14),$F$26),"")</f>
        <v>AM</v>
      </c>
      <c r="BN30" s="28"/>
      <c r="BO30" s="12">
        <f t="shared" si="15"/>
        <v>46626</v>
      </c>
      <c r="BP30" s="29" t="str">
        <f ca="1">IFERROR(OFFSET(Bdd!$Y$3,MOD(BO30+1,14),$F$26),"")</f>
        <v>M</v>
      </c>
      <c r="BQ30" s="28"/>
      <c r="BR30" s="12">
        <f t="shared" si="16"/>
        <v>46657</v>
      </c>
      <c r="BS30" s="29" t="str">
        <f ca="1">IFERROR(OFFSET(Bdd!$Y$3,MOD(BR30+1,14),$F$26),"")</f>
        <v>M</v>
      </c>
      <c r="BT30" s="28"/>
      <c r="BU30" s="12">
        <f t="shared" si="17"/>
        <v>46687</v>
      </c>
      <c r="BV30" s="29" t="str">
        <f ca="1">IFERROR(OFFSET(Bdd!$Y$3,MOD(BU30+1,14),$F$26),"")</f>
        <v>M</v>
      </c>
      <c r="BW30" s="28"/>
      <c r="BX30" s="12">
        <f t="shared" si="18"/>
        <v>46718</v>
      </c>
      <c r="BY30" s="29">
        <f ca="1">IFERROR(OFFSET(Bdd!$Y$3,MOD(BX30+1,14),$F$26),"")</f>
        <v>0</v>
      </c>
      <c r="BZ30" s="28"/>
      <c r="CA30" s="12">
        <f t="shared" si="19"/>
        <v>46748</v>
      </c>
      <c r="CB30" s="29" t="str">
        <f ca="1">IFERROR(OFFSET(Bdd!$Y$3,MOD(CA30+1,14),$F$26),"")</f>
        <v>AM</v>
      </c>
      <c r="CC30" s="13"/>
      <c r="CD30" s="30"/>
      <c r="CE30" s="37"/>
      <c r="CF30" s="31"/>
      <c r="CG30" s="30"/>
      <c r="CH30" s="37"/>
      <c r="CI30" s="31"/>
      <c r="CJ30" s="30"/>
      <c r="CK30" s="37"/>
      <c r="CL30" s="31"/>
      <c r="CM30" s="30"/>
      <c r="CN30" s="37"/>
      <c r="CO30" s="31"/>
      <c r="CP30" s="30"/>
      <c r="CQ30" s="37"/>
      <c r="CR30" s="31"/>
      <c r="CS30" s="30"/>
      <c r="CT30" s="37"/>
      <c r="CU30" s="31"/>
      <c r="CV30" s="30"/>
      <c r="CW30" s="37"/>
      <c r="CX30" s="31"/>
      <c r="CY30" s="30"/>
      <c r="CZ30" s="37"/>
      <c r="DA30" s="31"/>
      <c r="DB30" s="30"/>
      <c r="DC30" s="37"/>
      <c r="DD30" s="31"/>
      <c r="DE30" s="30"/>
      <c r="DF30" s="37"/>
      <c r="DG30" s="31"/>
      <c r="DH30" s="30"/>
      <c r="DI30" s="37"/>
      <c r="DJ30" s="31"/>
      <c r="DK30" s="30"/>
      <c r="DL30" s="37"/>
      <c r="DM30" s="31"/>
      <c r="DN30" s="30"/>
      <c r="DO30" s="37"/>
      <c r="DP30" s="31"/>
      <c r="DQ30" s="30"/>
      <c r="DR30" s="37"/>
      <c r="DS30" s="31"/>
      <c r="DT30" s="30"/>
      <c r="DU30" s="37"/>
      <c r="DV30" s="31"/>
      <c r="DW30" s="30"/>
      <c r="DX30" s="37"/>
      <c r="DY30" s="31"/>
      <c r="DZ30" s="30"/>
      <c r="EA30" s="37"/>
      <c r="EB30" s="31"/>
      <c r="EC30" s="30"/>
      <c r="ED30" s="37"/>
      <c r="EE30" s="31"/>
      <c r="EF30" s="30"/>
      <c r="EG30" s="37"/>
      <c r="EH30" s="31"/>
      <c r="EI30" s="30"/>
      <c r="EJ30" s="37"/>
      <c r="EK30" s="31"/>
      <c r="EL30" s="30"/>
      <c r="EM30" s="37"/>
      <c r="EN30" s="31"/>
      <c r="EO30" s="30"/>
      <c r="EP30" s="37"/>
      <c r="EQ30" s="31"/>
      <c r="ER30" s="30"/>
      <c r="ES30" s="37"/>
      <c r="ET30" s="31"/>
      <c r="EU30" s="30"/>
      <c r="EV30" s="37"/>
      <c r="EW30" s="31"/>
      <c r="EX30" s="30"/>
      <c r="EY30" s="37"/>
      <c r="EZ30" s="31"/>
      <c r="FA30" s="30"/>
      <c r="FB30" s="37"/>
      <c r="FC30" s="31"/>
      <c r="FD30" s="30"/>
      <c r="FE30" s="37"/>
      <c r="FF30" s="31"/>
      <c r="FG30" s="30"/>
      <c r="FH30" s="37"/>
      <c r="FI30" s="31"/>
      <c r="FJ30" s="30"/>
      <c r="FK30" s="37"/>
      <c r="FL30" s="31"/>
      <c r="FM30" s="30"/>
      <c r="FN30" s="37"/>
      <c r="FO30" s="31"/>
      <c r="FP30" s="30"/>
      <c r="FQ30" s="37"/>
      <c r="FR30" s="31"/>
      <c r="FS30" s="30"/>
      <c r="FT30" s="37"/>
      <c r="FU30" s="31"/>
      <c r="FV30" s="30"/>
      <c r="FW30" s="37"/>
      <c r="FX30" s="31"/>
      <c r="FY30" s="30"/>
      <c r="FZ30" s="37"/>
      <c r="GA30" s="31"/>
      <c r="GB30" s="30"/>
      <c r="GC30" s="37"/>
      <c r="GD30" s="31"/>
      <c r="GE30" s="30"/>
      <c r="GF30" s="37"/>
      <c r="GG30" s="31"/>
      <c r="GH30" s="30"/>
      <c r="GI30" s="37"/>
      <c r="GJ30" s="31"/>
      <c r="GK30" s="30"/>
      <c r="GL30" s="37"/>
      <c r="GM30" s="31"/>
      <c r="GN30" s="30"/>
      <c r="GO30" s="37"/>
      <c r="GP30" s="31"/>
      <c r="GQ30" s="30"/>
      <c r="GR30" s="37"/>
      <c r="GS30" s="31"/>
      <c r="GT30" s="30"/>
      <c r="GU30" s="37"/>
      <c r="GV30" s="31"/>
      <c r="GW30" s="30"/>
      <c r="GX30" s="37"/>
      <c r="GY30" s="31"/>
      <c r="GZ30" s="30"/>
      <c r="HA30" s="37"/>
      <c r="HB30" s="31"/>
      <c r="HC30" s="30"/>
      <c r="HD30" s="37"/>
      <c r="HE30" s="31"/>
      <c r="HF30" s="30"/>
      <c r="HG30" s="37"/>
      <c r="HH30" s="31"/>
      <c r="HI30" s="30"/>
      <c r="HJ30" s="37"/>
      <c r="HK30" s="31"/>
      <c r="HL30" s="30"/>
      <c r="HM30" s="37"/>
      <c r="HN30" s="31"/>
      <c r="HO30" s="30"/>
      <c r="HP30" s="37"/>
      <c r="HQ30" s="31"/>
      <c r="HR30" s="30"/>
      <c r="HS30" s="37"/>
      <c r="HT30" s="31"/>
      <c r="HU30" s="30"/>
      <c r="HV30" s="37"/>
      <c r="HW30" s="31"/>
      <c r="HX30" s="30"/>
      <c r="HY30" s="37"/>
      <c r="HZ30" s="31"/>
      <c r="IA30" s="30"/>
      <c r="IB30" s="37"/>
      <c r="IC30" s="31"/>
      <c r="ID30" s="30"/>
      <c r="IE30" s="37"/>
      <c r="IF30" s="31"/>
      <c r="IG30" s="30"/>
      <c r="IH30" s="37"/>
      <c r="II30" s="31"/>
      <c r="IJ30" s="30"/>
      <c r="IK30" s="37"/>
      <c r="IL30" s="31"/>
      <c r="IM30" s="30"/>
      <c r="IN30" s="37"/>
      <c r="IO30" s="31"/>
      <c r="IP30" s="30"/>
      <c r="IQ30" s="37"/>
      <c r="IR30" s="31"/>
      <c r="IS30" s="30"/>
      <c r="IT30" s="37"/>
      <c r="IU30" s="31"/>
      <c r="IV30" s="30"/>
      <c r="IW30" s="37"/>
      <c r="IX30" s="31"/>
      <c r="IY30" s="30"/>
      <c r="IZ30" s="37"/>
      <c r="JA30" s="31"/>
      <c r="JB30" s="30"/>
      <c r="JC30" s="37"/>
      <c r="JD30" s="31"/>
      <c r="JE30" s="30"/>
      <c r="JF30" s="37"/>
      <c r="JG30" s="31"/>
      <c r="JH30" s="30"/>
      <c r="JI30" s="37"/>
      <c r="JJ30" s="31"/>
      <c r="JK30" s="30"/>
      <c r="JL30" s="37"/>
      <c r="JM30" s="31"/>
      <c r="JN30" s="30"/>
      <c r="JO30" s="37"/>
      <c r="JP30" s="31"/>
      <c r="JQ30" s="30"/>
      <c r="JR30" s="37"/>
      <c r="JS30" s="31"/>
      <c r="JT30" s="30"/>
      <c r="JU30" s="37"/>
      <c r="JV30" s="31"/>
      <c r="JW30" s="30"/>
      <c r="JX30" s="37"/>
      <c r="JY30" s="31"/>
      <c r="JZ30" s="30"/>
      <c r="KA30" s="37"/>
      <c r="KB30" s="31"/>
      <c r="KC30" s="30"/>
      <c r="KD30" s="37"/>
      <c r="KE30" s="31"/>
      <c r="KF30" s="30"/>
      <c r="KG30" s="37"/>
      <c r="KH30" s="31"/>
      <c r="KI30" s="30"/>
      <c r="KJ30" s="37"/>
      <c r="KK30" s="31"/>
      <c r="KL30" s="30"/>
      <c r="KM30" s="37"/>
      <c r="KN30" s="31"/>
      <c r="KO30" s="30"/>
      <c r="KP30" s="37"/>
      <c r="KQ30" s="31"/>
      <c r="KR30" s="30"/>
      <c r="KS30" s="37"/>
      <c r="KT30" s="31"/>
      <c r="KU30" s="30"/>
      <c r="KV30" s="37"/>
      <c r="KW30" s="31"/>
      <c r="KX30" s="30"/>
      <c r="KY30" s="37"/>
      <c r="KZ30" s="31"/>
      <c r="LA30" s="30"/>
      <c r="LB30" s="37"/>
      <c r="LC30" s="31"/>
      <c r="LD30" s="30"/>
      <c r="LE30" s="37"/>
      <c r="LF30" s="31"/>
      <c r="LG30" s="30"/>
      <c r="LH30" s="37"/>
      <c r="LI30" s="31"/>
      <c r="LJ30" s="30"/>
      <c r="LK30" s="37"/>
      <c r="LL30" s="31"/>
      <c r="LM30" s="30"/>
      <c r="LN30" s="37"/>
      <c r="LO30" s="31"/>
      <c r="LP30" s="30"/>
      <c r="LQ30" s="37"/>
      <c r="LR30" s="31"/>
      <c r="LS30" s="30"/>
      <c r="LT30" s="37"/>
      <c r="LU30" s="31"/>
      <c r="LV30" s="30"/>
      <c r="LW30" s="37"/>
      <c r="LX30" s="31"/>
      <c r="LY30" s="30"/>
      <c r="LZ30" s="37"/>
      <c r="MA30" s="31"/>
      <c r="MB30" s="30"/>
      <c r="MC30" s="37"/>
      <c r="MD30" s="31"/>
      <c r="ME30" s="30"/>
      <c r="MF30" s="37"/>
      <c r="MG30" s="31"/>
      <c r="MH30" s="30"/>
      <c r="MI30" s="37"/>
      <c r="MJ30" s="31"/>
      <c r="MK30" s="30"/>
      <c r="ML30" s="37"/>
      <c r="MM30" s="31"/>
      <c r="MN30" s="30"/>
      <c r="MO30" s="37"/>
      <c r="MP30" s="31"/>
      <c r="MQ30" s="30"/>
      <c r="MR30" s="37"/>
      <c r="MS30" s="31"/>
      <c r="MT30" s="30"/>
      <c r="MU30" s="37"/>
      <c r="MV30" s="31"/>
      <c r="MW30" s="30"/>
      <c r="MX30" s="37"/>
      <c r="MY30" s="31"/>
      <c r="MZ30" s="30"/>
      <c r="NA30" s="37"/>
      <c r="NB30" s="31"/>
      <c r="NC30" s="30"/>
      <c r="ND30" s="37"/>
      <c r="NE30" s="31"/>
      <c r="NF30" s="30"/>
      <c r="NG30" s="37"/>
      <c r="NH30" s="31"/>
      <c r="NI30" s="30"/>
      <c r="NJ30" s="37"/>
      <c r="NK30" s="31"/>
      <c r="NL30" s="30"/>
      <c r="NM30" s="37"/>
      <c r="NN30" s="31"/>
      <c r="NO30" s="30"/>
      <c r="NP30" s="37"/>
      <c r="NQ30" s="31"/>
      <c r="NR30" s="30"/>
      <c r="NS30" s="37"/>
      <c r="NT30" s="31"/>
      <c r="NU30" s="30"/>
      <c r="NV30" s="37"/>
      <c r="NW30" s="31"/>
      <c r="NX30" s="30"/>
      <c r="NY30" s="37"/>
      <c r="NZ30" s="31"/>
      <c r="OA30" s="30"/>
      <c r="OB30" s="37"/>
      <c r="OC30" s="31"/>
      <c r="OD30" s="30"/>
      <c r="OE30" s="37"/>
      <c r="OF30" s="31"/>
      <c r="OG30" s="30"/>
      <c r="OH30" s="37"/>
      <c r="OI30" s="31"/>
      <c r="OJ30" s="30"/>
      <c r="OK30" s="37"/>
      <c r="OL30" s="31"/>
      <c r="OM30" s="30"/>
      <c r="ON30" s="37"/>
      <c r="OO30" s="31"/>
      <c r="OP30" s="30"/>
      <c r="OQ30" s="37"/>
      <c r="OR30" s="31"/>
      <c r="OS30" s="30"/>
      <c r="OT30" s="37"/>
      <c r="OU30" s="31"/>
      <c r="OV30" s="30"/>
      <c r="OW30" s="37"/>
      <c r="OX30" s="31"/>
      <c r="OY30" s="30"/>
      <c r="OZ30" s="37"/>
      <c r="PA30" s="31"/>
      <c r="PB30" s="30"/>
      <c r="PC30" s="37"/>
      <c r="PD30" s="31"/>
      <c r="PE30" s="30"/>
      <c r="PF30" s="37"/>
      <c r="PG30" s="31"/>
      <c r="PH30" s="30"/>
      <c r="PI30" s="37"/>
      <c r="PJ30" s="31"/>
      <c r="PK30" s="30"/>
      <c r="PL30" s="37"/>
      <c r="PM30" s="31"/>
      <c r="PN30" s="30"/>
      <c r="PO30" s="37"/>
      <c r="PP30" s="31"/>
      <c r="PQ30" s="30"/>
      <c r="PR30" s="37"/>
      <c r="PS30" s="31"/>
      <c r="PT30" s="30"/>
      <c r="PU30" s="37"/>
      <c r="PV30" s="31"/>
      <c r="PW30" s="30"/>
      <c r="PX30" s="37"/>
      <c r="PY30" s="31"/>
      <c r="PZ30" s="30"/>
      <c r="QA30" s="37"/>
      <c r="QB30" s="31"/>
      <c r="QC30" s="30"/>
      <c r="QD30" s="37"/>
      <c r="QE30" s="31"/>
      <c r="QF30" s="30"/>
      <c r="QG30" s="37"/>
      <c r="QH30" s="31"/>
      <c r="QI30" s="30"/>
      <c r="QJ30" s="37"/>
      <c r="QK30" s="31"/>
      <c r="QL30" s="30"/>
      <c r="QM30" s="37"/>
      <c r="QN30" s="31"/>
      <c r="QO30" s="30"/>
      <c r="QP30" s="37"/>
      <c r="QQ30" s="31"/>
      <c r="QR30" s="30"/>
      <c r="QS30" s="37"/>
      <c r="QT30" s="31"/>
      <c r="QU30" s="30"/>
      <c r="QV30" s="37"/>
      <c r="QW30" s="31"/>
      <c r="QX30" s="30"/>
      <c r="QY30" s="37"/>
      <c r="QZ30" s="31"/>
      <c r="RA30" s="30"/>
      <c r="RB30" s="37"/>
      <c r="RC30" s="31"/>
      <c r="RD30" s="30"/>
      <c r="RE30" s="37"/>
      <c r="RF30" s="31"/>
      <c r="RG30" s="30"/>
      <c r="RH30" s="37"/>
      <c r="RI30" s="31"/>
      <c r="RJ30" s="30"/>
      <c r="RK30" s="37"/>
      <c r="RL30" s="31"/>
      <c r="RM30" s="30"/>
      <c r="RN30" s="37"/>
      <c r="RO30" s="31"/>
      <c r="RP30" s="30"/>
      <c r="RQ30" s="37"/>
      <c r="RR30" s="31"/>
      <c r="RS30" s="30"/>
      <c r="RT30" s="37"/>
      <c r="RU30" s="31"/>
      <c r="RV30" s="30"/>
      <c r="RW30" s="37"/>
      <c r="RX30" s="31"/>
      <c r="RY30" s="30"/>
      <c r="RZ30" s="37"/>
      <c r="SA30" s="31"/>
      <c r="SB30" s="30"/>
      <c r="SC30" s="37"/>
      <c r="SD30" s="31"/>
      <c r="SE30" s="30"/>
      <c r="SF30" s="37"/>
      <c r="SG30" s="31"/>
      <c r="SH30" s="30"/>
      <c r="SI30" s="37"/>
      <c r="SJ30" s="31"/>
      <c r="SK30" s="30"/>
      <c r="SL30" s="37"/>
      <c r="SM30" s="31"/>
      <c r="SN30" s="30"/>
      <c r="SO30" s="37"/>
      <c r="SP30" s="31"/>
      <c r="SQ30" s="30"/>
      <c r="SR30" s="37"/>
      <c r="SS30" s="31"/>
      <c r="ST30" s="30"/>
      <c r="SU30" s="37"/>
      <c r="SV30" s="31"/>
      <c r="SW30" s="30"/>
      <c r="SX30" s="37"/>
      <c r="SY30" s="31"/>
      <c r="SZ30" s="30"/>
      <c r="TA30" s="37"/>
      <c r="TB30" s="31"/>
      <c r="TC30" s="30"/>
      <c r="TD30" s="37"/>
      <c r="TE30" s="31"/>
      <c r="TF30" s="30"/>
      <c r="TG30" s="37"/>
      <c r="TH30" s="31"/>
      <c r="TI30" s="30"/>
      <c r="TJ30" s="37"/>
      <c r="TK30" s="31"/>
      <c r="TL30" s="30"/>
      <c r="TM30" s="37"/>
      <c r="TN30" s="31"/>
      <c r="TO30" s="30"/>
      <c r="TP30" s="37"/>
      <c r="TQ30" s="31"/>
      <c r="TR30" s="30"/>
      <c r="TS30" s="37"/>
      <c r="TT30" s="31"/>
      <c r="TU30" s="30"/>
      <c r="TV30" s="37"/>
      <c r="TW30" s="31"/>
      <c r="TX30" s="30"/>
      <c r="TY30" s="37"/>
      <c r="TZ30" s="31"/>
      <c r="UA30" s="30"/>
      <c r="UB30" s="37"/>
      <c r="UC30" s="31"/>
      <c r="UD30" s="30"/>
      <c r="UE30" s="37"/>
      <c r="UF30" s="31"/>
      <c r="UG30" s="30"/>
      <c r="UH30" s="37"/>
      <c r="UI30" s="31"/>
      <c r="UJ30" s="30"/>
      <c r="UK30" s="37"/>
      <c r="UL30" s="31"/>
      <c r="UM30" s="30"/>
      <c r="UN30" s="37"/>
      <c r="UO30" s="31"/>
      <c r="UP30" s="30"/>
      <c r="UQ30" s="37"/>
      <c r="UR30" s="31"/>
      <c r="US30" s="30"/>
      <c r="UT30" s="37"/>
      <c r="UU30" s="31"/>
      <c r="UV30" s="30"/>
      <c r="UW30" s="37"/>
      <c r="UX30" s="31"/>
      <c r="UY30" s="30"/>
      <c r="UZ30" s="37"/>
      <c r="VA30" s="31"/>
      <c r="VB30" s="30"/>
      <c r="VC30" s="37"/>
      <c r="VD30" s="31"/>
      <c r="VE30" s="30"/>
      <c r="VF30" s="37"/>
      <c r="VG30" s="31"/>
      <c r="VH30" s="30"/>
      <c r="VI30" s="37"/>
      <c r="VJ30" s="31"/>
      <c r="VK30" s="30"/>
      <c r="VL30" s="37"/>
      <c r="VM30" s="31"/>
      <c r="VN30" s="30"/>
      <c r="VO30" s="37"/>
      <c r="VP30" s="31"/>
      <c r="VQ30" s="30"/>
      <c r="VR30" s="37"/>
      <c r="VS30" s="31"/>
      <c r="VT30" s="30"/>
      <c r="VU30" s="37"/>
      <c r="VV30" s="31"/>
      <c r="VW30" s="30"/>
      <c r="VX30" s="37"/>
      <c r="VY30" s="31"/>
      <c r="VZ30" s="30"/>
      <c r="WA30" s="37"/>
      <c r="WB30" s="31"/>
      <c r="WC30" s="30"/>
      <c r="WD30" s="37"/>
      <c r="WE30" s="31"/>
      <c r="WF30" s="30"/>
      <c r="WG30" s="37"/>
      <c r="WH30" s="31"/>
      <c r="WI30" s="30"/>
      <c r="WJ30" s="37"/>
      <c r="WK30" s="31"/>
      <c r="WL30" s="30"/>
      <c r="WM30" s="37"/>
      <c r="WN30" s="31"/>
      <c r="WO30" s="30"/>
      <c r="WP30" s="37"/>
      <c r="WQ30" s="31"/>
      <c r="WR30" s="30"/>
      <c r="WS30" s="37"/>
      <c r="WT30" s="31"/>
      <c r="WU30" s="30"/>
      <c r="WV30" s="37"/>
      <c r="WW30" s="31"/>
      <c r="WX30" s="30"/>
      <c r="WY30" s="37"/>
      <c r="WZ30" s="31"/>
      <c r="XA30" s="30"/>
      <c r="XB30" s="37"/>
      <c r="XC30" s="31"/>
      <c r="XD30" s="30"/>
      <c r="XE30" s="37"/>
      <c r="XF30" s="31"/>
      <c r="XG30" s="30"/>
      <c r="XH30" s="37"/>
      <c r="XI30" s="31"/>
      <c r="XJ30" s="30"/>
      <c r="XK30" s="37"/>
      <c r="XL30" s="31"/>
      <c r="XM30" s="30"/>
      <c r="XN30" s="37"/>
      <c r="XO30" s="31"/>
      <c r="XP30" s="30"/>
      <c r="XQ30" s="37"/>
      <c r="XR30" s="31"/>
      <c r="XS30" s="30"/>
      <c r="XT30" s="37"/>
      <c r="XU30" s="31"/>
      <c r="XV30" s="30"/>
      <c r="XW30" s="37"/>
      <c r="XX30" s="31"/>
      <c r="XY30" s="30"/>
      <c r="XZ30" s="37"/>
      <c r="YA30" s="31"/>
      <c r="YB30" s="30"/>
      <c r="YC30" s="37"/>
      <c r="YD30" s="31"/>
      <c r="YE30" s="30"/>
      <c r="YF30" s="37"/>
      <c r="YG30" s="31"/>
      <c r="YH30" s="30"/>
      <c r="YI30" s="37"/>
      <c r="YJ30" s="31"/>
      <c r="YK30" s="30"/>
      <c r="YL30" s="37"/>
      <c r="YM30" s="31"/>
      <c r="YN30" s="30"/>
      <c r="YO30" s="37"/>
      <c r="YP30" s="31"/>
      <c r="YQ30" s="30"/>
      <c r="YR30" s="37"/>
      <c r="YS30" s="31"/>
      <c r="YT30" s="30"/>
      <c r="YU30" s="37"/>
      <c r="YV30" s="31"/>
      <c r="YW30" s="30"/>
      <c r="YX30" s="37"/>
      <c r="YY30" s="31"/>
      <c r="YZ30" s="30"/>
      <c r="ZA30" s="37"/>
      <c r="ZB30" s="31"/>
      <c r="ZC30" s="30"/>
      <c r="ZD30" s="37"/>
      <c r="ZE30" s="31"/>
      <c r="ZF30" s="30"/>
      <c r="ZG30" s="37"/>
      <c r="ZH30" s="31"/>
      <c r="ZI30" s="30"/>
      <c r="ZJ30" s="37"/>
      <c r="ZK30" s="31"/>
      <c r="ZL30" s="30"/>
      <c r="ZM30" s="37"/>
      <c r="ZN30" s="31"/>
      <c r="ZO30" s="30"/>
      <c r="ZP30" s="37"/>
      <c r="ZQ30" s="31"/>
      <c r="ZR30" s="30"/>
      <c r="ZS30" s="37"/>
      <c r="ZT30" s="31"/>
      <c r="ZU30" s="30"/>
      <c r="ZV30" s="37"/>
      <c r="ZW30" s="31"/>
      <c r="ZX30" s="30"/>
      <c r="ZY30" s="37"/>
      <c r="ZZ30" s="31"/>
      <c r="AAA30" s="30"/>
      <c r="AAB30" s="37"/>
      <c r="AAC30" s="31"/>
      <c r="AAD30" s="30"/>
      <c r="AAE30" s="37"/>
      <c r="AAF30" s="31"/>
      <c r="AAG30" s="30"/>
      <c r="AAH30" s="37"/>
      <c r="AAI30" s="31"/>
      <c r="AAJ30" s="30"/>
      <c r="AAK30" s="37"/>
      <c r="AAL30" s="31"/>
      <c r="AAM30" s="30"/>
      <c r="AAN30" s="37"/>
      <c r="AAO30" s="31"/>
      <c r="AAP30" s="30"/>
      <c r="AAQ30" s="37"/>
      <c r="AAR30" s="31"/>
      <c r="AAS30" s="30"/>
      <c r="AAT30" s="37"/>
      <c r="AAU30" s="31"/>
      <c r="AAV30" s="30"/>
      <c r="AAW30" s="37"/>
      <c r="AAX30" s="31"/>
      <c r="AAY30" s="30"/>
      <c r="AAZ30" s="37"/>
      <c r="ABA30" s="31"/>
      <c r="ABB30" s="30"/>
      <c r="ABC30" s="37"/>
      <c r="ABD30" s="31"/>
      <c r="ABE30" s="30"/>
      <c r="ABF30" s="37"/>
      <c r="ABG30" s="31"/>
      <c r="ABH30" s="30"/>
      <c r="ABI30" s="37"/>
      <c r="ABJ30" s="31"/>
      <c r="ABK30" s="30"/>
      <c r="ABL30" s="37"/>
      <c r="ABM30" s="31"/>
      <c r="ABN30" s="30"/>
      <c r="ABO30" s="37"/>
      <c r="ABP30" s="31"/>
      <c r="ABQ30" s="30"/>
      <c r="ABR30" s="37"/>
      <c r="ABS30" s="31"/>
      <c r="ABT30" s="30"/>
      <c r="ABU30" s="37"/>
      <c r="ABV30" s="31"/>
      <c r="ABW30" s="30"/>
      <c r="ABX30" s="37"/>
      <c r="ABY30" s="31"/>
      <c r="ABZ30" s="30"/>
      <c r="ACA30" s="37"/>
      <c r="ACB30" s="31"/>
      <c r="ACC30" s="30"/>
      <c r="ACD30" s="37"/>
      <c r="ACE30" s="31"/>
      <c r="ACF30" s="30"/>
      <c r="ACG30" s="37"/>
      <c r="ACH30" s="31"/>
      <c r="ACI30" s="30"/>
      <c r="ACJ30" s="37"/>
      <c r="ACK30" s="31"/>
    </row>
    <row r="31" spans="1:765" ht="14.45" customHeight="1" x14ac:dyDescent="0.25">
      <c r="A31" s="42"/>
      <c r="B31" s="110"/>
      <c r="C31" s="110"/>
      <c r="D31" s="110"/>
      <c r="E31" s="110"/>
      <c r="F31" s="110"/>
      <c r="G31" s="110"/>
      <c r="H31" s="100"/>
      <c r="I31" s="100"/>
      <c r="J31" s="12">
        <f t="shared" si="22"/>
        <v>46050</v>
      </c>
      <c r="K31" s="29" t="str">
        <f ca="1">IFERROR(OFFSET(Bdd!$Y$3,MOD(J31+1,14),$F$26),"")</f>
        <v>AM</v>
      </c>
      <c r="L31" s="13"/>
      <c r="M31" s="14">
        <f t="shared" si="0"/>
        <v>46081</v>
      </c>
      <c r="N31" s="29">
        <f ca="1">IFERROR(OFFSET(Bdd!$Y$3,MOD(M31+1,14),$F$26),"")</f>
        <v>0</v>
      </c>
      <c r="O31" s="28"/>
      <c r="P31" s="12">
        <f t="shared" si="1"/>
        <v>46109</v>
      </c>
      <c r="Q31" s="29">
        <f ca="1">IFERROR(OFFSET(Bdd!$Y$3,MOD(P31+1,14),$F$26),"")</f>
        <v>0</v>
      </c>
      <c r="R31" s="28"/>
      <c r="S31" s="12">
        <f t="shared" si="2"/>
        <v>46140</v>
      </c>
      <c r="T31" s="29" t="str">
        <f ca="1">IFERROR(OFFSET(Bdd!$Y$3,MOD(S31+1,14),$F$26),"")</f>
        <v>M</v>
      </c>
      <c r="U31" s="28"/>
      <c r="V31" s="12">
        <f t="shared" si="20"/>
        <v>46170</v>
      </c>
      <c r="W31" s="29" t="str">
        <f ca="1">IFERROR(OFFSET(Bdd!$Y$3,MOD(V31+1,14),$F$26),"")</f>
        <v>AM</v>
      </c>
      <c r="X31" s="28"/>
      <c r="Y31" s="12">
        <f t="shared" si="3"/>
        <v>46201</v>
      </c>
      <c r="Z31" s="29">
        <f ca="1">IFERROR(OFFSET(Bdd!$Y$3,MOD(Y31+1,14),$F$26),"")</f>
        <v>0</v>
      </c>
      <c r="AA31" s="28"/>
      <c r="AB31" s="12">
        <f t="shared" si="4"/>
        <v>46231</v>
      </c>
      <c r="AC31" s="29" t="str">
        <f ca="1">IFERROR(OFFSET(Bdd!$Y$3,MOD(AB31+1,14),$F$26),"")</f>
        <v>AM</v>
      </c>
      <c r="AD31" s="28"/>
      <c r="AE31" s="12">
        <f t="shared" si="5"/>
        <v>46262</v>
      </c>
      <c r="AF31" s="29" t="str">
        <f ca="1">IFERROR(OFFSET(Bdd!$Y$3,MOD(AE31+1,14),$F$26),"")</f>
        <v>M</v>
      </c>
      <c r="AG31" s="28"/>
      <c r="AH31" s="12">
        <f t="shared" si="6"/>
        <v>46293</v>
      </c>
      <c r="AI31" s="29" t="str">
        <f ca="1">IFERROR(OFFSET(Bdd!$Y$3,MOD(AH31+1,14),$F$26),"")</f>
        <v>M</v>
      </c>
      <c r="AJ31" s="28"/>
      <c r="AK31" s="12">
        <f t="shared" si="7"/>
        <v>46323</v>
      </c>
      <c r="AL31" s="29" t="str">
        <f ca="1">IFERROR(OFFSET(Bdd!$Y$3,MOD(AK31+1,14),$F$26),"")</f>
        <v>M</v>
      </c>
      <c r="AM31" s="28"/>
      <c r="AN31" s="12">
        <f t="shared" si="8"/>
        <v>46354</v>
      </c>
      <c r="AO31" s="29">
        <f ca="1">IFERROR(OFFSET(Bdd!$Y$3,MOD(AN31+1,14),$F$26),"")</f>
        <v>0</v>
      </c>
      <c r="AP31" s="28"/>
      <c r="AQ31" s="12">
        <f t="shared" si="9"/>
        <v>46384</v>
      </c>
      <c r="AR31" s="29" t="str">
        <f ca="1">IFERROR(OFFSET(Bdd!$Y$3,MOD(AQ31+1,14),$F$26),"")</f>
        <v>AM</v>
      </c>
      <c r="AS31" s="28"/>
      <c r="AT31" s="12">
        <f t="shared" si="23"/>
        <v>46415</v>
      </c>
      <c r="AU31" s="29" t="str">
        <f ca="1">IFERROR(OFFSET(Bdd!$Y$3,MOD(AT31+1,14),$F$26),"")</f>
        <v>M</v>
      </c>
      <c r="AV31" s="13"/>
      <c r="AW31" s="14">
        <f t="shared" si="10"/>
        <v>46446</v>
      </c>
      <c r="AX31" s="29">
        <f ca="1">IFERROR(OFFSET(Bdd!$Y$3,MOD(AW31+1,14),$F$26),"")</f>
        <v>0</v>
      </c>
      <c r="AY31" s="28"/>
      <c r="AZ31" s="12">
        <f t="shared" si="11"/>
        <v>46474</v>
      </c>
      <c r="BA31" s="29">
        <f ca="1">IFERROR(OFFSET(Bdd!$Y$3,MOD(AZ31+1,14),$F$26),"")</f>
        <v>0</v>
      </c>
      <c r="BB31" s="28"/>
      <c r="BC31" s="12">
        <f t="shared" si="12"/>
        <v>46505</v>
      </c>
      <c r="BD31" s="29" t="str">
        <f ca="1">IFERROR(OFFSET(Bdd!$Y$3,MOD(BC31+1,14),$F$26),"")</f>
        <v>M</v>
      </c>
      <c r="BE31" s="28"/>
      <c r="BF31" s="12">
        <f t="shared" si="21"/>
        <v>46535</v>
      </c>
      <c r="BG31" s="29" t="str">
        <f ca="1">IFERROR(OFFSET(Bdd!$Y$3,MOD(BF31+1,14),$F$26),"")</f>
        <v>AM</v>
      </c>
      <c r="BH31" s="28"/>
      <c r="BI31" s="12">
        <f t="shared" si="13"/>
        <v>46566</v>
      </c>
      <c r="BJ31" s="29" t="str">
        <f ca="1">IFERROR(OFFSET(Bdd!$Y$3,MOD(BI31+1,14),$F$26),"")</f>
        <v>AM</v>
      </c>
      <c r="BK31" s="28"/>
      <c r="BL31" s="12">
        <f t="shared" si="14"/>
        <v>46596</v>
      </c>
      <c r="BM31" s="29" t="str">
        <f ca="1">IFERROR(OFFSET(Bdd!$Y$3,MOD(BL31+1,14),$F$26),"")</f>
        <v>AM</v>
      </c>
      <c r="BN31" s="28"/>
      <c r="BO31" s="12">
        <f t="shared" si="15"/>
        <v>46627</v>
      </c>
      <c r="BP31" s="29">
        <f ca="1">IFERROR(OFFSET(Bdd!$Y$3,MOD(BO31+1,14),$F$26),"")</f>
        <v>0</v>
      </c>
      <c r="BQ31" s="28"/>
      <c r="BR31" s="12">
        <f t="shared" si="16"/>
        <v>46658</v>
      </c>
      <c r="BS31" s="29" t="str">
        <f ca="1">IFERROR(OFFSET(Bdd!$Y$3,MOD(BR31+1,14),$F$26),"")</f>
        <v>M</v>
      </c>
      <c r="BT31" s="28"/>
      <c r="BU31" s="12">
        <f t="shared" si="17"/>
        <v>46688</v>
      </c>
      <c r="BV31" s="29" t="str">
        <f ca="1">IFERROR(OFFSET(Bdd!$Y$3,MOD(BU31+1,14),$F$26),"")</f>
        <v>AM</v>
      </c>
      <c r="BW31" s="28"/>
      <c r="BX31" s="12">
        <f t="shared" si="18"/>
        <v>46719</v>
      </c>
      <c r="BY31" s="29">
        <f ca="1">IFERROR(OFFSET(Bdd!$Y$3,MOD(BX31+1,14),$F$26),"")</f>
        <v>0</v>
      </c>
      <c r="BZ31" s="28"/>
      <c r="CA31" s="12">
        <f t="shared" si="19"/>
        <v>46749</v>
      </c>
      <c r="CB31" s="29" t="str">
        <f ca="1">IFERROR(OFFSET(Bdd!$Y$3,MOD(CA31+1,14),$F$26),"")</f>
        <v>AM</v>
      </c>
      <c r="CC31" s="13"/>
      <c r="CD31" s="30"/>
      <c r="CE31" s="37"/>
      <c r="CF31" s="31"/>
      <c r="CG31" s="30"/>
      <c r="CH31" s="37"/>
      <c r="CI31" s="31"/>
      <c r="CJ31" s="30"/>
      <c r="CK31" s="37"/>
      <c r="CL31" s="31"/>
      <c r="CM31" s="30"/>
      <c r="CN31" s="37"/>
      <c r="CO31" s="31"/>
      <c r="CP31" s="30"/>
      <c r="CQ31" s="37"/>
      <c r="CR31" s="31"/>
      <c r="CS31" s="30"/>
      <c r="CT31" s="37"/>
      <c r="CU31" s="31"/>
      <c r="CV31" s="30"/>
      <c r="CW31" s="37"/>
      <c r="CX31" s="31"/>
      <c r="CY31" s="30"/>
      <c r="CZ31" s="37"/>
      <c r="DA31" s="31"/>
      <c r="DB31" s="30"/>
      <c r="DC31" s="37"/>
      <c r="DD31" s="31"/>
      <c r="DE31" s="30"/>
      <c r="DF31" s="37"/>
      <c r="DG31" s="31"/>
      <c r="DH31" s="30"/>
      <c r="DI31" s="37"/>
      <c r="DJ31" s="31"/>
      <c r="DK31" s="30"/>
      <c r="DL31" s="37"/>
      <c r="DM31" s="31"/>
      <c r="DN31" s="30"/>
      <c r="DO31" s="37"/>
      <c r="DP31" s="31"/>
      <c r="DQ31" s="30"/>
      <c r="DR31" s="37"/>
      <c r="DS31" s="31"/>
      <c r="DT31" s="30"/>
      <c r="DU31" s="37"/>
      <c r="DV31" s="31"/>
      <c r="DW31" s="30"/>
      <c r="DX31" s="37"/>
      <c r="DY31" s="31"/>
      <c r="DZ31" s="30"/>
      <c r="EA31" s="37"/>
      <c r="EB31" s="31"/>
      <c r="EC31" s="30"/>
      <c r="ED31" s="37"/>
      <c r="EE31" s="31"/>
      <c r="EF31" s="30"/>
      <c r="EG31" s="37"/>
      <c r="EH31" s="31"/>
      <c r="EI31" s="30"/>
      <c r="EJ31" s="37"/>
      <c r="EK31" s="31"/>
      <c r="EL31" s="30"/>
      <c r="EM31" s="37"/>
      <c r="EN31" s="31"/>
      <c r="EO31" s="30"/>
      <c r="EP31" s="37"/>
      <c r="EQ31" s="31"/>
      <c r="ER31" s="30"/>
      <c r="ES31" s="37"/>
      <c r="ET31" s="31"/>
      <c r="EU31" s="30"/>
      <c r="EV31" s="37"/>
      <c r="EW31" s="31"/>
      <c r="EX31" s="30"/>
      <c r="EY31" s="37"/>
      <c r="EZ31" s="31"/>
      <c r="FA31" s="30"/>
      <c r="FB31" s="37"/>
      <c r="FC31" s="31"/>
      <c r="FD31" s="30"/>
      <c r="FE31" s="37"/>
      <c r="FF31" s="31"/>
      <c r="FG31" s="30"/>
      <c r="FH31" s="37"/>
      <c r="FI31" s="31"/>
      <c r="FJ31" s="30"/>
      <c r="FK31" s="37"/>
      <c r="FL31" s="31"/>
      <c r="FM31" s="30"/>
      <c r="FN31" s="37"/>
      <c r="FO31" s="31"/>
      <c r="FP31" s="30"/>
      <c r="FQ31" s="37"/>
      <c r="FR31" s="31"/>
      <c r="FS31" s="30"/>
      <c r="FT31" s="37"/>
      <c r="FU31" s="31"/>
      <c r="FV31" s="30"/>
      <c r="FW31" s="37"/>
      <c r="FX31" s="31"/>
      <c r="FY31" s="30"/>
      <c r="FZ31" s="37"/>
      <c r="GA31" s="31"/>
      <c r="GB31" s="30"/>
      <c r="GC31" s="37"/>
      <c r="GD31" s="31"/>
      <c r="GE31" s="30"/>
      <c r="GF31" s="37"/>
      <c r="GG31" s="31"/>
      <c r="GH31" s="30"/>
      <c r="GI31" s="37"/>
      <c r="GJ31" s="31"/>
      <c r="GK31" s="30"/>
      <c r="GL31" s="37"/>
      <c r="GM31" s="31"/>
      <c r="GN31" s="30"/>
      <c r="GO31" s="37"/>
      <c r="GP31" s="31"/>
      <c r="GQ31" s="30"/>
      <c r="GR31" s="37"/>
      <c r="GS31" s="31"/>
      <c r="GT31" s="30"/>
      <c r="GU31" s="37"/>
      <c r="GV31" s="31"/>
      <c r="GW31" s="30"/>
      <c r="GX31" s="37"/>
      <c r="GY31" s="31"/>
      <c r="GZ31" s="30"/>
      <c r="HA31" s="37"/>
      <c r="HB31" s="31"/>
      <c r="HC31" s="30"/>
      <c r="HD31" s="37"/>
      <c r="HE31" s="31"/>
      <c r="HF31" s="30"/>
      <c r="HG31" s="37"/>
      <c r="HH31" s="31"/>
      <c r="HI31" s="30"/>
      <c r="HJ31" s="37"/>
      <c r="HK31" s="31"/>
      <c r="HL31" s="30"/>
      <c r="HM31" s="37"/>
      <c r="HN31" s="31"/>
      <c r="HO31" s="30"/>
      <c r="HP31" s="37"/>
      <c r="HQ31" s="31"/>
      <c r="HR31" s="30"/>
      <c r="HS31" s="37"/>
      <c r="HT31" s="31"/>
      <c r="HU31" s="30"/>
      <c r="HV31" s="37"/>
      <c r="HW31" s="31"/>
      <c r="HX31" s="30"/>
      <c r="HY31" s="37"/>
      <c r="HZ31" s="31"/>
      <c r="IA31" s="30"/>
      <c r="IB31" s="37"/>
      <c r="IC31" s="31"/>
      <c r="ID31" s="30"/>
      <c r="IE31" s="37"/>
      <c r="IF31" s="31"/>
      <c r="IG31" s="30"/>
      <c r="IH31" s="37"/>
      <c r="II31" s="31"/>
      <c r="IJ31" s="30"/>
      <c r="IK31" s="37"/>
      <c r="IL31" s="31"/>
      <c r="IM31" s="30"/>
      <c r="IN31" s="37"/>
      <c r="IO31" s="31"/>
      <c r="IP31" s="30"/>
      <c r="IQ31" s="37"/>
      <c r="IR31" s="31"/>
      <c r="IS31" s="30"/>
      <c r="IT31" s="37"/>
      <c r="IU31" s="31"/>
      <c r="IV31" s="30"/>
      <c r="IW31" s="37"/>
      <c r="IX31" s="31"/>
      <c r="IY31" s="30"/>
      <c r="IZ31" s="37"/>
      <c r="JA31" s="31"/>
      <c r="JB31" s="30"/>
      <c r="JC31" s="37"/>
      <c r="JD31" s="31"/>
      <c r="JE31" s="30"/>
      <c r="JF31" s="37"/>
      <c r="JG31" s="31"/>
      <c r="JH31" s="30"/>
      <c r="JI31" s="37"/>
      <c r="JJ31" s="31"/>
      <c r="JK31" s="30"/>
      <c r="JL31" s="37"/>
      <c r="JM31" s="31"/>
      <c r="JN31" s="30"/>
      <c r="JO31" s="37"/>
      <c r="JP31" s="31"/>
      <c r="JQ31" s="30"/>
      <c r="JR31" s="37"/>
      <c r="JS31" s="31"/>
      <c r="JT31" s="30"/>
      <c r="JU31" s="37"/>
      <c r="JV31" s="31"/>
      <c r="JW31" s="30"/>
      <c r="JX31" s="37"/>
      <c r="JY31" s="31"/>
      <c r="JZ31" s="30"/>
      <c r="KA31" s="37"/>
      <c r="KB31" s="31"/>
      <c r="KC31" s="30"/>
      <c r="KD31" s="37"/>
      <c r="KE31" s="31"/>
      <c r="KF31" s="30"/>
      <c r="KG31" s="37"/>
      <c r="KH31" s="31"/>
      <c r="KI31" s="30"/>
      <c r="KJ31" s="37"/>
      <c r="KK31" s="31"/>
      <c r="KL31" s="30"/>
      <c r="KM31" s="37"/>
      <c r="KN31" s="31"/>
      <c r="KO31" s="30"/>
      <c r="KP31" s="37"/>
      <c r="KQ31" s="31"/>
      <c r="KR31" s="30"/>
      <c r="KS31" s="37"/>
      <c r="KT31" s="31"/>
      <c r="KU31" s="30"/>
      <c r="KV31" s="37"/>
      <c r="KW31" s="31"/>
      <c r="KX31" s="30"/>
      <c r="KY31" s="37"/>
      <c r="KZ31" s="31"/>
      <c r="LA31" s="30"/>
      <c r="LB31" s="37"/>
      <c r="LC31" s="31"/>
      <c r="LD31" s="30"/>
      <c r="LE31" s="37"/>
      <c r="LF31" s="31"/>
      <c r="LG31" s="30"/>
      <c r="LH31" s="37"/>
      <c r="LI31" s="31"/>
      <c r="LJ31" s="30"/>
      <c r="LK31" s="37"/>
      <c r="LL31" s="31"/>
      <c r="LM31" s="30"/>
      <c r="LN31" s="37"/>
      <c r="LO31" s="31"/>
      <c r="LP31" s="30"/>
      <c r="LQ31" s="37"/>
      <c r="LR31" s="31"/>
      <c r="LS31" s="30"/>
      <c r="LT31" s="37"/>
      <c r="LU31" s="31"/>
      <c r="LV31" s="30"/>
      <c r="LW31" s="37"/>
      <c r="LX31" s="31"/>
      <c r="LY31" s="30"/>
      <c r="LZ31" s="37"/>
      <c r="MA31" s="31"/>
      <c r="MB31" s="30"/>
      <c r="MC31" s="37"/>
      <c r="MD31" s="31"/>
      <c r="ME31" s="30"/>
      <c r="MF31" s="37"/>
      <c r="MG31" s="31"/>
      <c r="MH31" s="30"/>
      <c r="MI31" s="37"/>
      <c r="MJ31" s="31"/>
      <c r="MK31" s="30"/>
      <c r="ML31" s="37"/>
      <c r="MM31" s="31"/>
      <c r="MN31" s="30"/>
      <c r="MO31" s="37"/>
      <c r="MP31" s="31"/>
      <c r="MQ31" s="30"/>
      <c r="MR31" s="37"/>
      <c r="MS31" s="31"/>
      <c r="MT31" s="30"/>
      <c r="MU31" s="37"/>
      <c r="MV31" s="31"/>
      <c r="MW31" s="30"/>
      <c r="MX31" s="37"/>
      <c r="MY31" s="31"/>
      <c r="MZ31" s="30"/>
      <c r="NA31" s="37"/>
      <c r="NB31" s="31"/>
      <c r="NC31" s="30"/>
      <c r="ND31" s="37"/>
      <c r="NE31" s="31"/>
      <c r="NF31" s="30"/>
      <c r="NG31" s="37"/>
      <c r="NH31" s="31"/>
      <c r="NI31" s="30"/>
      <c r="NJ31" s="37"/>
      <c r="NK31" s="31"/>
      <c r="NL31" s="30"/>
      <c r="NM31" s="37"/>
      <c r="NN31" s="31"/>
      <c r="NO31" s="30"/>
      <c r="NP31" s="37"/>
      <c r="NQ31" s="31"/>
      <c r="NR31" s="30"/>
      <c r="NS31" s="37"/>
      <c r="NT31" s="31"/>
      <c r="NU31" s="30"/>
      <c r="NV31" s="37"/>
      <c r="NW31" s="31"/>
      <c r="NX31" s="30"/>
      <c r="NY31" s="37"/>
      <c r="NZ31" s="31"/>
      <c r="OA31" s="30"/>
      <c r="OB31" s="37"/>
      <c r="OC31" s="31"/>
      <c r="OD31" s="30"/>
      <c r="OE31" s="37"/>
      <c r="OF31" s="31"/>
      <c r="OG31" s="30"/>
      <c r="OH31" s="37"/>
      <c r="OI31" s="31"/>
      <c r="OJ31" s="30"/>
      <c r="OK31" s="37"/>
      <c r="OL31" s="31"/>
      <c r="OM31" s="30"/>
      <c r="ON31" s="37"/>
      <c r="OO31" s="31"/>
      <c r="OP31" s="30"/>
      <c r="OQ31" s="37"/>
      <c r="OR31" s="31"/>
      <c r="OS31" s="30"/>
      <c r="OT31" s="37"/>
      <c r="OU31" s="31"/>
      <c r="OV31" s="30"/>
      <c r="OW31" s="37"/>
      <c r="OX31" s="31"/>
      <c r="OY31" s="30"/>
      <c r="OZ31" s="37"/>
      <c r="PA31" s="31"/>
      <c r="PB31" s="30"/>
      <c r="PC31" s="37"/>
      <c r="PD31" s="31"/>
      <c r="PE31" s="30"/>
      <c r="PF31" s="37"/>
      <c r="PG31" s="31"/>
      <c r="PH31" s="30"/>
      <c r="PI31" s="37"/>
      <c r="PJ31" s="31"/>
      <c r="PK31" s="30"/>
      <c r="PL31" s="37"/>
      <c r="PM31" s="31"/>
      <c r="PN31" s="30"/>
      <c r="PO31" s="37"/>
      <c r="PP31" s="31"/>
      <c r="PQ31" s="30"/>
      <c r="PR31" s="37"/>
      <c r="PS31" s="31"/>
      <c r="PT31" s="30"/>
      <c r="PU31" s="37"/>
      <c r="PV31" s="31"/>
      <c r="PW31" s="30"/>
      <c r="PX31" s="37"/>
      <c r="PY31" s="31"/>
      <c r="PZ31" s="30"/>
      <c r="QA31" s="37"/>
      <c r="QB31" s="31"/>
      <c r="QC31" s="30"/>
      <c r="QD31" s="37"/>
      <c r="QE31" s="31"/>
      <c r="QF31" s="30"/>
      <c r="QG31" s="37"/>
      <c r="QH31" s="31"/>
      <c r="QI31" s="30"/>
      <c r="QJ31" s="37"/>
      <c r="QK31" s="31"/>
      <c r="QL31" s="30"/>
      <c r="QM31" s="37"/>
      <c r="QN31" s="31"/>
      <c r="QO31" s="30"/>
      <c r="QP31" s="37"/>
      <c r="QQ31" s="31"/>
      <c r="QR31" s="30"/>
      <c r="QS31" s="37"/>
      <c r="QT31" s="31"/>
      <c r="QU31" s="30"/>
      <c r="QV31" s="37"/>
      <c r="QW31" s="31"/>
      <c r="QX31" s="30"/>
      <c r="QY31" s="37"/>
      <c r="QZ31" s="31"/>
      <c r="RA31" s="30"/>
      <c r="RB31" s="37"/>
      <c r="RC31" s="31"/>
      <c r="RD31" s="30"/>
      <c r="RE31" s="37"/>
      <c r="RF31" s="31"/>
      <c r="RG31" s="30"/>
      <c r="RH31" s="37"/>
      <c r="RI31" s="31"/>
      <c r="RJ31" s="30"/>
      <c r="RK31" s="37"/>
      <c r="RL31" s="31"/>
      <c r="RM31" s="30"/>
      <c r="RN31" s="37"/>
      <c r="RO31" s="31"/>
      <c r="RP31" s="30"/>
      <c r="RQ31" s="37"/>
      <c r="RR31" s="31"/>
      <c r="RS31" s="30"/>
      <c r="RT31" s="37"/>
      <c r="RU31" s="31"/>
      <c r="RV31" s="30"/>
      <c r="RW31" s="37"/>
      <c r="RX31" s="31"/>
      <c r="RY31" s="30"/>
      <c r="RZ31" s="37"/>
      <c r="SA31" s="31"/>
      <c r="SB31" s="30"/>
      <c r="SC31" s="37"/>
      <c r="SD31" s="31"/>
      <c r="SE31" s="30"/>
      <c r="SF31" s="37"/>
      <c r="SG31" s="31"/>
      <c r="SH31" s="30"/>
      <c r="SI31" s="37"/>
      <c r="SJ31" s="31"/>
      <c r="SK31" s="30"/>
      <c r="SL31" s="37"/>
      <c r="SM31" s="31"/>
      <c r="SN31" s="30"/>
      <c r="SO31" s="37"/>
      <c r="SP31" s="31"/>
      <c r="SQ31" s="30"/>
      <c r="SR31" s="37"/>
      <c r="SS31" s="31"/>
      <c r="ST31" s="30"/>
      <c r="SU31" s="37"/>
      <c r="SV31" s="31"/>
      <c r="SW31" s="30"/>
      <c r="SX31" s="37"/>
      <c r="SY31" s="31"/>
      <c r="SZ31" s="30"/>
      <c r="TA31" s="37"/>
      <c r="TB31" s="31"/>
      <c r="TC31" s="30"/>
      <c r="TD31" s="37"/>
      <c r="TE31" s="31"/>
      <c r="TF31" s="30"/>
      <c r="TG31" s="37"/>
      <c r="TH31" s="31"/>
      <c r="TI31" s="30"/>
      <c r="TJ31" s="37"/>
      <c r="TK31" s="31"/>
      <c r="TL31" s="30"/>
      <c r="TM31" s="37"/>
      <c r="TN31" s="31"/>
      <c r="TO31" s="30"/>
      <c r="TP31" s="37"/>
      <c r="TQ31" s="31"/>
      <c r="TR31" s="30"/>
      <c r="TS31" s="37"/>
      <c r="TT31" s="31"/>
      <c r="TU31" s="30"/>
      <c r="TV31" s="37"/>
      <c r="TW31" s="31"/>
      <c r="TX31" s="30"/>
      <c r="TY31" s="37"/>
      <c r="TZ31" s="31"/>
      <c r="UA31" s="30"/>
      <c r="UB31" s="37"/>
      <c r="UC31" s="31"/>
      <c r="UD31" s="30"/>
      <c r="UE31" s="37"/>
      <c r="UF31" s="31"/>
      <c r="UG31" s="30"/>
      <c r="UH31" s="37"/>
      <c r="UI31" s="31"/>
      <c r="UJ31" s="30"/>
      <c r="UK31" s="37"/>
      <c r="UL31" s="31"/>
      <c r="UM31" s="30"/>
      <c r="UN31" s="37"/>
      <c r="UO31" s="31"/>
      <c r="UP31" s="30"/>
      <c r="UQ31" s="37"/>
      <c r="UR31" s="31"/>
      <c r="US31" s="30"/>
      <c r="UT31" s="37"/>
      <c r="UU31" s="31"/>
      <c r="UV31" s="30"/>
      <c r="UW31" s="37"/>
      <c r="UX31" s="31"/>
      <c r="UY31" s="30"/>
      <c r="UZ31" s="37"/>
      <c r="VA31" s="31"/>
      <c r="VB31" s="30"/>
      <c r="VC31" s="37"/>
      <c r="VD31" s="31"/>
      <c r="VE31" s="30"/>
      <c r="VF31" s="37"/>
      <c r="VG31" s="31"/>
      <c r="VH31" s="30"/>
      <c r="VI31" s="37"/>
      <c r="VJ31" s="31"/>
      <c r="VK31" s="30"/>
      <c r="VL31" s="37"/>
      <c r="VM31" s="31"/>
      <c r="VN31" s="30"/>
      <c r="VO31" s="37"/>
      <c r="VP31" s="31"/>
      <c r="VQ31" s="30"/>
      <c r="VR31" s="37"/>
      <c r="VS31" s="31"/>
      <c r="VT31" s="30"/>
      <c r="VU31" s="37"/>
      <c r="VV31" s="31"/>
      <c r="VW31" s="30"/>
      <c r="VX31" s="37"/>
      <c r="VY31" s="31"/>
      <c r="VZ31" s="30"/>
      <c r="WA31" s="37"/>
      <c r="WB31" s="31"/>
      <c r="WC31" s="30"/>
      <c r="WD31" s="37"/>
      <c r="WE31" s="31"/>
      <c r="WF31" s="30"/>
      <c r="WG31" s="37"/>
      <c r="WH31" s="31"/>
      <c r="WI31" s="30"/>
      <c r="WJ31" s="37"/>
      <c r="WK31" s="31"/>
      <c r="WL31" s="30"/>
      <c r="WM31" s="37"/>
      <c r="WN31" s="31"/>
      <c r="WO31" s="30"/>
      <c r="WP31" s="37"/>
      <c r="WQ31" s="31"/>
      <c r="WR31" s="30"/>
      <c r="WS31" s="37"/>
      <c r="WT31" s="31"/>
      <c r="WU31" s="30"/>
      <c r="WV31" s="37"/>
      <c r="WW31" s="31"/>
      <c r="WX31" s="30"/>
      <c r="WY31" s="37"/>
      <c r="WZ31" s="31"/>
      <c r="XA31" s="30"/>
      <c r="XB31" s="37"/>
      <c r="XC31" s="31"/>
      <c r="XD31" s="30"/>
      <c r="XE31" s="37"/>
      <c r="XF31" s="31"/>
      <c r="XG31" s="30"/>
      <c r="XH31" s="37"/>
      <c r="XI31" s="31"/>
      <c r="XJ31" s="30"/>
      <c r="XK31" s="37"/>
      <c r="XL31" s="31"/>
      <c r="XM31" s="30"/>
      <c r="XN31" s="37"/>
      <c r="XO31" s="31"/>
      <c r="XP31" s="30"/>
      <c r="XQ31" s="37"/>
      <c r="XR31" s="31"/>
      <c r="XS31" s="30"/>
      <c r="XT31" s="37"/>
      <c r="XU31" s="31"/>
      <c r="XV31" s="30"/>
      <c r="XW31" s="37"/>
      <c r="XX31" s="31"/>
      <c r="XY31" s="30"/>
      <c r="XZ31" s="37"/>
      <c r="YA31" s="31"/>
      <c r="YB31" s="30"/>
      <c r="YC31" s="37"/>
      <c r="YD31" s="31"/>
      <c r="YE31" s="30"/>
      <c r="YF31" s="37"/>
      <c r="YG31" s="31"/>
      <c r="YH31" s="30"/>
      <c r="YI31" s="37"/>
      <c r="YJ31" s="31"/>
      <c r="YK31" s="30"/>
      <c r="YL31" s="37"/>
      <c r="YM31" s="31"/>
      <c r="YN31" s="30"/>
      <c r="YO31" s="37"/>
      <c r="YP31" s="31"/>
      <c r="YQ31" s="30"/>
      <c r="YR31" s="37"/>
      <c r="YS31" s="31"/>
      <c r="YT31" s="30"/>
      <c r="YU31" s="37"/>
      <c r="YV31" s="31"/>
      <c r="YW31" s="30"/>
      <c r="YX31" s="37"/>
      <c r="YY31" s="31"/>
      <c r="YZ31" s="30"/>
      <c r="ZA31" s="37"/>
      <c r="ZB31" s="31"/>
      <c r="ZC31" s="30"/>
      <c r="ZD31" s="37"/>
      <c r="ZE31" s="31"/>
      <c r="ZF31" s="30"/>
      <c r="ZG31" s="37"/>
      <c r="ZH31" s="31"/>
      <c r="ZI31" s="30"/>
      <c r="ZJ31" s="37"/>
      <c r="ZK31" s="31"/>
      <c r="ZL31" s="30"/>
      <c r="ZM31" s="37"/>
      <c r="ZN31" s="31"/>
      <c r="ZO31" s="30"/>
      <c r="ZP31" s="37"/>
      <c r="ZQ31" s="31"/>
      <c r="ZR31" s="30"/>
      <c r="ZS31" s="37"/>
      <c r="ZT31" s="31"/>
      <c r="ZU31" s="30"/>
      <c r="ZV31" s="37"/>
      <c r="ZW31" s="31"/>
      <c r="ZX31" s="30"/>
      <c r="ZY31" s="37"/>
      <c r="ZZ31" s="31"/>
      <c r="AAA31" s="30"/>
      <c r="AAB31" s="37"/>
      <c r="AAC31" s="31"/>
      <c r="AAD31" s="30"/>
      <c r="AAE31" s="37"/>
      <c r="AAF31" s="31"/>
      <c r="AAG31" s="30"/>
      <c r="AAH31" s="37"/>
      <c r="AAI31" s="31"/>
      <c r="AAJ31" s="30"/>
      <c r="AAK31" s="37"/>
      <c r="AAL31" s="31"/>
      <c r="AAM31" s="30"/>
      <c r="AAN31" s="37"/>
      <c r="AAO31" s="31"/>
      <c r="AAP31" s="30"/>
      <c r="AAQ31" s="37"/>
      <c r="AAR31" s="31"/>
      <c r="AAS31" s="30"/>
      <c r="AAT31" s="37"/>
      <c r="AAU31" s="31"/>
      <c r="AAV31" s="30"/>
      <c r="AAW31" s="37"/>
      <c r="AAX31" s="31"/>
      <c r="AAY31" s="30"/>
      <c r="AAZ31" s="37"/>
      <c r="ABA31" s="31"/>
      <c r="ABB31" s="30"/>
      <c r="ABC31" s="37"/>
      <c r="ABD31" s="31"/>
      <c r="ABE31" s="30"/>
      <c r="ABF31" s="37"/>
      <c r="ABG31" s="31"/>
      <c r="ABH31" s="30"/>
      <c r="ABI31" s="37"/>
      <c r="ABJ31" s="31"/>
      <c r="ABK31" s="30"/>
      <c r="ABL31" s="37"/>
      <c r="ABM31" s="31"/>
      <c r="ABN31" s="30"/>
      <c r="ABO31" s="37"/>
      <c r="ABP31" s="31"/>
      <c r="ABQ31" s="30"/>
      <c r="ABR31" s="37"/>
      <c r="ABS31" s="31"/>
      <c r="ABT31" s="30"/>
      <c r="ABU31" s="37"/>
      <c r="ABV31" s="31"/>
      <c r="ABW31" s="30"/>
      <c r="ABX31" s="37"/>
      <c r="ABY31" s="31"/>
      <c r="ABZ31" s="30"/>
      <c r="ACA31" s="37"/>
      <c r="ACB31" s="31"/>
      <c r="ACC31" s="30"/>
      <c r="ACD31" s="37"/>
      <c r="ACE31" s="31"/>
      <c r="ACF31" s="30"/>
      <c r="ACG31" s="37"/>
      <c r="ACH31" s="31"/>
      <c r="ACI31" s="30"/>
      <c r="ACJ31" s="37"/>
      <c r="ACK31" s="31"/>
    </row>
    <row r="32" spans="1:765" ht="15" customHeight="1" thickBot="1" x14ac:dyDescent="0.3">
      <c r="A32" s="42"/>
      <c r="B32" s="110"/>
      <c r="C32" s="110"/>
      <c r="D32" s="110"/>
      <c r="E32" s="136"/>
      <c r="F32" s="136"/>
      <c r="G32" s="136"/>
      <c r="H32" s="5"/>
      <c r="I32" s="5"/>
      <c r="J32" s="12">
        <f t="shared" si="22"/>
        <v>46051</v>
      </c>
      <c r="K32" s="29" t="str">
        <f ca="1">IFERROR(OFFSET(Bdd!$Y$3,MOD(J32+1,14),$F$26),"")</f>
        <v>M</v>
      </c>
      <c r="L32" s="13"/>
      <c r="M32" s="97" t="str">
        <f t="shared" ref="M32" si="24">IF(MONTH(M31+1)&lt;&gt;MONTH(M31),"",M31+1)</f>
        <v/>
      </c>
      <c r="N32" s="93" t="str">
        <f ca="1">IFERROR(OFFSET(Bdd!$Y$3,MOD(M32+1,14),$F$26),"")</f>
        <v/>
      </c>
      <c r="O32" s="94"/>
      <c r="P32" s="12">
        <f t="shared" si="1"/>
        <v>46110</v>
      </c>
      <c r="Q32" s="29">
        <f ca="1">IFERROR(OFFSET(Bdd!$Y$3,MOD(P32+1,14),$F$26),"")</f>
        <v>0</v>
      </c>
      <c r="R32" s="28"/>
      <c r="S32" s="12">
        <f t="shared" si="2"/>
        <v>46141</v>
      </c>
      <c r="T32" s="29" t="str">
        <f ca="1">IFERROR(OFFSET(Bdd!$Y$3,MOD(S32+1,14),$F$26),"")</f>
        <v>M</v>
      </c>
      <c r="U32" s="28"/>
      <c r="V32" s="12">
        <f t="shared" si="20"/>
        <v>46171</v>
      </c>
      <c r="W32" s="29" t="str">
        <f ca="1">IFERROR(OFFSET(Bdd!$Y$3,MOD(V32+1,14),$F$26),"")</f>
        <v>AM</v>
      </c>
      <c r="X32" s="28"/>
      <c r="Y32" s="12">
        <f t="shared" si="3"/>
        <v>46202</v>
      </c>
      <c r="Z32" s="29" t="str">
        <f ca="1">IFERROR(OFFSET(Bdd!$Y$3,MOD(Y32+1,14),$F$26),"")</f>
        <v>AM</v>
      </c>
      <c r="AA32" s="28"/>
      <c r="AB32" s="12">
        <f t="shared" si="4"/>
        <v>46232</v>
      </c>
      <c r="AC32" s="29" t="str">
        <f ca="1">IFERROR(OFFSET(Bdd!$Y$3,MOD(AB32+1,14),$F$26),"")</f>
        <v>AM</v>
      </c>
      <c r="AD32" s="28"/>
      <c r="AE32" s="12">
        <f t="shared" si="5"/>
        <v>46263</v>
      </c>
      <c r="AF32" s="29">
        <f ca="1">IFERROR(OFFSET(Bdd!$Y$3,MOD(AE32+1,14),$F$26),"")</f>
        <v>0</v>
      </c>
      <c r="AG32" s="28"/>
      <c r="AH32" s="12">
        <f t="shared" si="6"/>
        <v>46294</v>
      </c>
      <c r="AI32" s="29" t="str">
        <f ca="1">IFERROR(OFFSET(Bdd!$Y$3,MOD(AH32+1,14),$F$26),"")</f>
        <v>M</v>
      </c>
      <c r="AJ32" s="28"/>
      <c r="AK32" s="12">
        <f t="shared" si="7"/>
        <v>46324</v>
      </c>
      <c r="AL32" s="29" t="str">
        <f ca="1">IFERROR(OFFSET(Bdd!$Y$3,MOD(AK32+1,14),$F$26),"")</f>
        <v>AM</v>
      </c>
      <c r="AM32" s="28"/>
      <c r="AN32" s="12">
        <f t="shared" si="8"/>
        <v>46355</v>
      </c>
      <c r="AO32" s="29">
        <f ca="1">IFERROR(OFFSET(Bdd!$Y$3,MOD(AN32+1,14),$F$26),"")</f>
        <v>0</v>
      </c>
      <c r="AP32" s="28"/>
      <c r="AQ32" s="12">
        <f t="shared" si="9"/>
        <v>46385</v>
      </c>
      <c r="AR32" s="29" t="str">
        <f ca="1">IFERROR(OFFSET(Bdd!$Y$3,MOD(AQ32+1,14),$F$26),"")</f>
        <v>AM</v>
      </c>
      <c r="AS32" s="28"/>
      <c r="AT32" s="12">
        <f t="shared" si="23"/>
        <v>46416</v>
      </c>
      <c r="AU32" s="29" t="str">
        <f ca="1">IFERROR(OFFSET(Bdd!$Y$3,MOD(AT32+1,14),$F$26),"")</f>
        <v>M</v>
      </c>
      <c r="AV32" s="13"/>
      <c r="AW32" s="97" t="str">
        <f t="shared" ref="AW32" si="25">IF(MONTH(AW31+1)&lt;&gt;MONTH(AW31),"",AW31+1)</f>
        <v/>
      </c>
      <c r="AX32" s="93" t="str">
        <f ca="1">IFERROR(OFFSET(Bdd!$Y$3,MOD(AW32+1,14),$F$26),"")</f>
        <v/>
      </c>
      <c r="AY32" s="94"/>
      <c r="AZ32" s="12">
        <f t="shared" si="11"/>
        <v>46475</v>
      </c>
      <c r="BA32" s="29" t="str">
        <f ca="1">IFERROR(OFFSET(Bdd!$Y$3,MOD(AZ32+1,14),$F$26),"")</f>
        <v>M</v>
      </c>
      <c r="BB32" s="28"/>
      <c r="BC32" s="12">
        <f t="shared" si="12"/>
        <v>46506</v>
      </c>
      <c r="BD32" s="29" t="str">
        <f ca="1">IFERROR(OFFSET(Bdd!$Y$3,MOD(BC32+1,14),$F$26),"")</f>
        <v>AM</v>
      </c>
      <c r="BE32" s="28"/>
      <c r="BF32" s="12">
        <f t="shared" si="21"/>
        <v>46536</v>
      </c>
      <c r="BG32" s="29">
        <f ca="1">IFERROR(OFFSET(Bdd!$Y$3,MOD(BF32+1,14),$F$26),"")</f>
        <v>0</v>
      </c>
      <c r="BH32" s="28"/>
      <c r="BI32" s="12">
        <f t="shared" si="13"/>
        <v>46567</v>
      </c>
      <c r="BJ32" s="29" t="str">
        <f ca="1">IFERROR(OFFSET(Bdd!$Y$3,MOD(BI32+1,14),$F$26),"")</f>
        <v>AM</v>
      </c>
      <c r="BK32" s="28"/>
      <c r="BL32" s="12">
        <f t="shared" si="14"/>
        <v>46597</v>
      </c>
      <c r="BM32" s="29" t="str">
        <f ca="1">IFERROR(OFFSET(Bdd!$Y$3,MOD(BL32+1,14),$F$26),"")</f>
        <v>M</v>
      </c>
      <c r="BN32" s="28"/>
      <c r="BO32" s="12">
        <f t="shared" si="15"/>
        <v>46628</v>
      </c>
      <c r="BP32" s="29">
        <f ca="1">IFERROR(OFFSET(Bdd!$Y$3,MOD(BO32+1,14),$F$26),"")</f>
        <v>0</v>
      </c>
      <c r="BQ32" s="28"/>
      <c r="BR32" s="12">
        <f t="shared" si="16"/>
        <v>46659</v>
      </c>
      <c r="BS32" s="29" t="str">
        <f ca="1">IFERROR(OFFSET(Bdd!$Y$3,MOD(BR32+1,14),$F$26),"")</f>
        <v>M</v>
      </c>
      <c r="BT32" s="28"/>
      <c r="BU32" s="12">
        <f t="shared" si="17"/>
        <v>46689</v>
      </c>
      <c r="BV32" s="29" t="str">
        <f ca="1">IFERROR(OFFSET(Bdd!$Y$3,MOD(BU32+1,14),$F$26),"")</f>
        <v>AM</v>
      </c>
      <c r="BW32" s="28"/>
      <c r="BX32" s="12">
        <f t="shared" si="18"/>
        <v>46720</v>
      </c>
      <c r="BY32" s="29" t="str">
        <f ca="1">IFERROR(OFFSET(Bdd!$Y$3,MOD(BX32+1,14),$F$26),"")</f>
        <v>AM</v>
      </c>
      <c r="BZ32" s="28"/>
      <c r="CA32" s="12">
        <f t="shared" si="19"/>
        <v>46750</v>
      </c>
      <c r="CB32" s="29" t="str">
        <f ca="1">IFERROR(OFFSET(Bdd!$Y$3,MOD(CA32+1,14),$F$26),"")</f>
        <v>AM</v>
      </c>
      <c r="CC32" s="13"/>
      <c r="CD32" s="30"/>
      <c r="CE32" s="37"/>
      <c r="CF32" s="31"/>
      <c r="CG32" s="30"/>
      <c r="CH32" s="37"/>
      <c r="CI32" s="31"/>
      <c r="CJ32" s="30"/>
      <c r="CK32" s="37"/>
      <c r="CL32" s="31"/>
      <c r="CM32" s="30"/>
      <c r="CN32" s="37"/>
      <c r="CO32" s="31"/>
      <c r="CP32" s="30"/>
      <c r="CQ32" s="37"/>
      <c r="CR32" s="31"/>
      <c r="CS32" s="30"/>
      <c r="CT32" s="37"/>
      <c r="CU32" s="31"/>
      <c r="CV32" s="30"/>
      <c r="CW32" s="37"/>
      <c r="CX32" s="31"/>
      <c r="CY32" s="30"/>
      <c r="CZ32" s="37"/>
      <c r="DA32" s="31"/>
      <c r="DB32" s="30"/>
      <c r="DC32" s="37"/>
      <c r="DD32" s="31"/>
      <c r="DE32" s="30"/>
      <c r="DF32" s="37"/>
      <c r="DG32" s="31"/>
      <c r="DH32" s="30"/>
      <c r="DI32" s="37"/>
      <c r="DJ32" s="31"/>
      <c r="DK32" s="30"/>
      <c r="DL32" s="37"/>
      <c r="DM32" s="31"/>
      <c r="DN32" s="30"/>
      <c r="DO32" s="37"/>
      <c r="DP32" s="31"/>
      <c r="DQ32" s="30"/>
      <c r="DR32" s="37"/>
      <c r="DS32" s="31"/>
      <c r="DT32" s="30"/>
      <c r="DU32" s="37"/>
      <c r="DV32" s="31"/>
      <c r="DW32" s="30"/>
      <c r="DX32" s="37"/>
      <c r="DY32" s="31"/>
      <c r="DZ32" s="30"/>
      <c r="EA32" s="37"/>
      <c r="EB32" s="31"/>
      <c r="EC32" s="30"/>
      <c r="ED32" s="37"/>
      <c r="EE32" s="31"/>
      <c r="EF32" s="30"/>
      <c r="EG32" s="37"/>
      <c r="EH32" s="31"/>
      <c r="EI32" s="30"/>
      <c r="EJ32" s="37"/>
      <c r="EK32" s="31"/>
      <c r="EL32" s="30"/>
      <c r="EM32" s="37"/>
      <c r="EN32" s="31"/>
      <c r="EO32" s="30"/>
      <c r="EP32" s="37"/>
      <c r="EQ32" s="31"/>
      <c r="ER32" s="30"/>
      <c r="ES32" s="37"/>
      <c r="ET32" s="31"/>
      <c r="EU32" s="30"/>
      <c r="EV32" s="37"/>
      <c r="EW32" s="31"/>
      <c r="EX32" s="30"/>
      <c r="EY32" s="37"/>
      <c r="EZ32" s="31"/>
      <c r="FA32" s="30"/>
      <c r="FB32" s="37"/>
      <c r="FC32" s="31"/>
      <c r="FD32" s="30"/>
      <c r="FE32" s="37"/>
      <c r="FF32" s="31"/>
      <c r="FG32" s="30"/>
      <c r="FH32" s="37"/>
      <c r="FI32" s="31"/>
      <c r="FJ32" s="30"/>
      <c r="FK32" s="37"/>
      <c r="FL32" s="31"/>
      <c r="FM32" s="30"/>
      <c r="FN32" s="37"/>
      <c r="FO32" s="31"/>
      <c r="FP32" s="30"/>
      <c r="FQ32" s="37"/>
      <c r="FR32" s="31"/>
      <c r="FS32" s="30"/>
      <c r="FT32" s="37"/>
      <c r="FU32" s="31"/>
      <c r="FV32" s="30"/>
      <c r="FW32" s="37"/>
      <c r="FX32" s="31"/>
      <c r="FY32" s="30"/>
      <c r="FZ32" s="37"/>
      <c r="GA32" s="31"/>
      <c r="GB32" s="30"/>
      <c r="GC32" s="37"/>
      <c r="GD32" s="31"/>
      <c r="GE32" s="30"/>
      <c r="GF32" s="37"/>
      <c r="GG32" s="31"/>
      <c r="GH32" s="30"/>
      <c r="GI32" s="37"/>
      <c r="GJ32" s="31"/>
      <c r="GK32" s="30"/>
      <c r="GL32" s="37"/>
      <c r="GM32" s="31"/>
      <c r="GN32" s="30"/>
      <c r="GO32" s="37"/>
      <c r="GP32" s="31"/>
      <c r="GQ32" s="30"/>
      <c r="GR32" s="37"/>
      <c r="GS32" s="31"/>
      <c r="GT32" s="30"/>
      <c r="GU32" s="37"/>
      <c r="GV32" s="31"/>
      <c r="GW32" s="30"/>
      <c r="GX32" s="37"/>
      <c r="GY32" s="31"/>
      <c r="GZ32" s="30"/>
      <c r="HA32" s="37"/>
      <c r="HB32" s="31"/>
      <c r="HC32" s="30"/>
      <c r="HD32" s="37"/>
      <c r="HE32" s="31"/>
      <c r="HF32" s="30"/>
      <c r="HG32" s="37"/>
      <c r="HH32" s="31"/>
      <c r="HI32" s="30"/>
      <c r="HJ32" s="37"/>
      <c r="HK32" s="31"/>
      <c r="HL32" s="30"/>
      <c r="HM32" s="37"/>
      <c r="HN32" s="31"/>
      <c r="HO32" s="30"/>
      <c r="HP32" s="37"/>
      <c r="HQ32" s="31"/>
      <c r="HR32" s="30"/>
      <c r="HS32" s="37"/>
      <c r="HT32" s="31"/>
      <c r="HU32" s="30"/>
      <c r="HV32" s="37"/>
      <c r="HW32" s="31"/>
      <c r="HX32" s="30"/>
      <c r="HY32" s="37"/>
      <c r="HZ32" s="31"/>
      <c r="IA32" s="30"/>
      <c r="IB32" s="37"/>
      <c r="IC32" s="31"/>
      <c r="ID32" s="30"/>
      <c r="IE32" s="37"/>
      <c r="IF32" s="31"/>
      <c r="IG32" s="30"/>
      <c r="IH32" s="37"/>
      <c r="II32" s="31"/>
      <c r="IJ32" s="30"/>
      <c r="IK32" s="37"/>
      <c r="IL32" s="31"/>
      <c r="IM32" s="30"/>
      <c r="IN32" s="37"/>
      <c r="IO32" s="31"/>
      <c r="IP32" s="30"/>
      <c r="IQ32" s="37"/>
      <c r="IR32" s="31"/>
      <c r="IS32" s="30"/>
      <c r="IT32" s="37"/>
      <c r="IU32" s="31"/>
      <c r="IV32" s="30"/>
      <c r="IW32" s="37"/>
      <c r="IX32" s="31"/>
      <c r="IY32" s="30"/>
      <c r="IZ32" s="37"/>
      <c r="JA32" s="31"/>
      <c r="JB32" s="30"/>
      <c r="JC32" s="37"/>
      <c r="JD32" s="31"/>
      <c r="JE32" s="30"/>
      <c r="JF32" s="37"/>
      <c r="JG32" s="31"/>
      <c r="JH32" s="30"/>
      <c r="JI32" s="37"/>
      <c r="JJ32" s="31"/>
      <c r="JK32" s="30"/>
      <c r="JL32" s="37"/>
      <c r="JM32" s="31"/>
      <c r="JN32" s="30"/>
      <c r="JO32" s="37"/>
      <c r="JP32" s="31"/>
      <c r="JQ32" s="30"/>
      <c r="JR32" s="37"/>
      <c r="JS32" s="31"/>
      <c r="JT32" s="30"/>
      <c r="JU32" s="37"/>
      <c r="JV32" s="31"/>
      <c r="JW32" s="30"/>
      <c r="JX32" s="37"/>
      <c r="JY32" s="31"/>
      <c r="JZ32" s="30"/>
      <c r="KA32" s="37"/>
      <c r="KB32" s="31"/>
      <c r="KC32" s="30"/>
      <c r="KD32" s="37"/>
      <c r="KE32" s="31"/>
      <c r="KF32" s="30"/>
      <c r="KG32" s="37"/>
      <c r="KH32" s="31"/>
      <c r="KI32" s="30"/>
      <c r="KJ32" s="37"/>
      <c r="KK32" s="31"/>
      <c r="KL32" s="30"/>
      <c r="KM32" s="37"/>
      <c r="KN32" s="31"/>
      <c r="KO32" s="30"/>
      <c r="KP32" s="37"/>
      <c r="KQ32" s="31"/>
      <c r="KR32" s="30"/>
      <c r="KS32" s="37"/>
      <c r="KT32" s="31"/>
      <c r="KU32" s="30"/>
      <c r="KV32" s="37"/>
      <c r="KW32" s="31"/>
      <c r="KX32" s="30"/>
      <c r="KY32" s="37"/>
      <c r="KZ32" s="31"/>
      <c r="LA32" s="30"/>
      <c r="LB32" s="37"/>
      <c r="LC32" s="31"/>
      <c r="LD32" s="30"/>
      <c r="LE32" s="37"/>
      <c r="LF32" s="31"/>
      <c r="LG32" s="30"/>
      <c r="LH32" s="37"/>
      <c r="LI32" s="31"/>
      <c r="LJ32" s="30"/>
      <c r="LK32" s="37"/>
      <c r="LL32" s="31"/>
      <c r="LM32" s="30"/>
      <c r="LN32" s="37"/>
      <c r="LO32" s="31"/>
      <c r="LP32" s="30"/>
      <c r="LQ32" s="37"/>
      <c r="LR32" s="31"/>
      <c r="LS32" s="30"/>
      <c r="LT32" s="37"/>
      <c r="LU32" s="31"/>
      <c r="LV32" s="30"/>
      <c r="LW32" s="37"/>
      <c r="LX32" s="31"/>
      <c r="LY32" s="30"/>
      <c r="LZ32" s="37"/>
      <c r="MA32" s="31"/>
      <c r="MB32" s="30"/>
      <c r="MC32" s="37"/>
      <c r="MD32" s="31"/>
      <c r="ME32" s="30"/>
      <c r="MF32" s="37"/>
      <c r="MG32" s="31"/>
      <c r="MH32" s="30"/>
      <c r="MI32" s="37"/>
      <c r="MJ32" s="31"/>
      <c r="MK32" s="30"/>
      <c r="ML32" s="37"/>
      <c r="MM32" s="31"/>
      <c r="MN32" s="30"/>
      <c r="MO32" s="37"/>
      <c r="MP32" s="31"/>
      <c r="MQ32" s="30"/>
      <c r="MR32" s="37"/>
      <c r="MS32" s="31"/>
      <c r="MT32" s="30"/>
      <c r="MU32" s="37"/>
      <c r="MV32" s="31"/>
      <c r="MW32" s="30"/>
      <c r="MX32" s="37"/>
      <c r="MY32" s="31"/>
      <c r="MZ32" s="30"/>
      <c r="NA32" s="37"/>
      <c r="NB32" s="31"/>
      <c r="NC32" s="30"/>
      <c r="ND32" s="37"/>
      <c r="NE32" s="31"/>
      <c r="NF32" s="30"/>
      <c r="NG32" s="37"/>
      <c r="NH32" s="31"/>
      <c r="NI32" s="30"/>
      <c r="NJ32" s="37"/>
      <c r="NK32" s="31"/>
      <c r="NL32" s="30"/>
      <c r="NM32" s="37"/>
      <c r="NN32" s="31"/>
      <c r="NO32" s="30"/>
      <c r="NP32" s="37"/>
      <c r="NQ32" s="31"/>
      <c r="NR32" s="30"/>
      <c r="NS32" s="37"/>
      <c r="NT32" s="31"/>
      <c r="NU32" s="30"/>
      <c r="NV32" s="37"/>
      <c r="NW32" s="31"/>
      <c r="NX32" s="30"/>
      <c r="NY32" s="37"/>
      <c r="NZ32" s="31"/>
      <c r="OA32" s="30"/>
      <c r="OB32" s="37"/>
      <c r="OC32" s="31"/>
      <c r="OD32" s="30"/>
      <c r="OE32" s="37"/>
      <c r="OF32" s="31"/>
      <c r="OG32" s="30"/>
      <c r="OH32" s="37"/>
      <c r="OI32" s="31"/>
      <c r="OJ32" s="30"/>
      <c r="OK32" s="37"/>
      <c r="OL32" s="31"/>
      <c r="OM32" s="30"/>
      <c r="ON32" s="37"/>
      <c r="OO32" s="31"/>
      <c r="OP32" s="30"/>
      <c r="OQ32" s="37"/>
      <c r="OR32" s="31"/>
      <c r="OS32" s="30"/>
      <c r="OT32" s="37"/>
      <c r="OU32" s="31"/>
      <c r="OV32" s="30"/>
      <c r="OW32" s="37"/>
      <c r="OX32" s="31"/>
      <c r="OY32" s="30"/>
      <c r="OZ32" s="37"/>
      <c r="PA32" s="31"/>
      <c r="PB32" s="30"/>
      <c r="PC32" s="37"/>
      <c r="PD32" s="31"/>
      <c r="PE32" s="30"/>
      <c r="PF32" s="37"/>
      <c r="PG32" s="31"/>
      <c r="PH32" s="30"/>
      <c r="PI32" s="37"/>
      <c r="PJ32" s="31"/>
      <c r="PK32" s="30"/>
      <c r="PL32" s="37"/>
      <c r="PM32" s="31"/>
      <c r="PN32" s="30"/>
      <c r="PO32" s="37"/>
      <c r="PP32" s="31"/>
      <c r="PQ32" s="30"/>
      <c r="PR32" s="37"/>
      <c r="PS32" s="31"/>
      <c r="PT32" s="30"/>
      <c r="PU32" s="37"/>
      <c r="PV32" s="31"/>
      <c r="PW32" s="30"/>
      <c r="PX32" s="37"/>
      <c r="PY32" s="31"/>
      <c r="PZ32" s="30"/>
      <c r="QA32" s="37"/>
      <c r="QB32" s="31"/>
      <c r="QC32" s="30"/>
      <c r="QD32" s="37"/>
      <c r="QE32" s="31"/>
      <c r="QF32" s="30"/>
      <c r="QG32" s="37"/>
      <c r="QH32" s="31"/>
      <c r="QI32" s="30"/>
      <c r="QJ32" s="37"/>
      <c r="QK32" s="31"/>
      <c r="QL32" s="30"/>
      <c r="QM32" s="37"/>
      <c r="QN32" s="31"/>
      <c r="QO32" s="30"/>
      <c r="QP32" s="37"/>
      <c r="QQ32" s="31"/>
      <c r="QR32" s="30"/>
      <c r="QS32" s="37"/>
      <c r="QT32" s="31"/>
      <c r="QU32" s="30"/>
      <c r="QV32" s="37"/>
      <c r="QW32" s="31"/>
      <c r="QX32" s="30"/>
      <c r="QY32" s="37"/>
      <c r="QZ32" s="31"/>
      <c r="RA32" s="30"/>
      <c r="RB32" s="37"/>
      <c r="RC32" s="31"/>
      <c r="RD32" s="30"/>
      <c r="RE32" s="37"/>
      <c r="RF32" s="31"/>
      <c r="RG32" s="30"/>
      <c r="RH32" s="37"/>
      <c r="RI32" s="31"/>
      <c r="RJ32" s="30"/>
      <c r="RK32" s="37"/>
      <c r="RL32" s="31"/>
      <c r="RM32" s="30"/>
      <c r="RN32" s="37"/>
      <c r="RO32" s="31"/>
      <c r="RP32" s="30"/>
      <c r="RQ32" s="37"/>
      <c r="RR32" s="31"/>
      <c r="RS32" s="30"/>
      <c r="RT32" s="37"/>
      <c r="RU32" s="31"/>
      <c r="RV32" s="30"/>
      <c r="RW32" s="37"/>
      <c r="RX32" s="31"/>
      <c r="RY32" s="30"/>
      <c r="RZ32" s="37"/>
      <c r="SA32" s="31"/>
      <c r="SB32" s="30"/>
      <c r="SC32" s="37"/>
      <c r="SD32" s="31"/>
      <c r="SE32" s="30"/>
      <c r="SF32" s="37"/>
      <c r="SG32" s="31"/>
      <c r="SH32" s="30"/>
      <c r="SI32" s="37"/>
      <c r="SJ32" s="31"/>
      <c r="SK32" s="30"/>
      <c r="SL32" s="37"/>
      <c r="SM32" s="31"/>
      <c r="SN32" s="30"/>
      <c r="SO32" s="37"/>
      <c r="SP32" s="31"/>
      <c r="SQ32" s="30"/>
      <c r="SR32" s="37"/>
      <c r="SS32" s="31"/>
      <c r="ST32" s="30"/>
      <c r="SU32" s="37"/>
      <c r="SV32" s="31"/>
      <c r="SW32" s="30"/>
      <c r="SX32" s="37"/>
      <c r="SY32" s="31"/>
      <c r="SZ32" s="30"/>
      <c r="TA32" s="37"/>
      <c r="TB32" s="31"/>
      <c r="TC32" s="30"/>
      <c r="TD32" s="37"/>
      <c r="TE32" s="31"/>
      <c r="TF32" s="30"/>
      <c r="TG32" s="37"/>
      <c r="TH32" s="31"/>
      <c r="TI32" s="30"/>
      <c r="TJ32" s="37"/>
      <c r="TK32" s="31"/>
      <c r="TL32" s="30"/>
      <c r="TM32" s="37"/>
      <c r="TN32" s="31"/>
      <c r="TO32" s="30"/>
      <c r="TP32" s="37"/>
      <c r="TQ32" s="31"/>
      <c r="TR32" s="30"/>
      <c r="TS32" s="37"/>
      <c r="TT32" s="31"/>
      <c r="TU32" s="30"/>
      <c r="TV32" s="37"/>
      <c r="TW32" s="31"/>
      <c r="TX32" s="30"/>
      <c r="TY32" s="37"/>
      <c r="TZ32" s="31"/>
      <c r="UA32" s="30"/>
      <c r="UB32" s="37"/>
      <c r="UC32" s="31"/>
      <c r="UD32" s="30"/>
      <c r="UE32" s="37"/>
      <c r="UF32" s="31"/>
      <c r="UG32" s="30"/>
      <c r="UH32" s="37"/>
      <c r="UI32" s="31"/>
      <c r="UJ32" s="30"/>
      <c r="UK32" s="37"/>
      <c r="UL32" s="31"/>
      <c r="UM32" s="30"/>
      <c r="UN32" s="37"/>
      <c r="UO32" s="31"/>
      <c r="UP32" s="30"/>
      <c r="UQ32" s="37"/>
      <c r="UR32" s="31"/>
      <c r="US32" s="30"/>
      <c r="UT32" s="37"/>
      <c r="UU32" s="31"/>
      <c r="UV32" s="30"/>
      <c r="UW32" s="37"/>
      <c r="UX32" s="31"/>
      <c r="UY32" s="30"/>
      <c r="UZ32" s="37"/>
      <c r="VA32" s="31"/>
      <c r="VB32" s="30"/>
      <c r="VC32" s="37"/>
      <c r="VD32" s="31"/>
      <c r="VE32" s="30"/>
      <c r="VF32" s="37"/>
      <c r="VG32" s="31"/>
      <c r="VH32" s="30"/>
      <c r="VI32" s="37"/>
      <c r="VJ32" s="31"/>
      <c r="VK32" s="30"/>
      <c r="VL32" s="37"/>
      <c r="VM32" s="31"/>
      <c r="VN32" s="30"/>
      <c r="VO32" s="37"/>
      <c r="VP32" s="31"/>
      <c r="VQ32" s="30"/>
      <c r="VR32" s="37"/>
      <c r="VS32" s="31"/>
      <c r="VT32" s="30"/>
      <c r="VU32" s="37"/>
      <c r="VV32" s="31"/>
      <c r="VW32" s="30"/>
      <c r="VX32" s="37"/>
      <c r="VY32" s="31"/>
      <c r="VZ32" s="30"/>
      <c r="WA32" s="37"/>
      <c r="WB32" s="31"/>
      <c r="WC32" s="30"/>
      <c r="WD32" s="37"/>
      <c r="WE32" s="31"/>
      <c r="WF32" s="30"/>
      <c r="WG32" s="37"/>
      <c r="WH32" s="31"/>
      <c r="WI32" s="30"/>
      <c r="WJ32" s="37"/>
      <c r="WK32" s="31"/>
      <c r="WL32" s="30"/>
      <c r="WM32" s="37"/>
      <c r="WN32" s="31"/>
      <c r="WO32" s="30"/>
      <c r="WP32" s="37"/>
      <c r="WQ32" s="31"/>
      <c r="WR32" s="30"/>
      <c r="WS32" s="37"/>
      <c r="WT32" s="31"/>
      <c r="WU32" s="30"/>
      <c r="WV32" s="37"/>
      <c r="WW32" s="31"/>
      <c r="WX32" s="30"/>
      <c r="WY32" s="37"/>
      <c r="WZ32" s="31"/>
      <c r="XA32" s="30"/>
      <c r="XB32" s="37"/>
      <c r="XC32" s="31"/>
      <c r="XD32" s="30"/>
      <c r="XE32" s="37"/>
      <c r="XF32" s="31"/>
      <c r="XG32" s="30"/>
      <c r="XH32" s="37"/>
      <c r="XI32" s="31"/>
      <c r="XJ32" s="30"/>
      <c r="XK32" s="37"/>
      <c r="XL32" s="31"/>
      <c r="XM32" s="30"/>
      <c r="XN32" s="37"/>
      <c r="XO32" s="31"/>
      <c r="XP32" s="30"/>
      <c r="XQ32" s="37"/>
      <c r="XR32" s="31"/>
      <c r="XS32" s="30"/>
      <c r="XT32" s="37"/>
      <c r="XU32" s="31"/>
      <c r="XV32" s="30"/>
      <c r="XW32" s="37"/>
      <c r="XX32" s="31"/>
      <c r="XY32" s="30"/>
      <c r="XZ32" s="37"/>
      <c r="YA32" s="31"/>
      <c r="YB32" s="30"/>
      <c r="YC32" s="37"/>
      <c r="YD32" s="31"/>
      <c r="YE32" s="30"/>
      <c r="YF32" s="37"/>
      <c r="YG32" s="31"/>
      <c r="YH32" s="30"/>
      <c r="YI32" s="37"/>
      <c r="YJ32" s="31"/>
      <c r="YK32" s="30"/>
      <c r="YL32" s="37"/>
      <c r="YM32" s="31"/>
      <c r="YN32" s="30"/>
      <c r="YO32" s="37"/>
      <c r="YP32" s="31"/>
      <c r="YQ32" s="30"/>
      <c r="YR32" s="37"/>
      <c r="YS32" s="31"/>
      <c r="YT32" s="30"/>
      <c r="YU32" s="37"/>
      <c r="YV32" s="31"/>
      <c r="YW32" s="30"/>
      <c r="YX32" s="37"/>
      <c r="YY32" s="31"/>
      <c r="YZ32" s="30"/>
      <c r="ZA32" s="37"/>
      <c r="ZB32" s="31"/>
      <c r="ZC32" s="30"/>
      <c r="ZD32" s="37"/>
      <c r="ZE32" s="31"/>
      <c r="ZF32" s="30"/>
      <c r="ZG32" s="37"/>
      <c r="ZH32" s="31"/>
      <c r="ZI32" s="30"/>
      <c r="ZJ32" s="37"/>
      <c r="ZK32" s="31"/>
      <c r="ZL32" s="30"/>
      <c r="ZM32" s="37"/>
      <c r="ZN32" s="31"/>
      <c r="ZO32" s="30"/>
      <c r="ZP32" s="37"/>
      <c r="ZQ32" s="31"/>
      <c r="ZR32" s="30"/>
      <c r="ZS32" s="37"/>
      <c r="ZT32" s="31"/>
      <c r="ZU32" s="30"/>
      <c r="ZV32" s="37"/>
      <c r="ZW32" s="31"/>
      <c r="ZX32" s="30"/>
      <c r="ZY32" s="37"/>
      <c r="ZZ32" s="31"/>
      <c r="AAA32" s="30"/>
      <c r="AAB32" s="37"/>
      <c r="AAC32" s="31"/>
      <c r="AAD32" s="30"/>
      <c r="AAE32" s="37"/>
      <c r="AAF32" s="31"/>
      <c r="AAG32" s="30"/>
      <c r="AAH32" s="37"/>
      <c r="AAI32" s="31"/>
      <c r="AAJ32" s="30"/>
      <c r="AAK32" s="37"/>
      <c r="AAL32" s="31"/>
      <c r="AAM32" s="30"/>
      <c r="AAN32" s="37"/>
      <c r="AAO32" s="31"/>
      <c r="AAP32" s="30"/>
      <c r="AAQ32" s="37"/>
      <c r="AAR32" s="31"/>
      <c r="AAS32" s="30"/>
      <c r="AAT32" s="37"/>
      <c r="AAU32" s="31"/>
      <c r="AAV32" s="30"/>
      <c r="AAW32" s="37"/>
      <c r="AAX32" s="31"/>
      <c r="AAY32" s="30"/>
      <c r="AAZ32" s="37"/>
      <c r="ABA32" s="31"/>
      <c r="ABB32" s="30"/>
      <c r="ABC32" s="37"/>
      <c r="ABD32" s="31"/>
      <c r="ABE32" s="30"/>
      <c r="ABF32" s="37"/>
      <c r="ABG32" s="31"/>
      <c r="ABH32" s="30"/>
      <c r="ABI32" s="37"/>
      <c r="ABJ32" s="31"/>
      <c r="ABK32" s="30"/>
      <c r="ABL32" s="37"/>
      <c r="ABM32" s="31"/>
      <c r="ABN32" s="30"/>
      <c r="ABO32" s="37"/>
      <c r="ABP32" s="31"/>
      <c r="ABQ32" s="30"/>
      <c r="ABR32" s="37"/>
      <c r="ABS32" s="31"/>
      <c r="ABT32" s="30"/>
      <c r="ABU32" s="37"/>
      <c r="ABV32" s="31"/>
      <c r="ABW32" s="30"/>
      <c r="ABX32" s="37"/>
      <c r="ABY32" s="31"/>
      <c r="ABZ32" s="30"/>
      <c r="ACA32" s="37"/>
      <c r="ACB32" s="31"/>
      <c r="ACC32" s="30"/>
      <c r="ACD32" s="37"/>
      <c r="ACE32" s="31"/>
      <c r="ACF32" s="30"/>
      <c r="ACG32" s="37"/>
      <c r="ACH32" s="31"/>
      <c r="ACI32" s="30"/>
      <c r="ACJ32" s="37"/>
      <c r="ACK32" s="31"/>
    </row>
    <row r="33" spans="1:765" ht="15" customHeight="1" thickBot="1" x14ac:dyDescent="0.3">
      <c r="B33" s="110"/>
      <c r="C33" s="110"/>
      <c r="D33" s="110"/>
      <c r="E33" s="114"/>
      <c r="F33" s="101"/>
      <c r="G33" s="101"/>
      <c r="H33" s="139"/>
      <c r="I33" s="139"/>
      <c r="J33" s="12">
        <f t="shared" si="22"/>
        <v>46052</v>
      </c>
      <c r="K33" s="29" t="str">
        <f ca="1">IFERROR(OFFSET(Bdd!$Y$3,MOD(J33+1,14),$F$26),"")</f>
        <v>M</v>
      </c>
      <c r="L33" s="13"/>
      <c r="M33" s="95"/>
      <c r="N33" s="95"/>
      <c r="O33" s="96"/>
      <c r="P33" s="12">
        <f t="shared" si="1"/>
        <v>46111</v>
      </c>
      <c r="Q33" s="29" t="str">
        <f ca="1">IFERROR(OFFSET(Bdd!$Y$3,MOD(P33+1,14),$F$26),"")</f>
        <v>M</v>
      </c>
      <c r="R33" s="28"/>
      <c r="S33" s="15">
        <f t="shared" si="2"/>
        <v>46142</v>
      </c>
      <c r="T33" s="16" t="str">
        <f ca="1">IFERROR(OFFSET(Bdd!$Y$3,MOD(S33+1,14),$F$26),"")</f>
        <v>AM</v>
      </c>
      <c r="U33" s="23"/>
      <c r="V33" s="12">
        <f t="shared" si="20"/>
        <v>46172</v>
      </c>
      <c r="W33" s="29">
        <f ca="1">IFERROR(OFFSET(Bdd!$Y$3,MOD(V33+1,14),$F$26),"")</f>
        <v>0</v>
      </c>
      <c r="X33" s="28"/>
      <c r="Y33" s="15">
        <f t="shared" si="3"/>
        <v>46203</v>
      </c>
      <c r="Z33" s="16" t="str">
        <f ca="1">IFERROR(OFFSET(Bdd!$Y$3,MOD(Y33+1,14),$F$26),"")</f>
        <v>AM</v>
      </c>
      <c r="AA33" s="23"/>
      <c r="AB33" s="12">
        <f t="shared" si="4"/>
        <v>46233</v>
      </c>
      <c r="AC33" s="29" t="str">
        <f ca="1">IFERROR(OFFSET(Bdd!$Y$3,MOD(AB33+1,14),$F$26),"")</f>
        <v>M</v>
      </c>
      <c r="AD33" s="28"/>
      <c r="AE33" s="12">
        <f t="shared" si="5"/>
        <v>46264</v>
      </c>
      <c r="AF33" s="29">
        <f ca="1">IFERROR(OFFSET(Bdd!$Y$3,MOD(AE33+1,14),$F$26),"")</f>
        <v>0</v>
      </c>
      <c r="AG33" s="28"/>
      <c r="AH33" s="15">
        <f t="shared" si="6"/>
        <v>46295</v>
      </c>
      <c r="AI33" s="16" t="str">
        <f ca="1">IFERROR(OFFSET(Bdd!$Y$3,MOD(AH33+1,14),$F$26),"")</f>
        <v>M</v>
      </c>
      <c r="AJ33" s="23"/>
      <c r="AK33" s="12">
        <f t="shared" si="7"/>
        <v>46325</v>
      </c>
      <c r="AL33" s="29" t="str">
        <f ca="1">IFERROR(OFFSET(Bdd!$Y$3,MOD(AK33+1,14),$F$26),"")</f>
        <v>AM</v>
      </c>
      <c r="AM33" s="28"/>
      <c r="AN33" s="15">
        <f t="shared" si="8"/>
        <v>46356</v>
      </c>
      <c r="AO33" s="16" t="str">
        <f ca="1">IFERROR(OFFSET(Bdd!$Y$3,MOD(AN33+1,14),$F$26),"")</f>
        <v>AM</v>
      </c>
      <c r="AP33" s="23"/>
      <c r="AQ33" s="12">
        <f t="shared" si="9"/>
        <v>46386</v>
      </c>
      <c r="AR33" s="29" t="str">
        <f ca="1">IFERROR(OFFSET(Bdd!$Y$3,MOD(AQ33+1,14),$F$26),"")</f>
        <v>AM</v>
      </c>
      <c r="AS33" s="28"/>
      <c r="AT33" s="12">
        <f t="shared" si="23"/>
        <v>46417</v>
      </c>
      <c r="AU33" s="29">
        <f ca="1">IFERROR(OFFSET(Bdd!$Y$3,MOD(AT33+1,14),$F$26),"")</f>
        <v>0</v>
      </c>
      <c r="AV33" s="13"/>
      <c r="AW33" s="95"/>
      <c r="AX33" s="95"/>
      <c r="AY33" s="96"/>
      <c r="AZ33" s="12">
        <f t="shared" si="11"/>
        <v>46476</v>
      </c>
      <c r="BA33" s="29" t="str">
        <f ca="1">IFERROR(OFFSET(Bdd!$Y$3,MOD(AZ33+1,14),$F$26),"")</f>
        <v>M</v>
      </c>
      <c r="BB33" s="28"/>
      <c r="BC33" s="15">
        <f t="shared" si="12"/>
        <v>46507</v>
      </c>
      <c r="BD33" s="16" t="str">
        <f ca="1">IFERROR(OFFSET(Bdd!$Y$3,MOD(BC33+1,14),$F$26),"")</f>
        <v>AM</v>
      </c>
      <c r="BE33" s="23"/>
      <c r="BF33" s="12">
        <f t="shared" si="21"/>
        <v>46537</v>
      </c>
      <c r="BG33" s="29">
        <f ca="1">IFERROR(OFFSET(Bdd!$Y$3,MOD(BF33+1,14),$F$26),"")</f>
        <v>0</v>
      </c>
      <c r="BH33" s="28"/>
      <c r="BI33" s="15">
        <f t="shared" si="13"/>
        <v>46568</v>
      </c>
      <c r="BJ33" s="16" t="str">
        <f ca="1">IFERROR(OFFSET(Bdd!$Y$3,MOD(BI33+1,14),$F$26),"")</f>
        <v>AM</v>
      </c>
      <c r="BK33" s="23"/>
      <c r="BL33" s="12">
        <f t="shared" si="14"/>
        <v>46598</v>
      </c>
      <c r="BM33" s="29" t="str">
        <f ca="1">IFERROR(OFFSET(Bdd!$Y$3,MOD(BL33+1,14),$F$26),"")</f>
        <v>M</v>
      </c>
      <c r="BN33" s="28"/>
      <c r="BO33" s="12">
        <f t="shared" si="15"/>
        <v>46629</v>
      </c>
      <c r="BP33" s="29" t="str">
        <f ca="1">IFERROR(OFFSET(Bdd!$Y$3,MOD(BO33+1,14),$F$26),"")</f>
        <v>M</v>
      </c>
      <c r="BQ33" s="28"/>
      <c r="BR33" s="15">
        <f t="shared" si="16"/>
        <v>46660</v>
      </c>
      <c r="BS33" s="16" t="str">
        <f ca="1">IFERROR(OFFSET(Bdd!$Y$3,MOD(BR33+1,14),$F$26),"")</f>
        <v>AM</v>
      </c>
      <c r="BT33" s="23"/>
      <c r="BU33" s="12">
        <f t="shared" si="17"/>
        <v>46690</v>
      </c>
      <c r="BV33" s="29">
        <f ca="1">IFERROR(OFFSET(Bdd!$Y$3,MOD(BU33+1,14),$F$26),"")</f>
        <v>0</v>
      </c>
      <c r="BW33" s="28"/>
      <c r="BX33" s="15">
        <f t="shared" si="18"/>
        <v>46721</v>
      </c>
      <c r="BY33" s="16" t="str">
        <f ca="1">IFERROR(OFFSET(Bdd!$Y$3,MOD(BX33+1,14),$F$26),"")</f>
        <v>AM</v>
      </c>
      <c r="BZ33" s="23"/>
      <c r="CA33" s="12">
        <f t="shared" si="19"/>
        <v>46751</v>
      </c>
      <c r="CB33" s="29" t="str">
        <f ca="1">IFERROR(OFFSET(Bdd!$Y$3,MOD(CA33+1,14),$F$26),"")</f>
        <v>M</v>
      </c>
      <c r="CC33" s="13"/>
      <c r="CD33" s="30"/>
      <c r="CE33" s="37"/>
      <c r="CF33" s="31"/>
      <c r="CG33" s="30"/>
      <c r="CH33" s="30"/>
      <c r="CI33" s="31"/>
      <c r="CJ33" s="30"/>
      <c r="CK33" s="37"/>
      <c r="CL33" s="31"/>
      <c r="CM33" s="30"/>
      <c r="CN33" s="37"/>
      <c r="CO33" s="31"/>
      <c r="CP33" s="30"/>
      <c r="CQ33" s="37"/>
      <c r="CR33" s="31"/>
      <c r="CS33" s="30"/>
      <c r="CT33" s="37"/>
      <c r="CU33" s="31"/>
      <c r="CV33" s="30"/>
      <c r="CW33" s="37"/>
      <c r="CX33" s="31"/>
      <c r="CY33" s="30"/>
      <c r="CZ33" s="37"/>
      <c r="DA33" s="31"/>
      <c r="DB33" s="30"/>
      <c r="DC33" s="37"/>
      <c r="DD33" s="31"/>
      <c r="DE33" s="30"/>
      <c r="DF33" s="37"/>
      <c r="DG33" s="31"/>
      <c r="DH33" s="30"/>
      <c r="DI33" s="37"/>
      <c r="DJ33" s="31"/>
      <c r="DK33" s="30"/>
      <c r="DL33" s="37"/>
      <c r="DM33" s="31"/>
      <c r="DN33" s="30"/>
      <c r="DO33" s="37"/>
      <c r="DP33" s="31"/>
      <c r="DQ33" s="30"/>
      <c r="DR33" s="30"/>
      <c r="DS33" s="31"/>
      <c r="DT33" s="30"/>
      <c r="DU33" s="37"/>
      <c r="DV33" s="31"/>
      <c r="DW33" s="30"/>
      <c r="DX33" s="37"/>
      <c r="DY33" s="31"/>
      <c r="DZ33" s="30"/>
      <c r="EA33" s="37"/>
      <c r="EB33" s="31"/>
      <c r="EC33" s="30"/>
      <c r="ED33" s="37"/>
      <c r="EE33" s="31"/>
      <c r="EF33" s="30"/>
      <c r="EG33" s="37"/>
      <c r="EH33" s="31"/>
      <c r="EI33" s="30"/>
      <c r="EJ33" s="37"/>
      <c r="EK33" s="31"/>
      <c r="EL33" s="30"/>
      <c r="EM33" s="37"/>
      <c r="EN33" s="31"/>
      <c r="EO33" s="30"/>
      <c r="EP33" s="37"/>
      <c r="EQ33" s="31"/>
      <c r="ER33" s="30"/>
      <c r="ES33" s="37"/>
      <c r="ET33" s="31"/>
      <c r="EU33" s="30"/>
      <c r="EV33" s="37"/>
      <c r="EW33" s="31"/>
      <c r="EX33" s="30"/>
      <c r="EY33" s="37"/>
      <c r="EZ33" s="31"/>
      <c r="FA33" s="30"/>
      <c r="FB33" s="30"/>
      <c r="FC33" s="31"/>
      <c r="FD33" s="30"/>
      <c r="FE33" s="37"/>
      <c r="FF33" s="31"/>
      <c r="FG33" s="30"/>
      <c r="FH33" s="37"/>
      <c r="FI33" s="31"/>
      <c r="FJ33" s="30"/>
      <c r="FK33" s="37"/>
      <c r="FL33" s="31"/>
      <c r="FM33" s="30"/>
      <c r="FN33" s="37"/>
      <c r="FO33" s="31"/>
      <c r="FP33" s="30"/>
      <c r="FQ33" s="37"/>
      <c r="FR33" s="31"/>
      <c r="FS33" s="30"/>
      <c r="FT33" s="37"/>
      <c r="FU33" s="31"/>
      <c r="FV33" s="30"/>
      <c r="FW33" s="37"/>
      <c r="FX33" s="31"/>
      <c r="FY33" s="30"/>
      <c r="FZ33" s="37"/>
      <c r="GA33" s="31"/>
      <c r="GB33" s="30"/>
      <c r="GC33" s="37"/>
      <c r="GD33" s="31"/>
      <c r="GE33" s="30"/>
      <c r="GF33" s="37"/>
      <c r="GG33" s="31"/>
      <c r="GH33" s="30"/>
      <c r="GI33" s="37"/>
      <c r="GJ33" s="31"/>
      <c r="GK33" s="30"/>
      <c r="GL33" s="30"/>
      <c r="GM33" s="31"/>
      <c r="GN33" s="30"/>
      <c r="GO33" s="37"/>
      <c r="GP33" s="31"/>
      <c r="GQ33" s="30"/>
      <c r="GR33" s="37"/>
      <c r="GS33" s="31"/>
      <c r="GT33" s="30"/>
      <c r="GU33" s="37"/>
      <c r="GV33" s="31"/>
      <c r="GW33" s="30"/>
      <c r="GX33" s="37"/>
      <c r="GY33" s="31"/>
      <c r="GZ33" s="30"/>
      <c r="HA33" s="37"/>
      <c r="HB33" s="31"/>
      <c r="HC33" s="30"/>
      <c r="HD33" s="37"/>
      <c r="HE33" s="31"/>
      <c r="HF33" s="30"/>
      <c r="HG33" s="37"/>
      <c r="HH33" s="31"/>
      <c r="HI33" s="30"/>
      <c r="HJ33" s="37"/>
      <c r="HK33" s="31"/>
      <c r="HL33" s="30"/>
      <c r="HM33" s="37"/>
      <c r="HN33" s="31"/>
      <c r="HO33" s="30"/>
      <c r="HP33" s="37"/>
      <c r="HQ33" s="31"/>
      <c r="HR33" s="30"/>
      <c r="HS33" s="37"/>
      <c r="HT33" s="31"/>
      <c r="HU33" s="30"/>
      <c r="HV33" s="30"/>
      <c r="HW33" s="31"/>
      <c r="HX33" s="30"/>
      <c r="HY33" s="37"/>
      <c r="HZ33" s="31"/>
      <c r="IA33" s="30"/>
      <c r="IB33" s="37"/>
      <c r="IC33" s="31"/>
      <c r="ID33" s="30"/>
      <c r="IE33" s="37"/>
      <c r="IF33" s="31"/>
      <c r="IG33" s="30"/>
      <c r="IH33" s="37"/>
      <c r="II33" s="31"/>
      <c r="IJ33" s="30"/>
      <c r="IK33" s="37"/>
      <c r="IL33" s="31"/>
      <c r="IM33" s="30"/>
      <c r="IN33" s="37"/>
      <c r="IO33" s="31"/>
      <c r="IP33" s="30"/>
      <c r="IQ33" s="37"/>
      <c r="IR33" s="31"/>
      <c r="IS33" s="30"/>
      <c r="IT33" s="37"/>
      <c r="IU33" s="31"/>
      <c r="IV33" s="30"/>
      <c r="IW33" s="37"/>
      <c r="IX33" s="31"/>
      <c r="IY33" s="30"/>
      <c r="IZ33" s="37"/>
      <c r="JA33" s="31"/>
      <c r="JB33" s="30"/>
      <c r="JC33" s="37"/>
      <c r="JD33" s="31"/>
      <c r="JE33" s="30"/>
      <c r="JF33" s="30"/>
      <c r="JG33" s="31"/>
      <c r="JH33" s="30"/>
      <c r="JI33" s="37"/>
      <c r="JJ33" s="31"/>
      <c r="JK33" s="30"/>
      <c r="JL33" s="37"/>
      <c r="JM33" s="31"/>
      <c r="JN33" s="30"/>
      <c r="JO33" s="37"/>
      <c r="JP33" s="31"/>
      <c r="JQ33" s="30"/>
      <c r="JR33" s="37"/>
      <c r="JS33" s="31"/>
      <c r="JT33" s="30"/>
      <c r="JU33" s="37"/>
      <c r="JV33" s="31"/>
      <c r="JW33" s="30"/>
      <c r="JX33" s="37"/>
      <c r="JY33" s="31"/>
      <c r="JZ33" s="30"/>
      <c r="KA33" s="37"/>
      <c r="KB33" s="31"/>
      <c r="KC33" s="30"/>
      <c r="KD33" s="37"/>
      <c r="KE33" s="31"/>
      <c r="KF33" s="30"/>
      <c r="KG33" s="37"/>
      <c r="KH33" s="31"/>
      <c r="KI33" s="30"/>
      <c r="KJ33" s="37"/>
      <c r="KK33" s="31"/>
      <c r="KL33" s="30"/>
      <c r="KM33" s="37"/>
      <c r="KN33" s="31"/>
      <c r="KO33" s="30"/>
      <c r="KP33" s="30"/>
      <c r="KQ33" s="31"/>
      <c r="KR33" s="30"/>
      <c r="KS33" s="37"/>
      <c r="KT33" s="31"/>
      <c r="KU33" s="30"/>
      <c r="KV33" s="37"/>
      <c r="KW33" s="31"/>
      <c r="KX33" s="30"/>
      <c r="KY33" s="37"/>
      <c r="KZ33" s="31"/>
      <c r="LA33" s="30"/>
      <c r="LB33" s="37"/>
      <c r="LC33" s="31"/>
      <c r="LD33" s="30"/>
      <c r="LE33" s="37"/>
      <c r="LF33" s="31"/>
      <c r="LG33" s="30"/>
      <c r="LH33" s="37"/>
      <c r="LI33" s="31"/>
      <c r="LJ33" s="30"/>
      <c r="LK33" s="37"/>
      <c r="LL33" s="31"/>
      <c r="LM33" s="30"/>
      <c r="LN33" s="37"/>
      <c r="LO33" s="31"/>
      <c r="LP33" s="30"/>
      <c r="LQ33" s="37"/>
      <c r="LR33" s="31"/>
      <c r="LS33" s="30"/>
      <c r="LT33" s="37"/>
      <c r="LU33" s="31"/>
      <c r="LV33" s="30"/>
      <c r="LW33" s="37"/>
      <c r="LX33" s="31"/>
      <c r="LY33" s="30"/>
      <c r="LZ33" s="30"/>
      <c r="MA33" s="31"/>
      <c r="MB33" s="30"/>
      <c r="MC33" s="37"/>
      <c r="MD33" s="31"/>
      <c r="ME33" s="30"/>
      <c r="MF33" s="37"/>
      <c r="MG33" s="31"/>
      <c r="MH33" s="30"/>
      <c r="MI33" s="37"/>
      <c r="MJ33" s="31"/>
      <c r="MK33" s="30"/>
      <c r="ML33" s="37"/>
      <c r="MM33" s="31"/>
      <c r="MN33" s="30"/>
      <c r="MO33" s="37"/>
      <c r="MP33" s="31"/>
      <c r="MQ33" s="30"/>
      <c r="MR33" s="37"/>
      <c r="MS33" s="31"/>
      <c r="MT33" s="30"/>
      <c r="MU33" s="37"/>
      <c r="MV33" s="31"/>
      <c r="MW33" s="30"/>
      <c r="MX33" s="37"/>
      <c r="MY33" s="31"/>
      <c r="MZ33" s="30"/>
      <c r="NA33" s="37"/>
      <c r="NB33" s="31"/>
      <c r="NC33" s="30"/>
      <c r="ND33" s="37"/>
      <c r="NE33" s="31"/>
      <c r="NF33" s="30"/>
      <c r="NG33" s="37"/>
      <c r="NH33" s="31"/>
      <c r="NI33" s="30"/>
      <c r="NJ33" s="30"/>
      <c r="NK33" s="31"/>
      <c r="NL33" s="30"/>
      <c r="NM33" s="37"/>
      <c r="NN33" s="31"/>
      <c r="NO33" s="30"/>
      <c r="NP33" s="37"/>
      <c r="NQ33" s="31"/>
      <c r="NR33" s="30"/>
      <c r="NS33" s="37"/>
      <c r="NT33" s="31"/>
      <c r="NU33" s="30"/>
      <c r="NV33" s="37"/>
      <c r="NW33" s="31"/>
      <c r="NX33" s="30"/>
      <c r="NY33" s="37"/>
      <c r="NZ33" s="31"/>
      <c r="OA33" s="30"/>
      <c r="OB33" s="37"/>
      <c r="OC33" s="31"/>
      <c r="OD33" s="30"/>
      <c r="OE33" s="37"/>
      <c r="OF33" s="31"/>
      <c r="OG33" s="30"/>
      <c r="OH33" s="37"/>
      <c r="OI33" s="31"/>
      <c r="OJ33" s="30"/>
      <c r="OK33" s="37"/>
      <c r="OL33" s="31"/>
      <c r="OM33" s="30"/>
      <c r="ON33" s="37"/>
      <c r="OO33" s="31"/>
      <c r="OP33" s="30"/>
      <c r="OQ33" s="37"/>
      <c r="OR33" s="31"/>
      <c r="OS33" s="30"/>
      <c r="OT33" s="30"/>
      <c r="OU33" s="31"/>
      <c r="OV33" s="30"/>
      <c r="OW33" s="37"/>
      <c r="OX33" s="31"/>
      <c r="OY33" s="30"/>
      <c r="OZ33" s="37"/>
      <c r="PA33" s="31"/>
      <c r="PB33" s="30"/>
      <c r="PC33" s="37"/>
      <c r="PD33" s="31"/>
      <c r="PE33" s="30"/>
      <c r="PF33" s="37"/>
      <c r="PG33" s="31"/>
      <c r="PH33" s="30"/>
      <c r="PI33" s="37"/>
      <c r="PJ33" s="31"/>
      <c r="PK33" s="30"/>
      <c r="PL33" s="37"/>
      <c r="PM33" s="31"/>
      <c r="PN33" s="30"/>
      <c r="PO33" s="37"/>
      <c r="PP33" s="31"/>
      <c r="PQ33" s="30"/>
      <c r="PR33" s="37"/>
      <c r="PS33" s="31"/>
      <c r="PT33" s="30"/>
      <c r="PU33" s="37"/>
      <c r="PV33" s="31"/>
      <c r="PW33" s="30"/>
      <c r="PX33" s="37"/>
      <c r="PY33" s="31"/>
      <c r="PZ33" s="30"/>
      <c r="QA33" s="37"/>
      <c r="QB33" s="31"/>
      <c r="QC33" s="30"/>
      <c r="QD33" s="30"/>
      <c r="QE33" s="31"/>
      <c r="QF33" s="30"/>
      <c r="QG33" s="37"/>
      <c r="QH33" s="31"/>
      <c r="QI33" s="30"/>
      <c r="QJ33" s="37"/>
      <c r="QK33" s="31"/>
      <c r="QL33" s="30"/>
      <c r="QM33" s="37"/>
      <c r="QN33" s="31"/>
      <c r="QO33" s="30"/>
      <c r="QP33" s="37"/>
      <c r="QQ33" s="31"/>
      <c r="QR33" s="30"/>
      <c r="QS33" s="37"/>
      <c r="QT33" s="31"/>
      <c r="QU33" s="30"/>
      <c r="QV33" s="37"/>
      <c r="QW33" s="31"/>
      <c r="QX33" s="30"/>
      <c r="QY33" s="37"/>
      <c r="QZ33" s="31"/>
      <c r="RA33" s="30"/>
      <c r="RB33" s="37"/>
      <c r="RC33" s="31"/>
      <c r="RD33" s="30"/>
      <c r="RE33" s="37"/>
      <c r="RF33" s="31"/>
      <c r="RG33" s="30"/>
      <c r="RH33" s="37"/>
      <c r="RI33" s="31"/>
      <c r="RJ33" s="30"/>
      <c r="RK33" s="37"/>
      <c r="RL33" s="31"/>
      <c r="RM33" s="30"/>
      <c r="RN33" s="30"/>
      <c r="RO33" s="31"/>
      <c r="RP33" s="30"/>
      <c r="RQ33" s="37"/>
      <c r="RR33" s="31"/>
      <c r="RS33" s="30"/>
      <c r="RT33" s="37"/>
      <c r="RU33" s="31"/>
      <c r="RV33" s="30"/>
      <c r="RW33" s="37"/>
      <c r="RX33" s="31"/>
      <c r="RY33" s="30"/>
      <c r="RZ33" s="37"/>
      <c r="SA33" s="31"/>
      <c r="SB33" s="30"/>
      <c r="SC33" s="37"/>
      <c r="SD33" s="31"/>
      <c r="SE33" s="30"/>
      <c r="SF33" s="37"/>
      <c r="SG33" s="31"/>
      <c r="SH33" s="30"/>
      <c r="SI33" s="37"/>
      <c r="SJ33" s="31"/>
      <c r="SK33" s="30"/>
      <c r="SL33" s="37"/>
      <c r="SM33" s="31"/>
      <c r="SN33" s="30"/>
      <c r="SO33" s="37"/>
      <c r="SP33" s="31"/>
      <c r="SQ33" s="30"/>
      <c r="SR33" s="37"/>
      <c r="SS33" s="31"/>
      <c r="ST33" s="30"/>
      <c r="SU33" s="37"/>
      <c r="SV33" s="31"/>
      <c r="SW33" s="30"/>
      <c r="SX33" s="30"/>
      <c r="SY33" s="31"/>
      <c r="SZ33" s="30"/>
      <c r="TA33" s="37"/>
      <c r="TB33" s="31"/>
      <c r="TC33" s="30"/>
      <c r="TD33" s="37"/>
      <c r="TE33" s="31"/>
      <c r="TF33" s="30"/>
      <c r="TG33" s="37"/>
      <c r="TH33" s="31"/>
      <c r="TI33" s="30"/>
      <c r="TJ33" s="37"/>
      <c r="TK33" s="31"/>
      <c r="TL33" s="30"/>
      <c r="TM33" s="37"/>
      <c r="TN33" s="31"/>
      <c r="TO33" s="30"/>
      <c r="TP33" s="37"/>
      <c r="TQ33" s="31"/>
      <c r="TR33" s="30"/>
      <c r="TS33" s="37"/>
      <c r="TT33" s="31"/>
      <c r="TU33" s="30"/>
      <c r="TV33" s="37"/>
      <c r="TW33" s="31"/>
      <c r="TX33" s="30"/>
      <c r="TY33" s="37"/>
      <c r="TZ33" s="31"/>
      <c r="UA33" s="30"/>
      <c r="UB33" s="37"/>
      <c r="UC33" s="31"/>
      <c r="UD33" s="30"/>
      <c r="UE33" s="37"/>
      <c r="UF33" s="31"/>
      <c r="UG33" s="30"/>
      <c r="UH33" s="30"/>
      <c r="UI33" s="31"/>
      <c r="UJ33" s="30"/>
      <c r="UK33" s="37"/>
      <c r="UL33" s="31"/>
      <c r="UM33" s="30"/>
      <c r="UN33" s="37"/>
      <c r="UO33" s="31"/>
      <c r="UP33" s="30"/>
      <c r="UQ33" s="37"/>
      <c r="UR33" s="31"/>
      <c r="US33" s="30"/>
      <c r="UT33" s="37"/>
      <c r="UU33" s="31"/>
      <c r="UV33" s="30"/>
      <c r="UW33" s="37"/>
      <c r="UX33" s="31"/>
      <c r="UY33" s="30"/>
      <c r="UZ33" s="37"/>
      <c r="VA33" s="31"/>
      <c r="VB33" s="30"/>
      <c r="VC33" s="37"/>
      <c r="VD33" s="31"/>
      <c r="VE33" s="30"/>
      <c r="VF33" s="37"/>
      <c r="VG33" s="31"/>
      <c r="VH33" s="30"/>
      <c r="VI33" s="37"/>
      <c r="VJ33" s="31"/>
      <c r="VK33" s="30"/>
      <c r="VL33" s="37"/>
      <c r="VM33" s="31"/>
      <c r="VN33" s="30"/>
      <c r="VO33" s="37"/>
      <c r="VP33" s="31"/>
      <c r="VQ33" s="30"/>
      <c r="VR33" s="30"/>
      <c r="VS33" s="31"/>
      <c r="VT33" s="30"/>
      <c r="VU33" s="37"/>
      <c r="VV33" s="31"/>
      <c r="VW33" s="30"/>
      <c r="VX33" s="37"/>
      <c r="VY33" s="31"/>
      <c r="VZ33" s="30"/>
      <c r="WA33" s="37"/>
      <c r="WB33" s="31"/>
      <c r="WC33" s="30"/>
      <c r="WD33" s="37"/>
      <c r="WE33" s="31"/>
      <c r="WF33" s="30"/>
      <c r="WG33" s="37"/>
      <c r="WH33" s="31"/>
      <c r="WI33" s="30"/>
      <c r="WJ33" s="37"/>
      <c r="WK33" s="31"/>
      <c r="WL33" s="30"/>
      <c r="WM33" s="37"/>
      <c r="WN33" s="31"/>
      <c r="WO33" s="30"/>
      <c r="WP33" s="37"/>
      <c r="WQ33" s="31"/>
      <c r="WR33" s="30"/>
      <c r="WS33" s="37"/>
      <c r="WT33" s="31"/>
      <c r="WU33" s="30"/>
      <c r="WV33" s="37"/>
      <c r="WW33" s="31"/>
      <c r="WX33" s="30"/>
      <c r="WY33" s="37"/>
      <c r="WZ33" s="31"/>
      <c r="XA33" s="30"/>
      <c r="XB33" s="30"/>
      <c r="XC33" s="31"/>
      <c r="XD33" s="30"/>
      <c r="XE33" s="37"/>
      <c r="XF33" s="31"/>
      <c r="XG33" s="30"/>
      <c r="XH33" s="37"/>
      <c r="XI33" s="31"/>
      <c r="XJ33" s="30"/>
      <c r="XK33" s="37"/>
      <c r="XL33" s="31"/>
      <c r="XM33" s="30"/>
      <c r="XN33" s="37"/>
      <c r="XO33" s="31"/>
      <c r="XP33" s="30"/>
      <c r="XQ33" s="37"/>
      <c r="XR33" s="31"/>
      <c r="XS33" s="30"/>
      <c r="XT33" s="37"/>
      <c r="XU33" s="31"/>
      <c r="XV33" s="30"/>
      <c r="XW33" s="37"/>
      <c r="XX33" s="31"/>
      <c r="XY33" s="30"/>
      <c r="XZ33" s="37"/>
      <c r="YA33" s="31"/>
      <c r="YB33" s="30"/>
      <c r="YC33" s="37"/>
      <c r="YD33" s="31"/>
      <c r="YE33" s="30"/>
      <c r="YF33" s="37"/>
      <c r="YG33" s="31"/>
      <c r="YH33" s="30"/>
      <c r="YI33" s="37"/>
      <c r="YJ33" s="31"/>
      <c r="YK33" s="30"/>
      <c r="YL33" s="30"/>
      <c r="YM33" s="31"/>
      <c r="YN33" s="30"/>
      <c r="YO33" s="37"/>
      <c r="YP33" s="31"/>
      <c r="YQ33" s="30"/>
      <c r="YR33" s="37"/>
      <c r="YS33" s="31"/>
      <c r="YT33" s="30"/>
      <c r="YU33" s="37"/>
      <c r="YV33" s="31"/>
      <c r="YW33" s="30"/>
      <c r="YX33" s="37"/>
      <c r="YY33" s="31"/>
      <c r="YZ33" s="30"/>
      <c r="ZA33" s="37"/>
      <c r="ZB33" s="31"/>
      <c r="ZC33" s="30"/>
      <c r="ZD33" s="37"/>
      <c r="ZE33" s="31"/>
      <c r="ZF33" s="30"/>
      <c r="ZG33" s="37"/>
      <c r="ZH33" s="31"/>
      <c r="ZI33" s="30"/>
      <c r="ZJ33" s="37"/>
      <c r="ZK33" s="31"/>
      <c r="ZL33" s="30"/>
      <c r="ZM33" s="37"/>
      <c r="ZN33" s="31"/>
      <c r="ZO33" s="30"/>
      <c r="ZP33" s="37"/>
      <c r="ZQ33" s="31"/>
      <c r="ZR33" s="30"/>
      <c r="ZS33" s="37"/>
      <c r="ZT33" s="31"/>
      <c r="ZU33" s="30"/>
      <c r="ZV33" s="30"/>
      <c r="ZW33" s="31"/>
      <c r="ZX33" s="30"/>
      <c r="ZY33" s="37"/>
      <c r="ZZ33" s="31"/>
      <c r="AAA33" s="30"/>
      <c r="AAB33" s="37"/>
      <c r="AAC33" s="31"/>
      <c r="AAD33" s="30"/>
      <c r="AAE33" s="37"/>
      <c r="AAF33" s="31"/>
      <c r="AAG33" s="30"/>
      <c r="AAH33" s="37"/>
      <c r="AAI33" s="31"/>
      <c r="AAJ33" s="30"/>
      <c r="AAK33" s="37"/>
      <c r="AAL33" s="31"/>
      <c r="AAM33" s="30"/>
      <c r="AAN33" s="37"/>
      <c r="AAO33" s="31"/>
      <c r="AAP33" s="30"/>
      <c r="AAQ33" s="37"/>
      <c r="AAR33" s="31"/>
      <c r="AAS33" s="30"/>
      <c r="AAT33" s="37"/>
      <c r="AAU33" s="31"/>
      <c r="AAV33" s="30"/>
      <c r="AAW33" s="37"/>
      <c r="AAX33" s="31"/>
      <c r="AAY33" s="30"/>
      <c r="AAZ33" s="37"/>
      <c r="ABA33" s="31"/>
      <c r="ABB33" s="30"/>
      <c r="ABC33" s="37"/>
      <c r="ABD33" s="31"/>
      <c r="ABE33" s="30"/>
      <c r="ABF33" s="30"/>
      <c r="ABG33" s="31"/>
      <c r="ABH33" s="30"/>
      <c r="ABI33" s="37"/>
      <c r="ABJ33" s="31"/>
      <c r="ABK33" s="30"/>
      <c r="ABL33" s="37"/>
      <c r="ABM33" s="31"/>
      <c r="ABN33" s="30"/>
      <c r="ABO33" s="37"/>
      <c r="ABP33" s="31"/>
      <c r="ABQ33" s="30"/>
      <c r="ABR33" s="37"/>
      <c r="ABS33" s="31"/>
      <c r="ABT33" s="30"/>
      <c r="ABU33" s="37"/>
      <c r="ABV33" s="31"/>
      <c r="ABW33" s="30"/>
      <c r="ABX33" s="37"/>
      <c r="ABY33" s="31"/>
      <c r="ABZ33" s="30"/>
      <c r="ACA33" s="37"/>
      <c r="ACB33" s="31"/>
      <c r="ACC33" s="30"/>
      <c r="ACD33" s="37"/>
      <c r="ACE33" s="31"/>
      <c r="ACF33" s="30"/>
      <c r="ACG33" s="37"/>
      <c r="ACH33" s="31"/>
      <c r="ACI33" s="30"/>
      <c r="ACJ33" s="37"/>
      <c r="ACK33" s="31"/>
    </row>
    <row r="34" spans="1:765" ht="15" customHeight="1" thickBot="1" x14ac:dyDescent="0.3">
      <c r="B34" s="110"/>
      <c r="C34" s="110"/>
      <c r="D34" s="110"/>
      <c r="E34" s="114"/>
      <c r="F34" s="114"/>
      <c r="G34" s="114"/>
      <c r="H34" s="48"/>
      <c r="I34" s="5"/>
      <c r="J34" s="15">
        <f t="shared" si="22"/>
        <v>46053</v>
      </c>
      <c r="K34" s="16">
        <f ca="1">IFERROR(OFFSET(Bdd!$Y$3,MOD(J34+1,14),$F$26),"")</f>
        <v>0</v>
      </c>
      <c r="L34" s="17"/>
      <c r="M34" s="20"/>
      <c r="N34" s="20"/>
      <c r="O34" s="21"/>
      <c r="P34" s="15">
        <f t="shared" si="1"/>
        <v>46112</v>
      </c>
      <c r="Q34" s="16" t="str">
        <f ca="1">IFERROR(OFFSET(Bdd!$Y$3,MOD(P34+1,14),$F$26),"")</f>
        <v>M</v>
      </c>
      <c r="R34" s="17"/>
      <c r="S34" s="20"/>
      <c r="T34" s="32"/>
      <c r="U34" s="22"/>
      <c r="V34" s="15">
        <f t="shared" si="20"/>
        <v>46173</v>
      </c>
      <c r="W34" s="16">
        <f ca="1">IFERROR(OFFSET(Bdd!$Y$3,MOD(V34+1,14),$F$26),"")</f>
        <v>0</v>
      </c>
      <c r="X34" s="17"/>
      <c r="Y34" s="20"/>
      <c r="Z34" s="32"/>
      <c r="AA34" s="22"/>
      <c r="AB34" s="15">
        <f t="shared" si="4"/>
        <v>46234</v>
      </c>
      <c r="AC34" s="16" t="str">
        <f ca="1">IFERROR(OFFSET(Bdd!$Y$3,MOD(AB34+1,14),$F$26),"")</f>
        <v>M</v>
      </c>
      <c r="AD34" s="23"/>
      <c r="AE34" s="15">
        <f t="shared" si="5"/>
        <v>46265</v>
      </c>
      <c r="AF34" s="16" t="str">
        <f ca="1">IFERROR(OFFSET(Bdd!$Y$3,MOD(AE34+1,14),$F$26),"")</f>
        <v>M</v>
      </c>
      <c r="AG34" s="17"/>
      <c r="AH34" s="20"/>
      <c r="AI34" s="32"/>
      <c r="AJ34" s="22"/>
      <c r="AK34" s="15">
        <f t="shared" si="7"/>
        <v>46326</v>
      </c>
      <c r="AL34" s="16">
        <f ca="1">IFERROR(OFFSET(Bdd!$Y$3,MOD(AK34+1,14),$F$26),"")</f>
        <v>0</v>
      </c>
      <c r="AM34" s="17"/>
      <c r="AN34" s="20"/>
      <c r="AO34" s="32"/>
      <c r="AP34" s="22"/>
      <c r="AQ34" s="15">
        <f t="shared" si="9"/>
        <v>46387</v>
      </c>
      <c r="AR34" s="16" t="str">
        <f ca="1">IFERROR(OFFSET(Bdd!$Y$3,MOD(AQ34+1,14),$F$26),"")</f>
        <v>M</v>
      </c>
      <c r="AS34" s="23"/>
      <c r="AT34" s="15">
        <f t="shared" si="23"/>
        <v>46418</v>
      </c>
      <c r="AU34" s="16">
        <f ca="1">IFERROR(OFFSET(Bdd!$Y$3,MOD(AT34+1,14),$F$26),"")</f>
        <v>0</v>
      </c>
      <c r="AV34" s="17"/>
      <c r="AW34" s="20"/>
      <c r="AX34" s="20"/>
      <c r="AY34" s="21"/>
      <c r="AZ34" s="15">
        <f t="shared" si="11"/>
        <v>46477</v>
      </c>
      <c r="BA34" s="16" t="str">
        <f ca="1">IFERROR(OFFSET(Bdd!$Y$3,MOD(AZ34+1,14),$F$26),"")</f>
        <v>M</v>
      </c>
      <c r="BB34" s="17"/>
      <c r="BC34" s="20"/>
      <c r="BD34" s="32"/>
      <c r="BE34" s="22"/>
      <c r="BF34" s="15">
        <f t="shared" si="21"/>
        <v>46538</v>
      </c>
      <c r="BG34" s="16" t="str">
        <f ca="1">IFERROR(OFFSET(Bdd!$Y$3,MOD(BF34+1,14),$F$26),"")</f>
        <v>AM</v>
      </c>
      <c r="BH34" s="17"/>
      <c r="BI34" s="20"/>
      <c r="BJ34" s="32"/>
      <c r="BK34" s="22"/>
      <c r="BL34" s="15">
        <f t="shared" si="14"/>
        <v>46599</v>
      </c>
      <c r="BM34" s="16">
        <f ca="1">IFERROR(OFFSET(Bdd!$Y$3,MOD(BL34+1,14),$F$26),"")</f>
        <v>0</v>
      </c>
      <c r="BN34" s="23"/>
      <c r="BO34" s="15">
        <f t="shared" si="15"/>
        <v>46630</v>
      </c>
      <c r="BP34" s="16" t="str">
        <f ca="1">IFERROR(OFFSET(Bdd!$Y$3,MOD(BO34+1,14),$F$26),"")</f>
        <v>M</v>
      </c>
      <c r="BQ34" s="17"/>
      <c r="BR34" s="20"/>
      <c r="BS34" s="32"/>
      <c r="BT34" s="22"/>
      <c r="BU34" s="15">
        <f t="shared" si="17"/>
        <v>46691</v>
      </c>
      <c r="BV34" s="16">
        <f ca="1">IFERROR(OFFSET(Bdd!$Y$3,MOD(BU34+1,14),$F$26),"")</f>
        <v>0</v>
      </c>
      <c r="BW34" s="17"/>
      <c r="BX34" s="20"/>
      <c r="BY34" s="32"/>
      <c r="BZ34" s="22"/>
      <c r="CA34" s="15">
        <f t="shared" si="19"/>
        <v>46752</v>
      </c>
      <c r="CB34" s="16" t="str">
        <f ca="1">IFERROR(OFFSET(Bdd!$Y$3,MOD(CA34+1,14),$F$26),"")</f>
        <v>M</v>
      </c>
      <c r="CC34" s="17"/>
      <c r="CD34" s="30"/>
      <c r="CE34" s="37"/>
      <c r="CF34" s="31"/>
      <c r="CG34" s="30"/>
      <c r="CH34" s="30"/>
      <c r="CI34" s="31"/>
      <c r="CJ34" s="30"/>
      <c r="CK34" s="37"/>
      <c r="CL34" s="31"/>
      <c r="CM34" s="30"/>
      <c r="CN34" s="37"/>
      <c r="CO34" s="31"/>
      <c r="CP34" s="30"/>
      <c r="CQ34" s="37"/>
      <c r="CR34" s="31"/>
      <c r="CS34" s="30"/>
      <c r="CT34" s="37"/>
      <c r="CU34" s="31"/>
      <c r="CV34" s="30"/>
      <c r="CW34" s="37"/>
      <c r="CX34" s="31"/>
      <c r="CY34" s="30"/>
      <c r="CZ34" s="37"/>
      <c r="DA34" s="31"/>
      <c r="DB34" s="30"/>
      <c r="DC34" s="37"/>
      <c r="DD34" s="31"/>
      <c r="DE34" s="30"/>
      <c r="DF34" s="37"/>
      <c r="DG34" s="31"/>
      <c r="DH34" s="30"/>
      <c r="DI34" s="37"/>
      <c r="DJ34" s="31"/>
      <c r="DK34" s="30"/>
      <c r="DL34" s="37"/>
      <c r="DM34" s="31"/>
      <c r="DN34" s="30"/>
      <c r="DO34" s="37"/>
      <c r="DP34" s="31"/>
      <c r="DQ34" s="30"/>
      <c r="DR34" s="30"/>
      <c r="DS34" s="31"/>
      <c r="DT34" s="30"/>
      <c r="DU34" s="37"/>
      <c r="DV34" s="31"/>
      <c r="DW34" s="30"/>
      <c r="DX34" s="37"/>
      <c r="DY34" s="31"/>
      <c r="DZ34" s="30"/>
      <c r="EA34" s="37"/>
      <c r="EB34" s="31"/>
      <c r="EC34" s="30"/>
      <c r="ED34" s="37"/>
      <c r="EE34" s="31"/>
      <c r="EF34" s="30"/>
      <c r="EG34" s="37"/>
      <c r="EH34" s="31"/>
      <c r="EI34" s="30"/>
      <c r="EJ34" s="37"/>
      <c r="EK34" s="31"/>
      <c r="EL34" s="30"/>
      <c r="EM34" s="37"/>
      <c r="EN34" s="31"/>
      <c r="EO34" s="30"/>
      <c r="EP34" s="37"/>
      <c r="EQ34" s="31"/>
      <c r="ER34" s="30"/>
      <c r="ES34" s="37"/>
      <c r="ET34" s="31"/>
      <c r="EU34" s="30"/>
      <c r="EV34" s="37"/>
      <c r="EW34" s="31"/>
      <c r="EX34" s="30"/>
      <c r="EY34" s="37"/>
      <c r="EZ34" s="31"/>
      <c r="FA34" s="30"/>
      <c r="FB34" s="30"/>
      <c r="FC34" s="31"/>
      <c r="FD34" s="30"/>
      <c r="FE34" s="37"/>
      <c r="FF34" s="31"/>
      <c r="FG34" s="30"/>
      <c r="FH34" s="37"/>
      <c r="FI34" s="31"/>
      <c r="FJ34" s="30"/>
      <c r="FK34" s="37"/>
      <c r="FL34" s="31"/>
      <c r="FM34" s="30"/>
      <c r="FN34" s="37"/>
      <c r="FO34" s="31"/>
      <c r="FP34" s="30"/>
      <c r="FQ34" s="37"/>
      <c r="FR34" s="31"/>
      <c r="FS34" s="30"/>
      <c r="FT34" s="37"/>
      <c r="FU34" s="31"/>
      <c r="FV34" s="30"/>
      <c r="FW34" s="37"/>
      <c r="FX34" s="31"/>
      <c r="FY34" s="30"/>
      <c r="FZ34" s="37"/>
      <c r="GA34" s="31"/>
      <c r="GB34" s="30"/>
      <c r="GC34" s="37"/>
      <c r="GD34" s="31"/>
      <c r="GE34" s="30"/>
      <c r="GF34" s="37"/>
      <c r="GG34" s="31"/>
      <c r="GH34" s="30"/>
      <c r="GI34" s="37"/>
      <c r="GJ34" s="31"/>
      <c r="GK34" s="30"/>
      <c r="GL34" s="30"/>
      <c r="GM34" s="31"/>
      <c r="GN34" s="30"/>
      <c r="GO34" s="37"/>
      <c r="GP34" s="31"/>
      <c r="GQ34" s="30"/>
      <c r="GR34" s="37"/>
      <c r="GS34" s="31"/>
      <c r="GT34" s="30"/>
      <c r="GU34" s="37"/>
      <c r="GV34" s="31"/>
      <c r="GW34" s="30"/>
      <c r="GX34" s="37"/>
      <c r="GY34" s="31"/>
      <c r="GZ34" s="30"/>
      <c r="HA34" s="37"/>
      <c r="HB34" s="31"/>
      <c r="HC34" s="30"/>
      <c r="HD34" s="37"/>
      <c r="HE34" s="31"/>
      <c r="HF34" s="30"/>
      <c r="HG34" s="37"/>
      <c r="HH34" s="31"/>
      <c r="HI34" s="30"/>
      <c r="HJ34" s="37"/>
      <c r="HK34" s="31"/>
      <c r="HL34" s="30"/>
      <c r="HM34" s="37"/>
      <c r="HN34" s="31"/>
      <c r="HO34" s="30"/>
      <c r="HP34" s="37"/>
      <c r="HQ34" s="31"/>
      <c r="HR34" s="30"/>
      <c r="HS34" s="37"/>
      <c r="HT34" s="31"/>
      <c r="HU34" s="30"/>
      <c r="HV34" s="30"/>
      <c r="HW34" s="31"/>
      <c r="HX34" s="30"/>
      <c r="HY34" s="37"/>
      <c r="HZ34" s="31"/>
      <c r="IA34" s="30"/>
      <c r="IB34" s="37"/>
      <c r="IC34" s="31"/>
      <c r="ID34" s="30"/>
      <c r="IE34" s="37"/>
      <c r="IF34" s="31"/>
      <c r="IG34" s="30"/>
      <c r="IH34" s="37"/>
      <c r="II34" s="31"/>
      <c r="IJ34" s="30"/>
      <c r="IK34" s="37"/>
      <c r="IL34" s="31"/>
      <c r="IM34" s="30"/>
      <c r="IN34" s="37"/>
      <c r="IO34" s="31"/>
      <c r="IP34" s="30"/>
      <c r="IQ34" s="37"/>
      <c r="IR34" s="31"/>
      <c r="IS34" s="30"/>
      <c r="IT34" s="37"/>
      <c r="IU34" s="31"/>
      <c r="IV34" s="30"/>
      <c r="IW34" s="37"/>
      <c r="IX34" s="31"/>
      <c r="IY34" s="30"/>
      <c r="IZ34" s="37"/>
      <c r="JA34" s="31"/>
      <c r="JB34" s="30"/>
      <c r="JC34" s="37"/>
      <c r="JD34" s="31"/>
      <c r="JE34" s="30"/>
      <c r="JF34" s="30"/>
      <c r="JG34" s="31"/>
      <c r="JH34" s="30"/>
      <c r="JI34" s="37"/>
      <c r="JJ34" s="31"/>
      <c r="JK34" s="30"/>
      <c r="JL34" s="37"/>
      <c r="JM34" s="31"/>
      <c r="JN34" s="30"/>
      <c r="JO34" s="37"/>
      <c r="JP34" s="31"/>
      <c r="JQ34" s="30"/>
      <c r="JR34" s="37"/>
      <c r="JS34" s="31"/>
      <c r="JT34" s="30"/>
      <c r="JU34" s="37"/>
      <c r="JV34" s="31"/>
      <c r="JW34" s="30"/>
      <c r="JX34" s="37"/>
      <c r="JY34" s="31"/>
      <c r="JZ34" s="30"/>
      <c r="KA34" s="37"/>
      <c r="KB34" s="31"/>
      <c r="KC34" s="30"/>
      <c r="KD34" s="37"/>
      <c r="KE34" s="31"/>
      <c r="KF34" s="30"/>
      <c r="KG34" s="37"/>
      <c r="KH34" s="31"/>
      <c r="KI34" s="30"/>
      <c r="KJ34" s="37"/>
      <c r="KK34" s="31"/>
      <c r="KL34" s="30"/>
      <c r="KM34" s="37"/>
      <c r="KN34" s="31"/>
      <c r="KO34" s="30"/>
      <c r="KP34" s="30"/>
      <c r="KQ34" s="31"/>
      <c r="KR34" s="30"/>
      <c r="KS34" s="37"/>
      <c r="KT34" s="31"/>
      <c r="KU34" s="30"/>
      <c r="KV34" s="37"/>
      <c r="KW34" s="31"/>
      <c r="KX34" s="30"/>
      <c r="KY34" s="37"/>
      <c r="KZ34" s="31"/>
      <c r="LA34" s="30"/>
      <c r="LB34" s="37"/>
      <c r="LC34" s="31"/>
      <c r="LD34" s="30"/>
      <c r="LE34" s="37"/>
      <c r="LF34" s="31"/>
      <c r="LG34" s="30"/>
      <c r="LH34" s="37"/>
      <c r="LI34" s="31"/>
      <c r="LJ34" s="30"/>
      <c r="LK34" s="37"/>
      <c r="LL34" s="31"/>
      <c r="LM34" s="30"/>
      <c r="LN34" s="37"/>
      <c r="LO34" s="31"/>
      <c r="LP34" s="30"/>
      <c r="LQ34" s="37"/>
      <c r="LR34" s="31"/>
      <c r="LS34" s="30"/>
      <c r="LT34" s="37"/>
      <c r="LU34" s="31"/>
      <c r="LV34" s="30"/>
      <c r="LW34" s="37"/>
      <c r="LX34" s="31"/>
      <c r="LY34" s="30"/>
      <c r="LZ34" s="30"/>
      <c r="MA34" s="31"/>
      <c r="MB34" s="30"/>
      <c r="MC34" s="37"/>
      <c r="MD34" s="31"/>
      <c r="ME34" s="30"/>
      <c r="MF34" s="37"/>
      <c r="MG34" s="31"/>
      <c r="MH34" s="30"/>
      <c r="MI34" s="37"/>
      <c r="MJ34" s="31"/>
      <c r="MK34" s="30"/>
      <c r="ML34" s="37"/>
      <c r="MM34" s="31"/>
      <c r="MN34" s="30"/>
      <c r="MO34" s="37"/>
      <c r="MP34" s="31"/>
      <c r="MQ34" s="30"/>
      <c r="MR34" s="37"/>
      <c r="MS34" s="31"/>
      <c r="MT34" s="30"/>
      <c r="MU34" s="37"/>
      <c r="MV34" s="31"/>
      <c r="MW34" s="30"/>
      <c r="MX34" s="37"/>
      <c r="MY34" s="31"/>
      <c r="MZ34" s="30"/>
      <c r="NA34" s="37"/>
      <c r="NB34" s="31"/>
      <c r="NC34" s="30"/>
      <c r="ND34" s="37"/>
      <c r="NE34" s="31"/>
      <c r="NF34" s="30"/>
      <c r="NG34" s="37"/>
      <c r="NH34" s="31"/>
      <c r="NI34" s="30"/>
      <c r="NJ34" s="30"/>
      <c r="NK34" s="31"/>
      <c r="NL34" s="30"/>
      <c r="NM34" s="37"/>
      <c r="NN34" s="31"/>
      <c r="NO34" s="30"/>
      <c r="NP34" s="37"/>
      <c r="NQ34" s="31"/>
      <c r="NR34" s="30"/>
      <c r="NS34" s="37"/>
      <c r="NT34" s="31"/>
      <c r="NU34" s="30"/>
      <c r="NV34" s="37"/>
      <c r="NW34" s="31"/>
      <c r="NX34" s="30"/>
      <c r="NY34" s="37"/>
      <c r="NZ34" s="31"/>
      <c r="OA34" s="30"/>
      <c r="OB34" s="37"/>
      <c r="OC34" s="31"/>
      <c r="OD34" s="30"/>
      <c r="OE34" s="37"/>
      <c r="OF34" s="31"/>
      <c r="OG34" s="30"/>
      <c r="OH34" s="37"/>
      <c r="OI34" s="31"/>
      <c r="OJ34" s="30"/>
      <c r="OK34" s="37"/>
      <c r="OL34" s="31"/>
      <c r="OM34" s="30"/>
      <c r="ON34" s="37"/>
      <c r="OO34" s="31"/>
      <c r="OP34" s="30"/>
      <c r="OQ34" s="37"/>
      <c r="OR34" s="31"/>
      <c r="OS34" s="30"/>
      <c r="OT34" s="30"/>
      <c r="OU34" s="31"/>
      <c r="OV34" s="30"/>
      <c r="OW34" s="37"/>
      <c r="OX34" s="31"/>
      <c r="OY34" s="30"/>
      <c r="OZ34" s="37"/>
      <c r="PA34" s="31"/>
      <c r="PB34" s="30"/>
      <c r="PC34" s="37"/>
      <c r="PD34" s="31"/>
      <c r="PE34" s="30"/>
      <c r="PF34" s="37"/>
      <c r="PG34" s="31"/>
      <c r="PH34" s="30"/>
      <c r="PI34" s="37"/>
      <c r="PJ34" s="31"/>
      <c r="PK34" s="30"/>
      <c r="PL34" s="37"/>
      <c r="PM34" s="31"/>
      <c r="PN34" s="30"/>
      <c r="PO34" s="37"/>
      <c r="PP34" s="31"/>
      <c r="PQ34" s="30"/>
      <c r="PR34" s="37"/>
      <c r="PS34" s="31"/>
      <c r="PT34" s="30"/>
      <c r="PU34" s="37"/>
      <c r="PV34" s="31"/>
      <c r="PW34" s="30"/>
      <c r="PX34" s="37"/>
      <c r="PY34" s="31"/>
      <c r="PZ34" s="30"/>
      <c r="QA34" s="37"/>
      <c r="QB34" s="31"/>
      <c r="QC34" s="30"/>
      <c r="QD34" s="30"/>
      <c r="QE34" s="31"/>
      <c r="QF34" s="30"/>
      <c r="QG34" s="37"/>
      <c r="QH34" s="31"/>
      <c r="QI34" s="30"/>
      <c r="QJ34" s="37"/>
      <c r="QK34" s="31"/>
      <c r="QL34" s="30"/>
      <c r="QM34" s="37"/>
      <c r="QN34" s="31"/>
      <c r="QO34" s="30"/>
      <c r="QP34" s="37"/>
      <c r="QQ34" s="31"/>
      <c r="QR34" s="30"/>
      <c r="QS34" s="37"/>
      <c r="QT34" s="31"/>
      <c r="QU34" s="30"/>
      <c r="QV34" s="37"/>
      <c r="QW34" s="31"/>
      <c r="QX34" s="30"/>
      <c r="QY34" s="37"/>
      <c r="QZ34" s="31"/>
      <c r="RA34" s="30"/>
      <c r="RB34" s="37"/>
      <c r="RC34" s="31"/>
      <c r="RD34" s="30"/>
      <c r="RE34" s="37"/>
      <c r="RF34" s="31"/>
      <c r="RG34" s="30"/>
      <c r="RH34" s="37"/>
      <c r="RI34" s="31"/>
      <c r="RJ34" s="30"/>
      <c r="RK34" s="37"/>
      <c r="RL34" s="31"/>
      <c r="RM34" s="30"/>
      <c r="RN34" s="30"/>
      <c r="RO34" s="31"/>
      <c r="RP34" s="30"/>
      <c r="RQ34" s="37"/>
      <c r="RR34" s="31"/>
      <c r="RS34" s="30"/>
      <c r="RT34" s="37"/>
      <c r="RU34" s="31"/>
      <c r="RV34" s="30"/>
      <c r="RW34" s="37"/>
      <c r="RX34" s="31"/>
      <c r="RY34" s="30"/>
      <c r="RZ34" s="37"/>
      <c r="SA34" s="31"/>
      <c r="SB34" s="30"/>
      <c r="SC34" s="37"/>
      <c r="SD34" s="31"/>
      <c r="SE34" s="30"/>
      <c r="SF34" s="37"/>
      <c r="SG34" s="31"/>
      <c r="SH34" s="30"/>
      <c r="SI34" s="37"/>
      <c r="SJ34" s="31"/>
      <c r="SK34" s="30"/>
      <c r="SL34" s="37"/>
      <c r="SM34" s="31"/>
      <c r="SN34" s="30"/>
      <c r="SO34" s="37"/>
      <c r="SP34" s="31"/>
      <c r="SQ34" s="30"/>
      <c r="SR34" s="37"/>
      <c r="SS34" s="31"/>
      <c r="ST34" s="30"/>
      <c r="SU34" s="37"/>
      <c r="SV34" s="31"/>
      <c r="SW34" s="30"/>
      <c r="SX34" s="30"/>
      <c r="SY34" s="31"/>
      <c r="SZ34" s="30"/>
      <c r="TA34" s="37"/>
      <c r="TB34" s="31"/>
      <c r="TC34" s="30"/>
      <c r="TD34" s="37"/>
      <c r="TE34" s="31"/>
      <c r="TF34" s="30"/>
      <c r="TG34" s="37"/>
      <c r="TH34" s="31"/>
      <c r="TI34" s="30"/>
      <c r="TJ34" s="37"/>
      <c r="TK34" s="31"/>
      <c r="TL34" s="30"/>
      <c r="TM34" s="37"/>
      <c r="TN34" s="31"/>
      <c r="TO34" s="30"/>
      <c r="TP34" s="37"/>
      <c r="TQ34" s="31"/>
      <c r="TR34" s="30"/>
      <c r="TS34" s="37"/>
      <c r="TT34" s="31"/>
      <c r="TU34" s="30"/>
      <c r="TV34" s="37"/>
      <c r="TW34" s="31"/>
      <c r="TX34" s="30"/>
      <c r="TY34" s="37"/>
      <c r="TZ34" s="31"/>
      <c r="UA34" s="30"/>
      <c r="UB34" s="37"/>
      <c r="UC34" s="31"/>
      <c r="UD34" s="30"/>
      <c r="UE34" s="37"/>
      <c r="UF34" s="31"/>
      <c r="UG34" s="30"/>
      <c r="UH34" s="30"/>
      <c r="UI34" s="31"/>
      <c r="UJ34" s="30"/>
      <c r="UK34" s="37"/>
      <c r="UL34" s="31"/>
      <c r="UM34" s="30"/>
      <c r="UN34" s="37"/>
      <c r="UO34" s="31"/>
      <c r="UP34" s="30"/>
      <c r="UQ34" s="37"/>
      <c r="UR34" s="31"/>
      <c r="US34" s="30"/>
      <c r="UT34" s="37"/>
      <c r="UU34" s="31"/>
      <c r="UV34" s="30"/>
      <c r="UW34" s="37"/>
      <c r="UX34" s="31"/>
      <c r="UY34" s="30"/>
      <c r="UZ34" s="37"/>
      <c r="VA34" s="31"/>
      <c r="VB34" s="30"/>
      <c r="VC34" s="37"/>
      <c r="VD34" s="31"/>
      <c r="VE34" s="30"/>
      <c r="VF34" s="37"/>
      <c r="VG34" s="31"/>
      <c r="VH34" s="30"/>
      <c r="VI34" s="37"/>
      <c r="VJ34" s="31"/>
      <c r="VK34" s="30"/>
      <c r="VL34" s="37"/>
      <c r="VM34" s="31"/>
      <c r="VN34" s="30"/>
      <c r="VO34" s="37"/>
      <c r="VP34" s="31"/>
      <c r="VQ34" s="30"/>
      <c r="VR34" s="30"/>
      <c r="VS34" s="31"/>
      <c r="VT34" s="30"/>
      <c r="VU34" s="37"/>
      <c r="VV34" s="31"/>
      <c r="VW34" s="30"/>
      <c r="VX34" s="37"/>
      <c r="VY34" s="31"/>
      <c r="VZ34" s="30"/>
      <c r="WA34" s="37"/>
      <c r="WB34" s="31"/>
      <c r="WC34" s="30"/>
      <c r="WD34" s="37"/>
      <c r="WE34" s="31"/>
      <c r="WF34" s="30"/>
      <c r="WG34" s="37"/>
      <c r="WH34" s="31"/>
      <c r="WI34" s="30"/>
      <c r="WJ34" s="37"/>
      <c r="WK34" s="31"/>
      <c r="WL34" s="30"/>
      <c r="WM34" s="37"/>
      <c r="WN34" s="31"/>
      <c r="WO34" s="30"/>
      <c r="WP34" s="37"/>
      <c r="WQ34" s="31"/>
      <c r="WR34" s="30"/>
      <c r="WS34" s="37"/>
      <c r="WT34" s="31"/>
      <c r="WU34" s="30"/>
      <c r="WV34" s="37"/>
      <c r="WW34" s="31"/>
      <c r="WX34" s="30"/>
      <c r="WY34" s="37"/>
      <c r="WZ34" s="31"/>
      <c r="XA34" s="30"/>
      <c r="XB34" s="30"/>
      <c r="XC34" s="31"/>
      <c r="XD34" s="30"/>
      <c r="XE34" s="37"/>
      <c r="XF34" s="31"/>
      <c r="XG34" s="30"/>
      <c r="XH34" s="37"/>
      <c r="XI34" s="31"/>
      <c r="XJ34" s="30"/>
      <c r="XK34" s="37"/>
      <c r="XL34" s="31"/>
      <c r="XM34" s="30"/>
      <c r="XN34" s="37"/>
      <c r="XO34" s="31"/>
      <c r="XP34" s="30"/>
      <c r="XQ34" s="37"/>
      <c r="XR34" s="31"/>
      <c r="XS34" s="30"/>
      <c r="XT34" s="37"/>
      <c r="XU34" s="31"/>
      <c r="XV34" s="30"/>
      <c r="XW34" s="37"/>
      <c r="XX34" s="31"/>
      <c r="XY34" s="30"/>
      <c r="XZ34" s="37"/>
      <c r="YA34" s="31"/>
      <c r="YB34" s="30"/>
      <c r="YC34" s="37"/>
      <c r="YD34" s="31"/>
      <c r="YE34" s="30"/>
      <c r="YF34" s="37"/>
      <c r="YG34" s="31"/>
      <c r="YH34" s="30"/>
      <c r="YI34" s="37"/>
      <c r="YJ34" s="31"/>
      <c r="YK34" s="30"/>
      <c r="YL34" s="30"/>
      <c r="YM34" s="31"/>
      <c r="YN34" s="30"/>
      <c r="YO34" s="37"/>
      <c r="YP34" s="31"/>
      <c r="YQ34" s="30"/>
      <c r="YR34" s="37"/>
      <c r="YS34" s="31"/>
      <c r="YT34" s="30"/>
      <c r="YU34" s="37"/>
      <c r="YV34" s="31"/>
      <c r="YW34" s="30"/>
      <c r="YX34" s="37"/>
      <c r="YY34" s="31"/>
      <c r="YZ34" s="30"/>
      <c r="ZA34" s="37"/>
      <c r="ZB34" s="31"/>
      <c r="ZC34" s="30"/>
      <c r="ZD34" s="37"/>
      <c r="ZE34" s="31"/>
      <c r="ZF34" s="30"/>
      <c r="ZG34" s="37"/>
      <c r="ZH34" s="31"/>
      <c r="ZI34" s="30"/>
      <c r="ZJ34" s="37"/>
      <c r="ZK34" s="31"/>
      <c r="ZL34" s="30"/>
      <c r="ZM34" s="37"/>
      <c r="ZN34" s="31"/>
      <c r="ZO34" s="30"/>
      <c r="ZP34" s="37"/>
      <c r="ZQ34" s="31"/>
      <c r="ZR34" s="30"/>
      <c r="ZS34" s="37"/>
      <c r="ZT34" s="31"/>
      <c r="ZU34" s="30"/>
      <c r="ZV34" s="30"/>
      <c r="ZW34" s="31"/>
      <c r="ZX34" s="30"/>
      <c r="ZY34" s="37"/>
      <c r="ZZ34" s="31"/>
      <c r="AAA34" s="30"/>
      <c r="AAB34" s="37"/>
      <c r="AAC34" s="31"/>
      <c r="AAD34" s="30"/>
      <c r="AAE34" s="37"/>
      <c r="AAF34" s="31"/>
      <c r="AAG34" s="30"/>
      <c r="AAH34" s="37"/>
      <c r="AAI34" s="31"/>
      <c r="AAJ34" s="30"/>
      <c r="AAK34" s="37"/>
      <c r="AAL34" s="31"/>
      <c r="AAM34" s="30"/>
      <c r="AAN34" s="37"/>
      <c r="AAO34" s="31"/>
      <c r="AAP34" s="30"/>
      <c r="AAQ34" s="37"/>
      <c r="AAR34" s="31"/>
      <c r="AAS34" s="30"/>
      <c r="AAT34" s="37"/>
      <c r="AAU34" s="31"/>
      <c r="AAV34" s="30"/>
      <c r="AAW34" s="37"/>
      <c r="AAX34" s="31"/>
      <c r="AAY34" s="30"/>
      <c r="AAZ34" s="37"/>
      <c r="ABA34" s="31"/>
      <c r="ABB34" s="30"/>
      <c r="ABC34" s="37"/>
      <c r="ABD34" s="31"/>
      <c r="ABE34" s="30"/>
      <c r="ABF34" s="30"/>
      <c r="ABG34" s="31"/>
      <c r="ABH34" s="30"/>
      <c r="ABI34" s="37"/>
      <c r="ABJ34" s="31"/>
      <c r="ABK34" s="30"/>
      <c r="ABL34" s="37"/>
      <c r="ABM34" s="31"/>
      <c r="ABN34" s="30"/>
      <c r="ABO34" s="37"/>
      <c r="ABP34" s="31"/>
      <c r="ABQ34" s="30"/>
      <c r="ABR34" s="37"/>
      <c r="ABS34" s="31"/>
      <c r="ABT34" s="30"/>
      <c r="ABU34" s="37"/>
      <c r="ABV34" s="31"/>
      <c r="ABW34" s="30"/>
      <c r="ABX34" s="37"/>
      <c r="ABY34" s="31"/>
      <c r="ABZ34" s="30"/>
      <c r="ACA34" s="37"/>
      <c r="ACB34" s="31"/>
      <c r="ACC34" s="30"/>
      <c r="ACD34" s="37"/>
      <c r="ACE34" s="31"/>
      <c r="ACF34" s="30"/>
      <c r="ACG34" s="37"/>
      <c r="ACH34" s="31"/>
      <c r="ACI34" s="30"/>
      <c r="ACJ34" s="37"/>
      <c r="ACK34" s="31"/>
    </row>
    <row r="35" spans="1:765" ht="14.25" customHeight="1" x14ac:dyDescent="0.25">
      <c r="B35" s="110"/>
      <c r="C35" s="110"/>
      <c r="D35" s="110"/>
      <c r="E35" s="114"/>
      <c r="F35" s="114"/>
      <c r="G35" s="114"/>
      <c r="H35" s="58"/>
      <c r="I35" s="59"/>
    </row>
    <row r="36" spans="1:765" ht="14.45" customHeight="1" x14ac:dyDescent="0.25">
      <c r="B36" s="138"/>
      <c r="C36" s="138"/>
      <c r="D36" s="138"/>
      <c r="E36" s="117"/>
      <c r="F36" s="117"/>
      <c r="G36" s="117"/>
      <c r="H36" s="118"/>
      <c r="I36" s="118"/>
    </row>
    <row r="37" spans="1:765" ht="14.45" customHeight="1" x14ac:dyDescent="0.25">
      <c r="B37" s="118"/>
      <c r="C37" s="118"/>
      <c r="D37" s="118"/>
      <c r="E37" s="101"/>
      <c r="F37" s="101"/>
      <c r="G37" s="101"/>
      <c r="H37" s="147"/>
      <c r="I37" s="146"/>
    </row>
    <row r="38" spans="1:765" ht="14.45" customHeight="1" x14ac:dyDescent="0.25">
      <c r="B38" s="110"/>
      <c r="C38" s="110"/>
      <c r="D38" s="110"/>
      <c r="E38" s="114"/>
      <c r="F38" s="114"/>
      <c r="G38" s="114"/>
      <c r="H38" s="147"/>
      <c r="I38" s="146"/>
      <c r="J38" s="35"/>
    </row>
    <row r="39" spans="1:765" ht="14.45" customHeight="1" x14ac:dyDescent="0.25">
      <c r="B39" s="138"/>
      <c r="C39" s="138"/>
      <c r="D39" s="138"/>
      <c r="E39" s="117"/>
      <c r="F39" s="117"/>
      <c r="G39" s="117"/>
      <c r="H39" s="61"/>
      <c r="I39" s="62"/>
      <c r="AT39" s="7"/>
      <c r="AU39" s="7"/>
      <c r="AV39" s="7"/>
      <c r="AX39" s="25"/>
      <c r="CD39" s="7"/>
      <c r="CE39" s="7"/>
      <c r="CF39" s="7"/>
      <c r="CH39" s="25"/>
      <c r="DN39" s="7"/>
      <c r="DO39" s="7"/>
      <c r="DP39" s="7"/>
      <c r="DR39" s="25"/>
      <c r="EX39" s="7"/>
      <c r="EY39" s="7"/>
      <c r="EZ39" s="7"/>
      <c r="FB39" s="25"/>
      <c r="GH39" s="7"/>
      <c r="GI39" s="7"/>
      <c r="GJ39" s="7"/>
      <c r="GL39" s="25"/>
      <c r="GO39" s="7"/>
      <c r="GP39" s="7"/>
      <c r="GR39" s="7"/>
      <c r="GS39" s="7"/>
      <c r="GU39" s="7"/>
      <c r="GV39" s="7"/>
      <c r="GX39" s="7"/>
      <c r="GY39" s="7"/>
      <c r="HA39" s="7"/>
      <c r="HB39" s="7"/>
      <c r="HD39" s="7"/>
      <c r="HE39" s="7"/>
      <c r="HG39" s="7"/>
      <c r="HH39" s="7"/>
      <c r="HJ39" s="7"/>
      <c r="HK39" s="7"/>
      <c r="HM39" s="7"/>
      <c r="HN39" s="7"/>
      <c r="HP39" s="7"/>
      <c r="HQ39" s="7"/>
      <c r="HR39" s="7"/>
      <c r="HS39" s="7"/>
      <c r="HT39" s="7"/>
      <c r="HV39" s="25"/>
      <c r="HY39" s="7"/>
      <c r="HZ39" s="7"/>
      <c r="IB39" s="7"/>
      <c r="IC39" s="7"/>
      <c r="IE39" s="7"/>
      <c r="IF39" s="7"/>
      <c r="IH39" s="7"/>
      <c r="II39" s="7"/>
      <c r="IK39" s="7"/>
      <c r="IL39" s="7"/>
      <c r="IN39" s="7"/>
      <c r="IO39" s="7"/>
      <c r="IQ39" s="7"/>
      <c r="IR39" s="7"/>
      <c r="IT39" s="7"/>
      <c r="IU39" s="7"/>
      <c r="IW39" s="7"/>
      <c r="IX39" s="7"/>
      <c r="IZ39" s="7"/>
      <c r="JA39" s="7"/>
      <c r="JB39" s="7"/>
      <c r="JC39" s="7"/>
      <c r="JD39" s="7"/>
      <c r="JF39" s="25"/>
      <c r="JI39" s="7"/>
      <c r="JJ39" s="7"/>
      <c r="JL39" s="7"/>
      <c r="JM39" s="7"/>
      <c r="JO39" s="7"/>
      <c r="JP39" s="7"/>
      <c r="JR39" s="7"/>
      <c r="JS39" s="7"/>
      <c r="JU39" s="7"/>
      <c r="JV39" s="7"/>
      <c r="JX39" s="7"/>
      <c r="JY39" s="7"/>
      <c r="KA39" s="7"/>
      <c r="KB39" s="7"/>
      <c r="KD39" s="7"/>
      <c r="KE39" s="7"/>
      <c r="KG39" s="7"/>
      <c r="KH39" s="7"/>
      <c r="KJ39" s="7"/>
      <c r="KK39" s="7"/>
      <c r="KL39" s="7"/>
      <c r="KM39" s="7"/>
      <c r="KN39" s="7"/>
      <c r="KP39" s="7"/>
      <c r="KQ39" s="7"/>
      <c r="KS39" s="7"/>
      <c r="KT39" s="7"/>
      <c r="KV39" s="7"/>
      <c r="KW39" s="7"/>
      <c r="KY39" s="7"/>
      <c r="KZ39" s="7"/>
      <c r="LB39" s="7"/>
      <c r="LC39" s="7"/>
      <c r="LE39" s="7"/>
      <c r="LF39" s="7"/>
      <c r="LH39" s="7"/>
      <c r="LI39" s="7"/>
      <c r="LK39" s="7"/>
      <c r="LL39" s="7"/>
      <c r="LN39" s="7"/>
      <c r="LO39" s="7"/>
      <c r="LQ39" s="7"/>
      <c r="LR39" s="7"/>
      <c r="LT39" s="7"/>
      <c r="LU39" s="7"/>
      <c r="LV39" s="7"/>
      <c r="LW39" s="7"/>
      <c r="LX39" s="7"/>
      <c r="LZ39" s="25"/>
      <c r="MC39" s="7"/>
      <c r="MD39" s="7"/>
      <c r="MF39" s="7"/>
      <c r="MG39" s="7"/>
      <c r="MI39" s="7"/>
      <c r="MJ39" s="7"/>
      <c r="ML39" s="7"/>
      <c r="MM39" s="7"/>
      <c r="MO39" s="7"/>
      <c r="MP39" s="7"/>
      <c r="MR39" s="7"/>
      <c r="MS39" s="7"/>
      <c r="MU39" s="7"/>
      <c r="MV39" s="7"/>
      <c r="MX39" s="7"/>
      <c r="MY39" s="7"/>
      <c r="NA39" s="7"/>
      <c r="NB39" s="7"/>
      <c r="ND39" s="7"/>
      <c r="NE39" s="7"/>
      <c r="NM39" s="7"/>
      <c r="NN39" s="7"/>
      <c r="NP39" s="7"/>
      <c r="NQ39" s="7"/>
      <c r="NS39" s="7"/>
      <c r="NT39" s="7"/>
      <c r="NV39" s="7"/>
      <c r="NW39" s="7"/>
      <c r="NY39" s="7"/>
      <c r="NZ39" s="7"/>
      <c r="OB39" s="7"/>
      <c r="OC39" s="7"/>
      <c r="OE39" s="7"/>
      <c r="OF39" s="7"/>
      <c r="OH39" s="7"/>
      <c r="OI39" s="7"/>
      <c r="OK39" s="7"/>
      <c r="OL39" s="7"/>
      <c r="ON39" s="7"/>
      <c r="OO39" s="7"/>
      <c r="OW39" s="7"/>
      <c r="OX39" s="7"/>
      <c r="OZ39" s="7"/>
      <c r="PA39" s="7"/>
      <c r="PC39" s="7"/>
      <c r="PD39" s="7"/>
      <c r="PF39" s="7"/>
      <c r="PG39" s="7"/>
      <c r="PI39" s="7"/>
      <c r="PJ39" s="7"/>
      <c r="PL39" s="7"/>
      <c r="PM39" s="7"/>
      <c r="PO39" s="7"/>
      <c r="PP39" s="7"/>
      <c r="PR39" s="7"/>
      <c r="PS39" s="7"/>
      <c r="PU39" s="7"/>
      <c r="PV39" s="7"/>
      <c r="PX39" s="7"/>
      <c r="PY39" s="7"/>
    </row>
    <row r="40" spans="1:765" ht="14.45" customHeight="1" x14ac:dyDescent="0.25">
      <c r="B40" s="118"/>
      <c r="C40" s="118"/>
      <c r="D40" s="118"/>
      <c r="E40" s="101"/>
      <c r="F40" s="101"/>
      <c r="G40" s="101"/>
      <c r="H40" s="110"/>
      <c r="I40" s="110"/>
      <c r="AX40" s="26"/>
      <c r="CH40" s="26"/>
      <c r="DR40" s="26"/>
      <c r="FB40" s="26"/>
      <c r="GL40" s="26"/>
      <c r="GO40" s="7"/>
      <c r="GP40" s="7"/>
      <c r="GR40" s="7"/>
      <c r="GS40" s="7"/>
      <c r="GU40" s="7"/>
      <c r="GV40" s="7"/>
      <c r="GX40" s="7"/>
      <c r="GY40" s="7"/>
      <c r="HA40" s="7"/>
      <c r="HB40" s="7"/>
      <c r="HD40" s="7"/>
      <c r="HE40" s="7"/>
      <c r="HG40" s="7"/>
      <c r="HH40" s="7"/>
      <c r="HJ40" s="7"/>
      <c r="HK40" s="7"/>
      <c r="HM40" s="7"/>
      <c r="HN40" s="7"/>
      <c r="HP40" s="7"/>
      <c r="HQ40" s="7"/>
      <c r="HV40" s="26"/>
      <c r="HY40" s="7"/>
      <c r="HZ40" s="7"/>
      <c r="IB40" s="7"/>
      <c r="IC40" s="7"/>
      <c r="IE40" s="7"/>
      <c r="IF40" s="7"/>
      <c r="IH40" s="7"/>
      <c r="II40" s="7"/>
      <c r="IK40" s="7"/>
      <c r="IL40" s="7"/>
      <c r="IN40" s="7"/>
      <c r="IO40" s="7"/>
      <c r="IQ40" s="7"/>
      <c r="IR40" s="7"/>
      <c r="IT40" s="7"/>
      <c r="IU40" s="7"/>
      <c r="IW40" s="7"/>
      <c r="IX40" s="7"/>
      <c r="IZ40" s="7"/>
      <c r="JA40" s="7"/>
      <c r="JF40" s="26"/>
      <c r="JI40" s="7"/>
      <c r="JJ40" s="7"/>
      <c r="JL40" s="7"/>
      <c r="JM40" s="7"/>
      <c r="JO40" s="7"/>
      <c r="JP40" s="7"/>
      <c r="JR40" s="7"/>
      <c r="JS40" s="7"/>
      <c r="JU40" s="7"/>
      <c r="JV40" s="7"/>
      <c r="JX40" s="7"/>
      <c r="JY40" s="7"/>
      <c r="KA40" s="7"/>
      <c r="KB40" s="7"/>
      <c r="KD40" s="7"/>
      <c r="KE40" s="7"/>
      <c r="KG40" s="7"/>
      <c r="KH40" s="7"/>
      <c r="KJ40" s="7"/>
      <c r="KK40" s="7"/>
      <c r="KP40" s="7"/>
      <c r="KQ40" s="7"/>
      <c r="KS40" s="7"/>
      <c r="KT40" s="7"/>
      <c r="KV40" s="7"/>
      <c r="KW40" s="7"/>
      <c r="KY40" s="7"/>
      <c r="KZ40" s="7"/>
      <c r="LB40" s="7"/>
      <c r="LC40" s="7"/>
      <c r="LE40" s="7"/>
      <c r="LF40" s="7"/>
      <c r="LH40" s="7"/>
      <c r="LI40" s="7"/>
      <c r="LK40" s="7"/>
      <c r="LL40" s="7"/>
      <c r="LN40" s="7"/>
      <c r="LO40" s="7"/>
      <c r="LQ40" s="7"/>
      <c r="LR40" s="7"/>
      <c r="LT40" s="7"/>
      <c r="LU40" s="7"/>
      <c r="LZ40" s="26"/>
      <c r="MC40" s="7"/>
      <c r="MD40" s="7"/>
      <c r="MF40" s="7"/>
      <c r="MG40" s="7"/>
      <c r="MI40" s="7"/>
      <c r="MJ40" s="7"/>
      <c r="ML40" s="7"/>
      <c r="MM40" s="7"/>
      <c r="MO40" s="7"/>
      <c r="MP40" s="7"/>
      <c r="MR40" s="7"/>
      <c r="MS40" s="7"/>
      <c r="MU40" s="7"/>
      <c r="MV40" s="7"/>
      <c r="MX40" s="7"/>
      <c r="MY40" s="7"/>
      <c r="NA40" s="7"/>
      <c r="NB40" s="7"/>
      <c r="ND40" s="7"/>
      <c r="NE40" s="7"/>
      <c r="NM40" s="7"/>
      <c r="NN40" s="7"/>
      <c r="NP40" s="7"/>
      <c r="NQ40" s="7"/>
      <c r="NS40" s="7"/>
      <c r="NT40" s="7"/>
      <c r="NV40" s="7"/>
      <c r="NW40" s="7"/>
      <c r="NY40" s="7"/>
      <c r="NZ40" s="7"/>
      <c r="OB40" s="7"/>
      <c r="OC40" s="7"/>
      <c r="OE40" s="7"/>
      <c r="OF40" s="7"/>
      <c r="OH40" s="7"/>
      <c r="OI40" s="7"/>
      <c r="OK40" s="7"/>
      <c r="OL40" s="7"/>
      <c r="ON40" s="7"/>
      <c r="OO40" s="7"/>
      <c r="OW40" s="7"/>
      <c r="OX40" s="7"/>
      <c r="OZ40" s="7"/>
      <c r="PA40" s="7"/>
      <c r="PC40" s="7"/>
      <c r="PD40" s="7"/>
      <c r="PF40" s="7"/>
      <c r="PG40" s="7"/>
      <c r="PI40" s="7"/>
      <c r="PJ40" s="7"/>
      <c r="PL40" s="7"/>
      <c r="PM40" s="7"/>
      <c r="PO40" s="7"/>
      <c r="PP40" s="7"/>
      <c r="PR40" s="7"/>
      <c r="PS40" s="7"/>
      <c r="PU40" s="7"/>
      <c r="PV40" s="7"/>
      <c r="PX40" s="7"/>
      <c r="PY40" s="7"/>
    </row>
    <row r="41" spans="1:765" ht="14.45" customHeight="1" x14ac:dyDescent="0.25">
      <c r="B41" s="110"/>
      <c r="C41" s="110"/>
      <c r="D41" s="110"/>
      <c r="E41" s="114"/>
      <c r="F41" s="114"/>
      <c r="G41" s="114"/>
      <c r="H41" s="166"/>
      <c r="I41" s="48"/>
      <c r="AX41" s="26"/>
      <c r="CH41" s="26"/>
      <c r="DR41" s="26"/>
      <c r="FB41" s="26"/>
      <c r="GL41" s="26"/>
      <c r="GO41" s="7"/>
      <c r="GP41" s="7"/>
      <c r="GR41" s="7"/>
      <c r="GS41" s="7"/>
      <c r="GU41" s="7"/>
      <c r="GV41" s="7"/>
      <c r="GX41" s="7"/>
      <c r="GY41" s="7"/>
      <c r="HA41" s="7"/>
      <c r="HB41" s="7"/>
      <c r="HD41" s="7"/>
      <c r="HE41" s="7"/>
      <c r="HG41" s="7"/>
      <c r="HH41" s="7"/>
      <c r="HJ41" s="7"/>
      <c r="HK41" s="7"/>
      <c r="HM41" s="7"/>
      <c r="HN41" s="7"/>
      <c r="HP41" s="7"/>
      <c r="HQ41" s="7"/>
      <c r="HV41" s="26"/>
      <c r="HY41" s="7"/>
      <c r="HZ41" s="7"/>
      <c r="IB41" s="7"/>
      <c r="IC41" s="7"/>
      <c r="IE41" s="7"/>
      <c r="IF41" s="7"/>
      <c r="IH41" s="7"/>
      <c r="II41" s="7"/>
      <c r="IK41" s="7"/>
      <c r="IL41" s="7"/>
      <c r="IN41" s="7"/>
      <c r="IO41" s="7"/>
      <c r="IQ41" s="7"/>
      <c r="IR41" s="7"/>
      <c r="IT41" s="7"/>
      <c r="IU41" s="7"/>
      <c r="IW41" s="7"/>
      <c r="IX41" s="7"/>
      <c r="IZ41" s="7"/>
      <c r="JA41" s="7"/>
      <c r="JF41" s="26"/>
      <c r="JI41" s="7"/>
      <c r="JJ41" s="7"/>
      <c r="JL41" s="7"/>
      <c r="JM41" s="7"/>
      <c r="JO41" s="7"/>
      <c r="JP41" s="7"/>
      <c r="JR41" s="7"/>
      <c r="JS41" s="7"/>
      <c r="JU41" s="7"/>
      <c r="JV41" s="7"/>
      <c r="JX41" s="7"/>
      <c r="JY41" s="7"/>
      <c r="KA41" s="7"/>
      <c r="KB41" s="7"/>
      <c r="KD41" s="7"/>
      <c r="KE41" s="7"/>
      <c r="KG41" s="7"/>
      <c r="KH41" s="7"/>
      <c r="KJ41" s="7"/>
      <c r="KK41" s="7"/>
      <c r="KP41" s="7"/>
      <c r="KQ41" s="7"/>
      <c r="KS41" s="7"/>
      <c r="KT41" s="7"/>
      <c r="KV41" s="7"/>
      <c r="KW41" s="7"/>
      <c r="KY41" s="7"/>
      <c r="KZ41" s="7"/>
      <c r="LB41" s="7"/>
      <c r="LC41" s="7"/>
      <c r="LE41" s="7"/>
      <c r="LF41" s="7"/>
      <c r="LH41" s="7"/>
      <c r="LI41" s="7"/>
      <c r="LK41" s="7"/>
      <c r="LL41" s="7"/>
      <c r="LN41" s="7"/>
      <c r="LO41" s="7"/>
      <c r="LQ41" s="7"/>
      <c r="LR41" s="7"/>
      <c r="LT41" s="7"/>
      <c r="LU41" s="7"/>
      <c r="LZ41" s="26"/>
      <c r="MC41" s="7"/>
      <c r="MD41" s="7"/>
      <c r="MF41" s="7"/>
      <c r="MG41" s="7"/>
      <c r="MI41" s="7"/>
      <c r="MJ41" s="7"/>
      <c r="ML41" s="7"/>
      <c r="MM41" s="7"/>
      <c r="MO41" s="7"/>
      <c r="MP41" s="7"/>
      <c r="MR41" s="7"/>
      <c r="MS41" s="7"/>
      <c r="MU41" s="7"/>
      <c r="MV41" s="7"/>
      <c r="MX41" s="7"/>
      <c r="MY41" s="7"/>
      <c r="NA41" s="7"/>
      <c r="NB41" s="7"/>
      <c r="ND41" s="7"/>
      <c r="NE41" s="7"/>
      <c r="NM41" s="7"/>
      <c r="NN41" s="7"/>
      <c r="NP41" s="7"/>
      <c r="NQ41" s="7"/>
      <c r="NS41" s="7"/>
      <c r="NT41" s="7"/>
      <c r="NV41" s="7"/>
      <c r="NW41" s="7"/>
      <c r="NY41" s="7"/>
      <c r="NZ41" s="7"/>
      <c r="OB41" s="7"/>
      <c r="OC41" s="7"/>
      <c r="OE41" s="7"/>
      <c r="OF41" s="7"/>
      <c r="OH41" s="7"/>
      <c r="OI41" s="7"/>
      <c r="OK41" s="7"/>
      <c r="OL41" s="7"/>
      <c r="ON41" s="7"/>
      <c r="OO41" s="7"/>
      <c r="OW41" s="7"/>
      <c r="OX41" s="7"/>
      <c r="OZ41" s="7"/>
      <c r="PA41" s="7"/>
      <c r="PC41" s="7"/>
      <c r="PD41" s="7"/>
      <c r="PF41" s="7"/>
      <c r="PG41" s="7"/>
      <c r="PI41" s="7"/>
      <c r="PJ41" s="7"/>
      <c r="PL41" s="7"/>
      <c r="PM41" s="7"/>
      <c r="PO41" s="7"/>
      <c r="PP41" s="7"/>
      <c r="PR41" s="7"/>
      <c r="PS41" s="7"/>
      <c r="PU41" s="7"/>
      <c r="PV41" s="7"/>
      <c r="PX41" s="7"/>
      <c r="PY41" s="7"/>
    </row>
    <row r="42" spans="1:765" ht="14.45" customHeight="1" x14ac:dyDescent="0.25">
      <c r="A42" s="42"/>
      <c r="B42" s="138"/>
      <c r="C42" s="138"/>
      <c r="D42" s="138"/>
      <c r="E42" s="117"/>
      <c r="F42" s="117"/>
      <c r="G42" s="117"/>
      <c r="H42" s="166"/>
      <c r="I42" s="48"/>
      <c r="AX42" s="26"/>
      <c r="CH42" s="26"/>
      <c r="DR42" s="26"/>
      <c r="FB42" s="26"/>
      <c r="GL42" s="26"/>
      <c r="GO42" s="7"/>
      <c r="GP42" s="7"/>
      <c r="GR42" s="7"/>
      <c r="GS42" s="7"/>
      <c r="GU42" s="7"/>
      <c r="GV42" s="7"/>
      <c r="GX42" s="7"/>
      <c r="GY42" s="7"/>
      <c r="HA42" s="7"/>
      <c r="HB42" s="7"/>
      <c r="HD42" s="7"/>
      <c r="HE42" s="7"/>
      <c r="HG42" s="7"/>
      <c r="HH42" s="7"/>
      <c r="HJ42" s="7"/>
      <c r="HK42" s="7"/>
      <c r="HM42" s="7"/>
      <c r="HN42" s="7"/>
      <c r="HP42" s="7"/>
      <c r="HQ42" s="7"/>
      <c r="HV42" s="26"/>
      <c r="HY42" s="7"/>
      <c r="HZ42" s="7"/>
      <c r="IB42" s="7"/>
      <c r="IC42" s="7"/>
      <c r="IE42" s="7"/>
      <c r="IF42" s="7"/>
      <c r="IH42" s="7"/>
      <c r="II42" s="7"/>
      <c r="IK42" s="7"/>
      <c r="IL42" s="7"/>
      <c r="IN42" s="7"/>
      <c r="IO42" s="7"/>
      <c r="IQ42" s="7"/>
      <c r="IR42" s="7"/>
      <c r="IT42" s="7"/>
      <c r="IU42" s="7"/>
      <c r="IW42" s="7"/>
      <c r="IX42" s="7"/>
      <c r="IZ42" s="7"/>
      <c r="JA42" s="7"/>
      <c r="JF42" s="26"/>
      <c r="JI42" s="7"/>
      <c r="JJ42" s="7"/>
      <c r="JL42" s="7"/>
      <c r="JM42" s="7"/>
      <c r="JO42" s="7"/>
      <c r="JP42" s="7"/>
      <c r="JR42" s="7"/>
      <c r="JS42" s="7"/>
      <c r="JU42" s="7"/>
      <c r="JV42" s="7"/>
      <c r="JX42" s="7"/>
      <c r="JY42" s="7"/>
      <c r="KA42" s="7"/>
      <c r="KB42" s="7"/>
      <c r="KD42" s="7"/>
      <c r="KE42" s="7"/>
      <c r="KG42" s="7"/>
      <c r="KH42" s="7"/>
      <c r="KJ42" s="7"/>
      <c r="KK42" s="7"/>
      <c r="KP42" s="7"/>
      <c r="KQ42" s="7"/>
      <c r="KS42" s="7"/>
      <c r="KT42" s="7"/>
      <c r="KV42" s="7"/>
      <c r="KW42" s="7"/>
      <c r="KY42" s="7"/>
      <c r="KZ42" s="7"/>
      <c r="LB42" s="7"/>
      <c r="LC42" s="7"/>
      <c r="LE42" s="7"/>
      <c r="LF42" s="7"/>
      <c r="LH42" s="7"/>
      <c r="LI42" s="7"/>
      <c r="LK42" s="7"/>
      <c r="LL42" s="7"/>
      <c r="LN42" s="7"/>
      <c r="LO42" s="7"/>
      <c r="LQ42" s="7"/>
      <c r="LR42" s="7"/>
      <c r="LT42" s="7"/>
      <c r="LU42" s="7"/>
      <c r="LZ42" s="26"/>
      <c r="MC42" s="7"/>
      <c r="MD42" s="7"/>
      <c r="MF42" s="7"/>
      <c r="MG42" s="7"/>
      <c r="MI42" s="7"/>
      <c r="MJ42" s="7"/>
      <c r="ML42" s="7"/>
      <c r="MM42" s="7"/>
      <c r="MO42" s="7"/>
      <c r="MP42" s="7"/>
      <c r="MR42" s="7"/>
      <c r="MS42" s="7"/>
      <c r="MU42" s="7"/>
      <c r="MV42" s="7"/>
      <c r="MX42" s="7"/>
      <c r="MY42" s="7"/>
      <c r="NA42" s="7"/>
      <c r="NB42" s="7"/>
      <c r="ND42" s="7"/>
      <c r="NE42" s="7"/>
      <c r="NM42" s="7"/>
      <c r="NN42" s="7"/>
      <c r="NP42" s="7"/>
      <c r="NQ42" s="7"/>
      <c r="NS42" s="7"/>
      <c r="NT42" s="7"/>
      <c r="NV42" s="7"/>
      <c r="NW42" s="7"/>
      <c r="NY42" s="7"/>
      <c r="NZ42" s="7"/>
      <c r="OB42" s="7"/>
      <c r="OC42" s="7"/>
      <c r="OE42" s="7"/>
      <c r="OF42" s="7"/>
      <c r="OH42" s="7"/>
      <c r="OI42" s="7"/>
      <c r="OK42" s="7"/>
      <c r="OL42" s="7"/>
      <c r="ON42" s="7"/>
      <c r="OO42" s="7"/>
      <c r="OW42" s="7"/>
      <c r="OX42" s="7"/>
      <c r="OZ42" s="7"/>
      <c r="PA42" s="7"/>
      <c r="PC42" s="7"/>
      <c r="PD42" s="7"/>
      <c r="PF42" s="7"/>
      <c r="PG42" s="7"/>
      <c r="PI42" s="7"/>
      <c r="PJ42" s="7"/>
      <c r="PL42" s="7"/>
      <c r="PM42" s="7"/>
      <c r="PO42" s="7"/>
      <c r="PP42" s="7"/>
      <c r="PR42" s="7"/>
      <c r="PS42" s="7"/>
      <c r="PU42" s="7"/>
      <c r="PV42" s="7"/>
      <c r="PX42" s="7"/>
      <c r="PY42" s="7"/>
    </row>
    <row r="43" spans="1:765" ht="14.45" customHeight="1" x14ac:dyDescent="0.25">
      <c r="A43" s="42"/>
      <c r="B43" s="110"/>
      <c r="C43" s="110"/>
      <c r="D43" s="110"/>
      <c r="E43" s="114"/>
      <c r="F43" s="114"/>
      <c r="G43" s="114"/>
      <c r="H43" s="166"/>
      <c r="I43" s="48"/>
      <c r="AX43" s="26"/>
      <c r="CH43" s="26"/>
      <c r="DR43" s="26"/>
      <c r="FB43" s="26"/>
      <c r="GL43" s="26"/>
      <c r="GO43" s="7"/>
      <c r="GP43" s="7"/>
      <c r="GR43" s="7"/>
      <c r="GS43" s="7"/>
      <c r="GU43" s="7"/>
      <c r="GV43" s="7"/>
      <c r="GX43" s="7"/>
      <c r="GY43" s="7"/>
      <c r="HA43" s="7"/>
      <c r="HB43" s="7"/>
      <c r="HD43" s="7"/>
      <c r="HE43" s="7"/>
      <c r="HG43" s="7"/>
      <c r="HH43" s="7"/>
      <c r="HJ43" s="7"/>
      <c r="HK43" s="7"/>
      <c r="HM43" s="7"/>
      <c r="HN43" s="7"/>
      <c r="HP43" s="7"/>
      <c r="HQ43" s="7"/>
      <c r="HV43" s="26"/>
      <c r="HY43" s="7"/>
      <c r="HZ43" s="7"/>
      <c r="IB43" s="7"/>
      <c r="IC43" s="7"/>
      <c r="IE43" s="7"/>
      <c r="IF43" s="7"/>
      <c r="IH43" s="7"/>
      <c r="II43" s="7"/>
      <c r="IK43" s="7"/>
      <c r="IL43" s="7"/>
      <c r="IN43" s="7"/>
      <c r="IO43" s="7"/>
      <c r="IQ43" s="7"/>
      <c r="IR43" s="7"/>
      <c r="IT43" s="7"/>
      <c r="IU43" s="7"/>
      <c r="IW43" s="7"/>
      <c r="IX43" s="7"/>
      <c r="IZ43" s="7"/>
      <c r="JA43" s="7"/>
      <c r="JF43" s="26"/>
      <c r="JI43" s="7"/>
      <c r="JJ43" s="7"/>
      <c r="JL43" s="7"/>
      <c r="JM43" s="7"/>
      <c r="JO43" s="7"/>
      <c r="JP43" s="7"/>
      <c r="JR43" s="7"/>
      <c r="JS43" s="7"/>
      <c r="JU43" s="7"/>
      <c r="JV43" s="7"/>
      <c r="JX43" s="7"/>
      <c r="JY43" s="7"/>
      <c r="KA43" s="7"/>
      <c r="KB43" s="7"/>
      <c r="KD43" s="7"/>
      <c r="KE43" s="7"/>
      <c r="KG43" s="7"/>
      <c r="KH43" s="7"/>
      <c r="KJ43" s="7"/>
      <c r="KK43" s="7"/>
      <c r="KP43" s="7"/>
      <c r="KQ43" s="7"/>
      <c r="KS43" s="7"/>
      <c r="KT43" s="7"/>
      <c r="KV43" s="7"/>
      <c r="KW43" s="7"/>
      <c r="KY43" s="7"/>
      <c r="KZ43" s="7"/>
      <c r="LB43" s="7"/>
      <c r="LC43" s="7"/>
      <c r="LE43" s="7"/>
      <c r="LF43" s="7"/>
      <c r="LH43" s="7"/>
      <c r="LI43" s="7"/>
      <c r="LK43" s="7"/>
      <c r="LL43" s="7"/>
      <c r="LN43" s="7"/>
      <c r="LO43" s="7"/>
      <c r="LQ43" s="7"/>
      <c r="LR43" s="7"/>
      <c r="LT43" s="7"/>
      <c r="LU43" s="7"/>
      <c r="LZ43" s="26"/>
      <c r="MC43" s="7"/>
      <c r="MD43" s="7"/>
      <c r="MF43" s="7"/>
      <c r="MG43" s="7"/>
      <c r="MI43" s="7"/>
      <c r="MJ43" s="7"/>
      <c r="ML43" s="7"/>
      <c r="MM43" s="7"/>
      <c r="MO43" s="7"/>
      <c r="MP43" s="7"/>
      <c r="MR43" s="7"/>
      <c r="MS43" s="7"/>
      <c r="MU43" s="7"/>
      <c r="MV43" s="7"/>
      <c r="MX43" s="7"/>
      <c r="MY43" s="7"/>
      <c r="NA43" s="7"/>
      <c r="NB43" s="7"/>
      <c r="ND43" s="7"/>
      <c r="NE43" s="7"/>
      <c r="NM43" s="7"/>
      <c r="NN43" s="7"/>
      <c r="NP43" s="7"/>
      <c r="NQ43" s="7"/>
      <c r="NS43" s="7"/>
      <c r="NT43" s="7"/>
      <c r="NV43" s="7"/>
      <c r="NW43" s="7"/>
      <c r="NY43" s="7"/>
      <c r="NZ43" s="7"/>
      <c r="OB43" s="7"/>
      <c r="OC43" s="7"/>
      <c r="OE43" s="7"/>
      <c r="OF43" s="7"/>
      <c r="OH43" s="7"/>
      <c r="OI43" s="7"/>
      <c r="OK43" s="7"/>
      <c r="OL43" s="7"/>
      <c r="ON43" s="7"/>
      <c r="OO43" s="7"/>
      <c r="OW43" s="7"/>
      <c r="OX43" s="7"/>
      <c r="OZ43" s="7"/>
      <c r="PA43" s="7"/>
      <c r="PC43" s="7"/>
      <c r="PD43" s="7"/>
      <c r="PF43" s="7"/>
      <c r="PG43" s="7"/>
      <c r="PI43" s="7"/>
      <c r="PJ43" s="7"/>
      <c r="PL43" s="7"/>
      <c r="PM43" s="7"/>
      <c r="PO43" s="7"/>
      <c r="PP43" s="7"/>
      <c r="PR43" s="7"/>
      <c r="PS43" s="7"/>
      <c r="PU43" s="7"/>
      <c r="PV43" s="7"/>
      <c r="PX43" s="7"/>
      <c r="PY43" s="7"/>
    </row>
    <row r="44" spans="1:765" ht="14.45" customHeight="1" x14ac:dyDescent="0.25">
      <c r="A44" s="56"/>
      <c r="B44" s="110"/>
      <c r="C44" s="110"/>
      <c r="D44" s="110"/>
      <c r="E44" s="114"/>
      <c r="F44" s="114"/>
      <c r="G44" s="114"/>
      <c r="H44" s="58"/>
      <c r="I44" s="48"/>
      <c r="AX44" s="26"/>
      <c r="CH44" s="26"/>
      <c r="DR44" s="26"/>
      <c r="FB44" s="26"/>
      <c r="GL44" s="26"/>
      <c r="GO44" s="7"/>
      <c r="GP44" s="7"/>
      <c r="GR44" s="7"/>
      <c r="GS44" s="7"/>
      <c r="GU44" s="7"/>
      <c r="GV44" s="7"/>
      <c r="GX44" s="7"/>
      <c r="GY44" s="7"/>
      <c r="HA44" s="7"/>
      <c r="HB44" s="7"/>
      <c r="HD44" s="7"/>
      <c r="HE44" s="7"/>
      <c r="HG44" s="7"/>
      <c r="HH44" s="7"/>
      <c r="HJ44" s="7"/>
      <c r="HK44" s="7"/>
      <c r="HM44" s="7"/>
      <c r="HN44" s="7"/>
      <c r="HP44" s="7"/>
      <c r="HQ44" s="7"/>
      <c r="HV44" s="26"/>
      <c r="HY44" s="7"/>
      <c r="HZ44" s="7"/>
      <c r="IB44" s="7"/>
      <c r="IC44" s="7"/>
      <c r="IE44" s="7"/>
      <c r="IF44" s="7"/>
      <c r="IH44" s="7"/>
      <c r="II44" s="7"/>
      <c r="IK44" s="7"/>
      <c r="IL44" s="7"/>
      <c r="IN44" s="7"/>
      <c r="IO44" s="7"/>
      <c r="IQ44" s="7"/>
      <c r="IR44" s="7"/>
      <c r="IT44" s="7"/>
      <c r="IU44" s="7"/>
      <c r="IW44" s="7"/>
      <c r="IX44" s="7"/>
      <c r="IZ44" s="7"/>
      <c r="JA44" s="7"/>
      <c r="JF44" s="26"/>
      <c r="JI44" s="7"/>
      <c r="JJ44" s="7"/>
      <c r="JL44" s="7"/>
      <c r="JM44" s="7"/>
      <c r="JO44" s="7"/>
      <c r="JP44" s="7"/>
      <c r="JR44" s="7"/>
      <c r="JS44" s="7"/>
      <c r="JU44" s="7"/>
      <c r="JV44" s="7"/>
      <c r="JX44" s="7"/>
      <c r="JY44" s="7"/>
      <c r="KA44" s="7"/>
      <c r="KB44" s="7"/>
      <c r="KD44" s="7"/>
      <c r="KE44" s="7"/>
      <c r="KG44" s="7"/>
      <c r="KH44" s="7"/>
      <c r="KJ44" s="7"/>
      <c r="KK44" s="7"/>
      <c r="KP44" s="7"/>
      <c r="KQ44" s="7"/>
      <c r="KS44" s="7"/>
      <c r="KT44" s="7"/>
      <c r="KV44" s="7"/>
      <c r="KW44" s="7"/>
      <c r="KY44" s="7"/>
      <c r="KZ44" s="7"/>
      <c r="LB44" s="7"/>
      <c r="LC44" s="7"/>
      <c r="LE44" s="7"/>
      <c r="LF44" s="7"/>
      <c r="LH44" s="7"/>
      <c r="LI44" s="7"/>
      <c r="LK44" s="7"/>
      <c r="LL44" s="7"/>
      <c r="LN44" s="7"/>
      <c r="LO44" s="7"/>
      <c r="LQ44" s="7"/>
      <c r="LR44" s="7"/>
      <c r="LT44" s="7"/>
      <c r="LU44" s="7"/>
      <c r="LZ44" s="26"/>
      <c r="MC44" s="7"/>
      <c r="MD44" s="7"/>
      <c r="MF44" s="7"/>
      <c r="MG44" s="7"/>
      <c r="MI44" s="7"/>
      <c r="MJ44" s="7"/>
      <c r="ML44" s="7"/>
      <c r="MM44" s="7"/>
      <c r="MO44" s="7"/>
      <c r="MP44" s="7"/>
      <c r="MR44" s="7"/>
      <c r="MS44" s="7"/>
      <c r="MU44" s="7"/>
      <c r="MV44" s="7"/>
      <c r="MX44" s="7"/>
      <c r="MY44" s="7"/>
      <c r="NA44" s="7"/>
      <c r="NB44" s="7"/>
      <c r="ND44" s="7"/>
      <c r="NE44" s="7"/>
      <c r="NM44" s="7"/>
      <c r="NN44" s="7"/>
      <c r="NP44" s="7"/>
      <c r="NQ44" s="7"/>
      <c r="NS44" s="7"/>
      <c r="NT44" s="7"/>
      <c r="NV44" s="7"/>
      <c r="NW44" s="7"/>
      <c r="NY44" s="7"/>
      <c r="NZ44" s="7"/>
      <c r="OB44" s="7"/>
      <c r="OC44" s="7"/>
      <c r="OE44" s="7"/>
      <c r="OF44" s="7"/>
      <c r="OH44" s="7"/>
      <c r="OI44" s="7"/>
      <c r="OK44" s="7"/>
      <c r="OL44" s="7"/>
      <c r="ON44" s="7"/>
      <c r="OO44" s="7"/>
      <c r="OW44" s="7"/>
      <c r="OX44" s="7"/>
      <c r="OZ44" s="7"/>
      <c r="PA44" s="7"/>
      <c r="PC44" s="7"/>
      <c r="PD44" s="7"/>
      <c r="PF44" s="7"/>
      <c r="PG44" s="7"/>
      <c r="PI44" s="7"/>
      <c r="PJ44" s="7"/>
      <c r="PL44" s="7"/>
      <c r="PM44" s="7"/>
      <c r="PO44" s="7"/>
      <c r="PP44" s="7"/>
      <c r="PR44" s="7"/>
      <c r="PS44" s="7"/>
      <c r="PU44" s="7"/>
      <c r="PV44" s="7"/>
      <c r="PX44" s="7"/>
      <c r="PY44" s="7"/>
    </row>
    <row r="45" spans="1:765" ht="14.45" customHeight="1" x14ac:dyDescent="0.25">
      <c r="A45" s="56"/>
      <c r="B45" s="110"/>
      <c r="C45" s="110"/>
      <c r="D45" s="110"/>
      <c r="E45" s="117"/>
      <c r="F45" s="117"/>
      <c r="G45" s="117"/>
      <c r="H45" s="5"/>
      <c r="I45" s="63"/>
      <c r="AX45" s="26"/>
      <c r="CH45" s="26"/>
      <c r="DR45" s="26"/>
      <c r="FB45" s="26"/>
      <c r="GL45" s="26"/>
      <c r="HV45" s="26"/>
      <c r="JF45" s="26"/>
      <c r="LZ45" s="26"/>
    </row>
    <row r="46" spans="1:765" ht="14.45" customHeight="1" x14ac:dyDescent="0.25">
      <c r="A46" s="42"/>
      <c r="AX46" s="26"/>
      <c r="CH46" s="26"/>
      <c r="DR46" s="26"/>
      <c r="FB46" s="26"/>
      <c r="GL46" s="26"/>
      <c r="HV46" s="26"/>
      <c r="JF46" s="26"/>
      <c r="LZ46" s="26"/>
    </row>
    <row r="47" spans="1:765" ht="14.45" customHeight="1" x14ac:dyDescent="0.25">
      <c r="A47" s="42"/>
      <c r="AX47" s="26"/>
      <c r="CH47" s="26"/>
      <c r="DR47" s="26"/>
      <c r="FB47" s="26"/>
      <c r="GL47" s="26"/>
      <c r="HV47" s="26"/>
      <c r="JF47" s="26"/>
      <c r="LZ47" s="26"/>
    </row>
    <row r="48" spans="1:765" ht="14.45" customHeight="1" x14ac:dyDescent="0.25">
      <c r="B48" s="166"/>
      <c r="C48" s="166"/>
      <c r="D48" s="166"/>
      <c r="E48" s="166"/>
      <c r="F48" s="166"/>
      <c r="G48" s="166"/>
      <c r="H48" s="166"/>
      <c r="I48" s="7"/>
      <c r="AX48" s="26"/>
      <c r="CH48" s="26"/>
      <c r="DR48" s="26"/>
      <c r="FB48" s="26"/>
      <c r="GL48" s="26"/>
      <c r="HV48" s="26"/>
      <c r="JF48" s="26"/>
      <c r="LZ48" s="26"/>
    </row>
    <row r="49" spans="3:338" ht="14.45" customHeight="1" x14ac:dyDescent="0.25">
      <c r="AX49" s="26"/>
      <c r="CH49" s="26"/>
      <c r="DR49" s="26"/>
      <c r="FB49" s="26"/>
      <c r="GL49" s="26"/>
      <c r="HV49" s="26"/>
      <c r="JF49" s="26"/>
      <c r="LZ49" s="26"/>
    </row>
    <row r="50" spans="3:338" ht="16.5" customHeight="1" x14ac:dyDescent="0.25">
      <c r="C50" s="101"/>
      <c r="D50" s="101"/>
      <c r="E50" s="101"/>
      <c r="F50" s="101"/>
      <c r="G50" s="101"/>
      <c r="H50" s="101"/>
      <c r="N50" s="26"/>
      <c r="AX50" s="26"/>
      <c r="CH50" s="26"/>
      <c r="DR50" s="26"/>
      <c r="FB50" s="26"/>
      <c r="GL50" s="26"/>
      <c r="HV50" s="26"/>
      <c r="JF50" s="26"/>
      <c r="LZ50" s="26"/>
    </row>
    <row r="51" spans="3:338" ht="16.5" customHeight="1" x14ac:dyDescent="0.25">
      <c r="C51" s="101"/>
      <c r="D51" s="101"/>
      <c r="E51" s="101"/>
      <c r="F51" s="101"/>
      <c r="G51" s="101"/>
      <c r="H51" s="64"/>
      <c r="N51" s="26"/>
      <c r="AX51" s="26"/>
      <c r="CH51" s="26"/>
      <c r="DR51" s="26"/>
      <c r="FB51" s="26"/>
      <c r="GL51" s="26"/>
      <c r="HV51" s="26"/>
      <c r="JF51" s="26"/>
      <c r="LZ51" s="26"/>
    </row>
    <row r="52" spans="3:338" ht="16.5" customHeight="1" x14ac:dyDescent="0.25">
      <c r="C52" s="101"/>
      <c r="D52" s="101"/>
      <c r="E52" s="101"/>
      <c r="F52" s="101"/>
      <c r="G52" s="101"/>
      <c r="H52" s="64"/>
      <c r="N52" s="26"/>
      <c r="AX52" s="26"/>
      <c r="CH52" s="26"/>
      <c r="DR52" s="26"/>
      <c r="FB52" s="26"/>
      <c r="GL52" s="26"/>
      <c r="HV52" s="26"/>
      <c r="JF52" s="26"/>
      <c r="LZ52" s="26"/>
    </row>
    <row r="53" spans="3:338" ht="16.5" customHeight="1" x14ac:dyDescent="0.25">
      <c r="C53" s="101"/>
      <c r="D53" s="101"/>
      <c r="E53" s="101"/>
      <c r="F53" s="101"/>
      <c r="G53" s="101"/>
      <c r="H53" s="64"/>
    </row>
    <row r="54" spans="3:338" ht="16.5" customHeight="1" x14ac:dyDescent="0.25">
      <c r="C54" s="101"/>
      <c r="D54" s="101"/>
      <c r="E54" s="101"/>
      <c r="F54" s="101"/>
      <c r="G54" s="101"/>
      <c r="H54" s="64"/>
    </row>
    <row r="55" spans="3:338" ht="16.5" customHeight="1" x14ac:dyDescent="0.25">
      <c r="C55" s="101"/>
      <c r="D55" s="101"/>
      <c r="E55" s="101"/>
      <c r="F55" s="101"/>
      <c r="G55" s="101"/>
      <c r="H55" s="64"/>
    </row>
    <row r="56" spans="3:338" ht="16.5" customHeight="1" x14ac:dyDescent="0.25">
      <c r="C56" s="101"/>
      <c r="D56" s="101"/>
      <c r="E56" s="101"/>
      <c r="F56" s="101"/>
      <c r="G56" s="101"/>
      <c r="H56" s="64"/>
    </row>
    <row r="57" spans="3:338" ht="16.5" customHeight="1" x14ac:dyDescent="0.25">
      <c r="C57" s="101"/>
      <c r="D57" s="101"/>
      <c r="E57" s="101"/>
      <c r="F57" s="101"/>
      <c r="G57" s="101"/>
      <c r="H57" s="64"/>
    </row>
    <row r="58" spans="3:338" ht="16.5" customHeight="1" x14ac:dyDescent="0.25">
      <c r="C58" s="101"/>
      <c r="D58" s="101"/>
      <c r="E58" s="101"/>
      <c r="F58" s="101"/>
      <c r="G58" s="101"/>
      <c r="H58" s="64"/>
    </row>
    <row r="59" spans="3:338" ht="16.5" customHeight="1" x14ac:dyDescent="0.25">
      <c r="C59" s="101"/>
      <c r="D59" s="101"/>
      <c r="E59" s="101"/>
      <c r="F59" s="101"/>
      <c r="G59" s="101"/>
      <c r="H59" s="64"/>
    </row>
    <row r="60" spans="3:338" ht="16.5" customHeight="1" x14ac:dyDescent="0.25">
      <c r="C60" s="101"/>
      <c r="D60" s="101"/>
      <c r="E60" s="101"/>
      <c r="F60" s="101"/>
      <c r="G60" s="101"/>
      <c r="H60" s="64"/>
    </row>
    <row r="61" spans="3:338" ht="16.5" customHeight="1" x14ac:dyDescent="0.25">
      <c r="C61" s="101"/>
      <c r="D61" s="101"/>
      <c r="E61" s="101"/>
      <c r="F61" s="101"/>
      <c r="G61" s="101"/>
      <c r="H61" s="64"/>
    </row>
    <row r="62" spans="3:338" ht="16.5" customHeight="1" x14ac:dyDescent="0.25">
      <c r="C62" s="101"/>
      <c r="D62" s="101"/>
      <c r="E62" s="101"/>
      <c r="F62" s="101"/>
      <c r="G62" s="101"/>
      <c r="H62" s="65"/>
    </row>
    <row r="64" spans="3:338" x14ac:dyDescent="0.25">
      <c r="I64" s="5"/>
      <c r="J64" s="6"/>
      <c r="K64" s="2"/>
      <c r="AT64" s="6"/>
      <c r="AU64" s="2"/>
      <c r="CD64" s="6"/>
      <c r="CE64" s="2"/>
      <c r="DN64" s="6"/>
      <c r="DO64" s="2"/>
      <c r="EX64" s="6"/>
      <c r="EY64" s="2"/>
      <c r="GH64" s="6"/>
      <c r="GI64" s="2"/>
      <c r="HR64" s="6"/>
      <c r="HS64" s="2"/>
      <c r="JB64" s="6"/>
      <c r="JC64" s="2"/>
      <c r="KL64" s="6"/>
      <c r="KM64" s="2"/>
      <c r="LV64" s="6"/>
      <c r="LW64" s="2"/>
    </row>
    <row r="65" spans="2:335" x14ac:dyDescent="0.25">
      <c r="I65" s="5"/>
      <c r="J65" s="6"/>
      <c r="K65" s="2"/>
      <c r="AT65" s="6"/>
      <c r="AU65" s="2"/>
      <c r="CD65" s="6"/>
      <c r="CE65" s="2"/>
      <c r="DN65" s="6"/>
      <c r="DO65" s="2"/>
      <c r="EX65" s="6"/>
      <c r="EY65" s="2"/>
      <c r="GH65" s="6"/>
      <c r="GI65" s="2"/>
      <c r="HR65" s="6"/>
      <c r="HS65" s="2"/>
      <c r="JB65" s="6"/>
      <c r="JC65" s="2"/>
      <c r="KL65" s="6"/>
      <c r="KM65" s="2"/>
      <c r="LV65" s="6"/>
      <c r="LW65" s="2"/>
    </row>
    <row r="66" spans="2:335" x14ac:dyDescent="0.25">
      <c r="I66" s="5"/>
      <c r="J66" s="6"/>
      <c r="K66" s="2"/>
      <c r="AT66" s="6"/>
      <c r="AU66" s="2"/>
      <c r="CD66" s="6"/>
      <c r="CE66" s="2"/>
      <c r="DN66" s="6"/>
      <c r="DO66" s="2"/>
      <c r="EX66" s="6"/>
      <c r="EY66" s="2"/>
      <c r="GH66" s="6"/>
      <c r="GI66" s="2"/>
      <c r="HR66" s="6"/>
      <c r="HS66" s="2"/>
      <c r="JB66" s="6"/>
      <c r="JC66" s="2"/>
      <c r="KL66" s="6"/>
      <c r="KM66" s="2"/>
      <c r="LV66" s="6"/>
      <c r="LW66" s="2"/>
    </row>
    <row r="67" spans="2:335" x14ac:dyDescent="0.25">
      <c r="I67" s="5"/>
      <c r="J67" s="6"/>
      <c r="K67" s="2"/>
      <c r="AT67" s="6"/>
      <c r="AU67" s="2"/>
      <c r="CD67" s="6"/>
      <c r="CE67" s="2"/>
      <c r="DN67" s="6"/>
      <c r="DO67" s="2"/>
      <c r="EX67" s="6"/>
      <c r="EY67" s="2"/>
      <c r="GH67" s="6"/>
      <c r="GI67" s="2"/>
      <c r="HR67" s="6"/>
      <c r="HS67" s="2"/>
      <c r="JB67" s="6"/>
      <c r="JC67" s="2"/>
      <c r="KL67" s="6"/>
      <c r="KM67" s="2"/>
      <c r="LV67" s="6"/>
      <c r="LW67" s="2"/>
    </row>
    <row r="68" spans="2:335" x14ac:dyDescent="0.25">
      <c r="I68" s="5"/>
      <c r="J68" s="6"/>
      <c r="K68" s="2"/>
      <c r="AT68" s="6"/>
      <c r="AU68" s="2"/>
      <c r="CD68" s="6"/>
      <c r="CE68" s="2"/>
      <c r="DN68" s="6"/>
      <c r="DO68" s="2"/>
      <c r="EX68" s="6"/>
      <c r="EY68" s="2"/>
      <c r="GH68" s="6"/>
      <c r="GI68" s="2"/>
      <c r="HR68" s="6"/>
      <c r="HS68" s="2"/>
      <c r="JB68" s="6"/>
      <c r="JC68" s="2"/>
      <c r="KL68" s="6"/>
      <c r="KM68" s="2"/>
      <c r="LV68" s="6"/>
      <c r="LW68" s="2"/>
    </row>
    <row r="69" spans="2:335" x14ac:dyDescent="0.25">
      <c r="I69" s="5"/>
      <c r="J69" s="6"/>
      <c r="K69" s="2"/>
      <c r="AT69" s="6"/>
      <c r="AU69" s="2"/>
      <c r="CD69" s="6"/>
      <c r="CE69" s="2"/>
      <c r="DN69" s="6"/>
      <c r="DO69" s="2"/>
      <c r="EX69" s="6"/>
      <c r="EY69" s="2"/>
      <c r="GH69" s="6"/>
      <c r="GI69" s="2"/>
      <c r="HR69" s="6"/>
      <c r="HS69" s="2"/>
      <c r="JB69" s="6"/>
      <c r="JC69" s="2"/>
      <c r="KL69" s="6"/>
      <c r="KM69" s="2"/>
      <c r="LV69" s="6"/>
      <c r="LW69" s="2"/>
    </row>
    <row r="70" spans="2:335" x14ac:dyDescent="0.25">
      <c r="I70" s="5"/>
      <c r="J70" s="6"/>
      <c r="K70" s="2"/>
      <c r="AT70" s="6"/>
      <c r="AU70" s="2"/>
      <c r="CD70" s="6"/>
      <c r="CE70" s="2"/>
      <c r="DN70" s="6"/>
      <c r="DO70" s="2"/>
      <c r="EX70" s="6"/>
      <c r="EY70" s="2"/>
      <c r="GH70" s="6"/>
      <c r="GI70" s="2"/>
      <c r="HR70" s="6"/>
      <c r="HS70" s="2"/>
      <c r="JB70" s="6"/>
      <c r="JC70" s="2"/>
      <c r="KL70" s="6"/>
      <c r="KM70" s="2"/>
      <c r="LV70" s="6"/>
      <c r="LW70" s="2"/>
    </row>
    <row r="71" spans="2:335" x14ac:dyDescent="0.25">
      <c r="I71" s="5"/>
      <c r="J71" s="6"/>
      <c r="K71" s="2"/>
      <c r="AT71" s="6"/>
      <c r="AU71" s="2"/>
      <c r="CD71" s="6"/>
      <c r="CE71" s="2"/>
      <c r="DN71" s="6"/>
      <c r="DO71" s="2"/>
      <c r="EX71" s="6"/>
      <c r="EY71" s="2"/>
      <c r="GH71" s="6"/>
      <c r="GI71" s="2"/>
      <c r="HR71" s="6"/>
      <c r="HS71" s="2"/>
      <c r="JB71" s="6"/>
      <c r="JC71" s="2"/>
      <c r="KL71" s="6"/>
      <c r="KM71" s="2"/>
      <c r="LV71" s="6"/>
      <c r="LW71" s="2"/>
    </row>
    <row r="72" spans="2:335" x14ac:dyDescent="0.25">
      <c r="I72" s="5"/>
      <c r="J72" s="6"/>
      <c r="K72" s="2"/>
      <c r="AT72" s="6"/>
      <c r="AU72" s="2"/>
      <c r="CD72" s="6"/>
      <c r="CE72" s="2"/>
      <c r="DN72" s="6"/>
      <c r="DO72" s="2"/>
      <c r="EX72" s="6"/>
      <c r="EY72" s="2"/>
      <c r="GH72" s="6"/>
      <c r="GI72" s="2"/>
      <c r="HR72" s="6"/>
      <c r="HS72" s="2"/>
      <c r="JB72" s="6"/>
      <c r="JC72" s="2"/>
      <c r="KL72" s="6"/>
      <c r="KM72" s="2"/>
      <c r="LV72" s="6"/>
      <c r="LW72" s="2"/>
    </row>
    <row r="73" spans="2:335" x14ac:dyDescent="0.25">
      <c r="I73" s="5"/>
      <c r="J73" s="6"/>
      <c r="K73" s="2"/>
      <c r="AT73" s="6"/>
      <c r="AU73" s="2"/>
      <c r="CD73" s="6"/>
      <c r="CE73" s="2"/>
      <c r="DN73" s="6"/>
      <c r="DO73" s="2"/>
      <c r="EX73" s="6"/>
      <c r="EY73" s="2"/>
      <c r="GH73" s="6"/>
      <c r="GI73" s="2"/>
      <c r="HR73" s="6"/>
      <c r="HS73" s="2"/>
      <c r="JB73" s="6"/>
      <c r="JC73" s="2"/>
      <c r="KL73" s="6"/>
      <c r="KM73" s="2"/>
      <c r="LV73" s="6"/>
      <c r="LW73" s="2"/>
    </row>
    <row r="74" spans="2:335" x14ac:dyDescent="0.25">
      <c r="I74" s="5"/>
      <c r="J74" s="6"/>
      <c r="K74" s="2"/>
      <c r="AT74" s="6"/>
      <c r="AU74" s="2"/>
      <c r="CD74" s="6"/>
      <c r="CE74" s="2"/>
      <c r="DN74" s="6"/>
      <c r="DO74" s="2"/>
      <c r="EX74" s="6"/>
      <c r="EY74" s="2"/>
      <c r="GH74" s="6"/>
      <c r="GI74" s="2"/>
      <c r="HR74" s="6"/>
      <c r="HS74" s="2"/>
      <c r="JB74" s="6"/>
      <c r="JC74" s="2"/>
      <c r="KL74" s="6"/>
      <c r="KM74" s="2"/>
      <c r="LV74" s="6"/>
      <c r="LW74" s="2"/>
    </row>
    <row r="75" spans="2:335" x14ac:dyDescent="0.25">
      <c r="I75" s="5"/>
      <c r="J75" s="6"/>
      <c r="K75" s="2"/>
      <c r="AT75" s="6"/>
      <c r="AU75" s="2"/>
      <c r="CD75" s="6"/>
      <c r="CE75" s="2"/>
      <c r="DN75" s="6"/>
      <c r="DO75" s="2"/>
      <c r="EX75" s="6"/>
      <c r="EY75" s="2"/>
      <c r="GH75" s="6"/>
      <c r="GI75" s="2"/>
      <c r="HR75" s="6"/>
      <c r="HS75" s="2"/>
      <c r="JB75" s="6"/>
      <c r="JC75" s="2"/>
      <c r="KL75" s="6"/>
      <c r="KM75" s="2"/>
      <c r="LV75" s="6"/>
      <c r="LW75" s="2"/>
    </row>
    <row r="76" spans="2:335" x14ac:dyDescent="0.25">
      <c r="I76" s="5"/>
      <c r="J76" s="6"/>
      <c r="K76" s="2"/>
      <c r="AT76" s="6"/>
      <c r="AU76" s="2"/>
      <c r="CD76" s="6"/>
      <c r="CE76" s="2"/>
      <c r="DN76" s="6"/>
      <c r="DO76" s="2"/>
      <c r="EX76" s="6"/>
      <c r="EY76" s="2"/>
      <c r="GH76" s="6"/>
      <c r="GI76" s="2"/>
      <c r="HR76" s="6"/>
      <c r="HS76" s="2"/>
      <c r="JB76" s="6"/>
      <c r="JC76" s="2"/>
      <c r="KL76" s="6"/>
      <c r="KM76" s="2"/>
      <c r="LV76" s="6"/>
      <c r="LW76" s="2"/>
    </row>
    <row r="77" spans="2:335" x14ac:dyDescent="0.25">
      <c r="B77" s="57"/>
      <c r="I77" s="5"/>
      <c r="J77" s="6"/>
      <c r="K77" s="2"/>
      <c r="AT77" s="6"/>
      <c r="AU77" s="2"/>
      <c r="CD77" s="6"/>
      <c r="CE77" s="2"/>
      <c r="DN77" s="6"/>
      <c r="DO77" s="2"/>
      <c r="EX77" s="6"/>
      <c r="EY77" s="2"/>
      <c r="GH77" s="6"/>
      <c r="GI77" s="2"/>
      <c r="HR77" s="6"/>
      <c r="HS77" s="2"/>
      <c r="JB77" s="6"/>
      <c r="JC77" s="2"/>
      <c r="KL77" s="6"/>
      <c r="KM77" s="2"/>
      <c r="LV77" s="6"/>
      <c r="LW77" s="2"/>
    </row>
    <row r="78" spans="2:335" x14ac:dyDescent="0.25">
      <c r="B78" s="57"/>
      <c r="I78" s="5"/>
      <c r="J78" s="6"/>
      <c r="K78" s="2"/>
      <c r="AT78" s="6"/>
      <c r="AU78" s="2"/>
      <c r="CD78" s="6"/>
      <c r="CE78" s="2"/>
      <c r="DN78" s="6"/>
      <c r="DO78" s="2"/>
      <c r="EX78" s="6"/>
      <c r="EY78" s="2"/>
      <c r="GH78" s="6"/>
      <c r="GI78" s="2"/>
      <c r="HR78" s="6"/>
      <c r="HS78" s="2"/>
      <c r="JB78" s="6"/>
      <c r="JC78" s="2"/>
      <c r="KL78" s="6"/>
      <c r="KM78" s="2"/>
      <c r="LV78" s="6"/>
      <c r="LW78" s="2"/>
    </row>
    <row r="79" spans="2:335" x14ac:dyDescent="0.25">
      <c r="B79" s="57"/>
      <c r="I79" s="5"/>
      <c r="J79" s="6"/>
      <c r="K79" s="2"/>
      <c r="AT79" s="6"/>
      <c r="AU79" s="2"/>
      <c r="CD79" s="6"/>
      <c r="CE79" s="2"/>
      <c r="DN79" s="6"/>
      <c r="DO79" s="2"/>
      <c r="EX79" s="6"/>
      <c r="EY79" s="2"/>
      <c r="GH79" s="6"/>
      <c r="GI79" s="2"/>
      <c r="HR79" s="6"/>
      <c r="HS79" s="2"/>
      <c r="JB79" s="6"/>
      <c r="JC79" s="2"/>
      <c r="KL79" s="6"/>
      <c r="KM79" s="2"/>
      <c r="LV79" s="6"/>
      <c r="LW79" s="2"/>
    </row>
    <row r="80" spans="2:335" x14ac:dyDescent="0.25">
      <c r="B80" s="57"/>
      <c r="I80" s="5"/>
      <c r="J80" s="6"/>
      <c r="K80" s="2"/>
      <c r="AT80" s="6"/>
      <c r="AU80" s="2"/>
      <c r="CD80" s="6"/>
      <c r="CE80" s="2"/>
      <c r="DN80" s="6"/>
      <c r="DO80" s="2"/>
      <c r="EX80" s="6"/>
      <c r="EY80" s="2"/>
      <c r="GH80" s="6"/>
      <c r="GI80" s="2"/>
      <c r="HR80" s="6"/>
      <c r="HS80" s="2"/>
      <c r="JB80" s="6"/>
      <c r="JC80" s="2"/>
      <c r="KL80" s="6"/>
      <c r="KM80" s="2"/>
      <c r="LV80" s="6"/>
      <c r="LW80" s="2"/>
    </row>
    <row r="81" spans="2:335" x14ac:dyDescent="0.25">
      <c r="B81" s="57"/>
      <c r="I81" s="5"/>
      <c r="J81" s="6"/>
      <c r="K81" s="2"/>
      <c r="AT81" s="6"/>
      <c r="AU81" s="2"/>
      <c r="CD81" s="6"/>
      <c r="CE81" s="2"/>
      <c r="DN81" s="6"/>
      <c r="DO81" s="2"/>
      <c r="EX81" s="6"/>
      <c r="EY81" s="2"/>
      <c r="GH81" s="6"/>
      <c r="GI81" s="2"/>
      <c r="HR81" s="6"/>
      <c r="HS81" s="2"/>
      <c r="JB81" s="6"/>
      <c r="JC81" s="2"/>
      <c r="KL81" s="6"/>
      <c r="KM81" s="2"/>
      <c r="LV81" s="6"/>
      <c r="LW81" s="2"/>
    </row>
    <row r="82" spans="2:335" x14ac:dyDescent="0.25">
      <c r="B82" s="57"/>
      <c r="I82" s="5"/>
      <c r="J82" s="6"/>
      <c r="K82" s="2"/>
      <c r="AT82" s="6"/>
      <c r="AU82" s="2"/>
      <c r="CD82" s="6"/>
      <c r="CE82" s="2"/>
      <c r="DN82" s="6"/>
      <c r="DO82" s="2"/>
      <c r="EX82" s="6"/>
      <c r="EY82" s="2"/>
      <c r="GH82" s="6"/>
      <c r="GI82" s="2"/>
      <c r="HR82" s="6"/>
      <c r="HS82" s="2"/>
      <c r="JB82" s="6"/>
      <c r="JC82" s="2"/>
      <c r="KL82" s="6"/>
      <c r="KM82" s="2"/>
      <c r="LV82" s="6"/>
      <c r="LW82" s="2"/>
    </row>
    <row r="83" spans="2:335" x14ac:dyDescent="0.25">
      <c r="B83" s="57"/>
      <c r="I83" s="5"/>
      <c r="J83" s="6"/>
      <c r="K83" s="2"/>
      <c r="AT83" s="6"/>
      <c r="AU83" s="2"/>
      <c r="CD83" s="6"/>
      <c r="CE83" s="2"/>
      <c r="DN83" s="6"/>
      <c r="DO83" s="2"/>
      <c r="EX83" s="6"/>
      <c r="EY83" s="2"/>
      <c r="GH83" s="6"/>
      <c r="GI83" s="2"/>
      <c r="HR83" s="6"/>
      <c r="HS83" s="2"/>
      <c r="JB83" s="6"/>
      <c r="JC83" s="2"/>
      <c r="KL83" s="6"/>
      <c r="KM83" s="2"/>
      <c r="LV83" s="6"/>
      <c r="LW83" s="2"/>
    </row>
    <row r="84" spans="2:335" x14ac:dyDescent="0.25">
      <c r="B84" s="57"/>
      <c r="I84" s="5"/>
      <c r="J84" s="6"/>
      <c r="K84" s="2"/>
      <c r="AT84" s="6"/>
      <c r="AU84" s="2"/>
      <c r="CD84" s="6"/>
      <c r="CE84" s="2"/>
      <c r="DN84" s="6"/>
      <c r="DO84" s="2"/>
      <c r="EX84" s="6"/>
      <c r="EY84" s="2"/>
      <c r="GH84" s="6"/>
      <c r="GI84" s="2"/>
      <c r="HR84" s="6"/>
      <c r="HS84" s="2"/>
      <c r="JB84" s="6"/>
      <c r="JC84" s="2"/>
      <c r="KL84" s="6"/>
      <c r="KM84" s="2"/>
      <c r="LV84" s="6"/>
      <c r="LW84" s="2"/>
    </row>
    <row r="85" spans="2:335" x14ac:dyDescent="0.25">
      <c r="B85" s="57"/>
      <c r="I85" s="5"/>
      <c r="J85" s="6"/>
      <c r="K85" s="2"/>
      <c r="AT85" s="6"/>
      <c r="AU85" s="2"/>
      <c r="CD85" s="6"/>
      <c r="CE85" s="2"/>
      <c r="DN85" s="6"/>
      <c r="DO85" s="2"/>
      <c r="EX85" s="6"/>
      <c r="EY85" s="2"/>
      <c r="GH85" s="6"/>
      <c r="GI85" s="2"/>
      <c r="HR85" s="6"/>
      <c r="HS85" s="2"/>
      <c r="JB85" s="6"/>
      <c r="JC85" s="2"/>
      <c r="KL85" s="6"/>
      <c r="KM85" s="2"/>
      <c r="LV85" s="6"/>
      <c r="LW85" s="2"/>
    </row>
    <row r="86" spans="2:335" x14ac:dyDescent="0.25">
      <c r="B86" s="57"/>
      <c r="I86" s="5"/>
      <c r="J86" s="6"/>
      <c r="K86" s="2"/>
      <c r="AT86" s="6"/>
      <c r="AU86" s="2"/>
      <c r="CD86" s="6"/>
      <c r="CE86" s="2"/>
      <c r="DN86" s="6"/>
      <c r="DO86" s="2"/>
      <c r="EX86" s="6"/>
      <c r="EY86" s="2"/>
      <c r="GH86" s="6"/>
      <c r="GI86" s="2"/>
      <c r="HR86" s="6"/>
      <c r="HS86" s="2"/>
      <c r="JB86" s="6"/>
      <c r="JC86" s="2"/>
      <c r="KL86" s="6"/>
      <c r="KM86" s="2"/>
      <c r="LV86" s="6"/>
      <c r="LW86" s="2"/>
    </row>
    <row r="87" spans="2:335" x14ac:dyDescent="0.25">
      <c r="B87" s="57"/>
      <c r="I87" s="5"/>
      <c r="J87" s="6"/>
      <c r="K87" s="2"/>
      <c r="AT87" s="6"/>
      <c r="AU87" s="2"/>
      <c r="CD87" s="6"/>
      <c r="CE87" s="2"/>
      <c r="DN87" s="6"/>
      <c r="DO87" s="2"/>
      <c r="EX87" s="6"/>
      <c r="EY87" s="2"/>
      <c r="GH87" s="6"/>
      <c r="GI87" s="2"/>
      <c r="HR87" s="6"/>
      <c r="HS87" s="2"/>
      <c r="JB87" s="6"/>
      <c r="JC87" s="2"/>
      <c r="KL87" s="6"/>
      <c r="KM87" s="2"/>
      <c r="LV87" s="6"/>
      <c r="LW87" s="2"/>
    </row>
    <row r="88" spans="2:335" x14ac:dyDescent="0.25">
      <c r="B88" s="57"/>
      <c r="I88" s="5"/>
      <c r="J88" s="6"/>
      <c r="K88" s="2"/>
      <c r="AT88" s="6"/>
      <c r="AU88" s="2"/>
      <c r="CD88" s="6"/>
      <c r="CE88" s="2"/>
      <c r="DN88" s="6"/>
      <c r="DO88" s="2"/>
      <c r="EX88" s="6"/>
      <c r="EY88" s="2"/>
      <c r="GH88" s="6"/>
      <c r="GI88" s="2"/>
      <c r="HR88" s="6"/>
      <c r="HS88" s="2"/>
      <c r="JB88" s="6"/>
      <c r="JC88" s="2"/>
      <c r="KL88" s="6"/>
      <c r="KM88" s="2"/>
      <c r="LV88" s="6"/>
      <c r="LW88" s="2"/>
    </row>
    <row r="89" spans="2:335" x14ac:dyDescent="0.25">
      <c r="B89" s="57"/>
      <c r="I89" s="5"/>
      <c r="J89" s="6"/>
      <c r="K89" s="2"/>
      <c r="AT89" s="6"/>
      <c r="AU89" s="2"/>
      <c r="CD89" s="6"/>
      <c r="CE89" s="2"/>
      <c r="DN89" s="6"/>
      <c r="DO89" s="2"/>
      <c r="EX89" s="6"/>
      <c r="EY89" s="2"/>
      <c r="GH89" s="6"/>
      <c r="GI89" s="2"/>
      <c r="HR89" s="6"/>
      <c r="HS89" s="2"/>
      <c r="JB89" s="6"/>
      <c r="JC89" s="2"/>
      <c r="KL89" s="6"/>
      <c r="KM89" s="2"/>
      <c r="LV89" s="6"/>
      <c r="LW89" s="2"/>
    </row>
    <row r="90" spans="2:335" x14ac:dyDescent="0.25">
      <c r="B90" s="57"/>
      <c r="I90" s="5"/>
      <c r="J90" s="6"/>
      <c r="K90" s="2"/>
      <c r="AT90" s="6"/>
      <c r="AU90" s="2"/>
      <c r="CD90" s="6"/>
      <c r="CE90" s="2"/>
      <c r="DN90" s="6"/>
      <c r="DO90" s="2"/>
      <c r="EX90" s="6"/>
      <c r="EY90" s="2"/>
      <c r="GH90" s="6"/>
      <c r="GI90" s="2"/>
      <c r="HR90" s="6"/>
      <c r="HS90" s="2"/>
      <c r="JB90" s="6"/>
      <c r="JC90" s="2"/>
      <c r="KL90" s="6"/>
      <c r="KM90" s="2"/>
      <c r="LV90" s="6"/>
      <c r="LW90" s="2"/>
    </row>
    <row r="91" spans="2:335" x14ac:dyDescent="0.25">
      <c r="B91" s="57"/>
      <c r="I91" s="5"/>
      <c r="J91" s="6"/>
      <c r="K91" s="2"/>
      <c r="AT91" s="6"/>
      <c r="AU91" s="2"/>
      <c r="CD91" s="6"/>
      <c r="CE91" s="2"/>
      <c r="DN91" s="6"/>
      <c r="DO91" s="2"/>
      <c r="EX91" s="6"/>
      <c r="EY91" s="2"/>
      <c r="GH91" s="6"/>
      <c r="GI91" s="2"/>
      <c r="HR91" s="6"/>
      <c r="HS91" s="2"/>
      <c r="JB91" s="6"/>
      <c r="JC91" s="2"/>
      <c r="KL91" s="6"/>
      <c r="KM91" s="2"/>
      <c r="LV91" s="6"/>
      <c r="LW91" s="2"/>
    </row>
    <row r="92" spans="2:335" x14ac:dyDescent="0.25">
      <c r="B92" s="57"/>
      <c r="I92" s="5"/>
      <c r="J92" s="6"/>
      <c r="K92" s="2"/>
      <c r="AT92" s="6"/>
      <c r="AU92" s="2"/>
      <c r="CD92" s="6"/>
      <c r="CE92" s="2"/>
      <c r="DN92" s="6"/>
      <c r="DO92" s="2"/>
      <c r="EX92" s="6"/>
      <c r="EY92" s="2"/>
      <c r="GH92" s="6"/>
      <c r="GI92" s="2"/>
      <c r="HR92" s="6"/>
      <c r="HS92" s="2"/>
      <c r="JB92" s="6"/>
      <c r="JC92" s="2"/>
      <c r="KL92" s="6"/>
      <c r="KM92" s="2"/>
      <c r="LV92" s="6"/>
      <c r="LW92" s="2"/>
    </row>
    <row r="93" spans="2:335" x14ac:dyDescent="0.25">
      <c r="B93" s="57"/>
      <c r="I93" s="5"/>
      <c r="J93" s="6"/>
      <c r="K93" s="2"/>
      <c r="AT93" s="6"/>
      <c r="AU93" s="2"/>
      <c r="CD93" s="6"/>
      <c r="CE93" s="2"/>
      <c r="DN93" s="6"/>
      <c r="DO93" s="2"/>
      <c r="EX93" s="6"/>
      <c r="EY93" s="2"/>
      <c r="GH93" s="6"/>
      <c r="GI93" s="2"/>
      <c r="HR93" s="6"/>
      <c r="HS93" s="2"/>
      <c r="JB93" s="6"/>
      <c r="JC93" s="2"/>
      <c r="KL93" s="6"/>
      <c r="KM93" s="2"/>
      <c r="LV93" s="6"/>
      <c r="LW93" s="2"/>
    </row>
    <row r="94" spans="2:335" x14ac:dyDescent="0.25">
      <c r="B94" s="57"/>
      <c r="I94" s="5"/>
      <c r="J94" s="6"/>
      <c r="K94" s="2"/>
      <c r="AT94" s="6"/>
      <c r="AU94" s="2"/>
      <c r="CD94" s="6"/>
      <c r="CE94" s="2"/>
      <c r="DN94" s="6"/>
      <c r="DO94" s="2"/>
      <c r="EX94" s="6"/>
      <c r="EY94" s="2"/>
      <c r="GH94" s="6"/>
      <c r="GI94" s="2"/>
      <c r="HR94" s="6"/>
      <c r="HS94" s="2"/>
      <c r="JB94" s="6"/>
      <c r="JC94" s="2"/>
      <c r="KL94" s="6"/>
      <c r="KM94" s="2"/>
      <c r="LV94" s="6"/>
      <c r="LW94" s="2"/>
    </row>
    <row r="95" spans="2:335" x14ac:dyDescent="0.25">
      <c r="B95" s="57"/>
      <c r="I95" s="5"/>
      <c r="J95" s="6"/>
      <c r="K95" s="2"/>
      <c r="AT95" s="6"/>
      <c r="AU95" s="2"/>
      <c r="CD95" s="6"/>
      <c r="CE95" s="2"/>
      <c r="DN95" s="6"/>
      <c r="DO95" s="2"/>
      <c r="EX95" s="6"/>
      <c r="EY95" s="2"/>
      <c r="GH95" s="6"/>
      <c r="GI95" s="2"/>
      <c r="HR95" s="6"/>
      <c r="HS95" s="2"/>
      <c r="JB95" s="6"/>
      <c r="JC95" s="2"/>
      <c r="KL95" s="6"/>
      <c r="KM95" s="2"/>
      <c r="LV95" s="6"/>
      <c r="LW95" s="2"/>
    </row>
    <row r="96" spans="2:335" x14ac:dyDescent="0.25">
      <c r="B96" s="57"/>
      <c r="I96" s="5"/>
      <c r="J96" s="6"/>
      <c r="K96" s="2"/>
      <c r="AT96" s="6"/>
      <c r="AU96" s="2"/>
      <c r="CD96" s="6"/>
      <c r="CE96" s="2"/>
      <c r="DN96" s="6"/>
      <c r="DO96" s="2"/>
      <c r="EX96" s="6"/>
      <c r="EY96" s="2"/>
      <c r="GH96" s="6"/>
      <c r="GI96" s="2"/>
      <c r="HR96" s="6"/>
      <c r="HS96" s="2"/>
      <c r="JB96" s="6"/>
      <c r="JC96" s="2"/>
      <c r="KL96" s="6"/>
      <c r="KM96" s="2"/>
      <c r="LV96" s="6"/>
      <c r="LW96" s="2"/>
    </row>
    <row r="97" spans="2:335" x14ac:dyDescent="0.25">
      <c r="B97" s="57"/>
      <c r="I97" s="5"/>
      <c r="J97" s="6"/>
      <c r="K97" s="2"/>
      <c r="AT97" s="6"/>
      <c r="AU97" s="2"/>
      <c r="CD97" s="6"/>
      <c r="CE97" s="2"/>
      <c r="DN97" s="6"/>
      <c r="DO97" s="2"/>
      <c r="EX97" s="6"/>
      <c r="EY97" s="2"/>
      <c r="GH97" s="6"/>
      <c r="GI97" s="2"/>
      <c r="HR97" s="6"/>
      <c r="HS97" s="2"/>
      <c r="JB97" s="6"/>
      <c r="JC97" s="2"/>
      <c r="KL97" s="6"/>
      <c r="KM97" s="2"/>
      <c r="LV97" s="6"/>
      <c r="LW97" s="2"/>
    </row>
    <row r="98" spans="2:335" x14ac:dyDescent="0.25">
      <c r="B98" s="57"/>
      <c r="I98" s="5"/>
      <c r="J98" s="6"/>
      <c r="K98" s="2"/>
      <c r="AT98" s="6"/>
      <c r="AU98" s="2"/>
      <c r="CD98" s="6"/>
      <c r="CE98" s="2"/>
      <c r="DN98" s="6"/>
      <c r="DO98" s="2"/>
      <c r="EX98" s="6"/>
      <c r="EY98" s="2"/>
      <c r="GH98" s="6"/>
      <c r="GI98" s="2"/>
      <c r="HR98" s="6"/>
      <c r="HS98" s="2"/>
      <c r="JB98" s="6"/>
      <c r="JC98" s="2"/>
      <c r="KL98" s="6"/>
      <c r="KM98" s="2"/>
      <c r="LV98" s="6"/>
      <c r="LW98" s="2"/>
    </row>
    <row r="99" spans="2:335" x14ac:dyDescent="0.25">
      <c r="B99" s="57"/>
      <c r="I99" s="5"/>
      <c r="J99" s="6"/>
      <c r="K99" s="2"/>
      <c r="AT99" s="6"/>
      <c r="AU99" s="2"/>
      <c r="CD99" s="6"/>
      <c r="CE99" s="2"/>
      <c r="DN99" s="6"/>
      <c r="DO99" s="2"/>
      <c r="EX99" s="6"/>
      <c r="EY99" s="2"/>
      <c r="GH99" s="6"/>
      <c r="GI99" s="2"/>
      <c r="HR99" s="6"/>
      <c r="HS99" s="2"/>
      <c r="JB99" s="6"/>
      <c r="JC99" s="2"/>
      <c r="KL99" s="6"/>
      <c r="KM99" s="2"/>
      <c r="LV99" s="6"/>
      <c r="LW99" s="2"/>
    </row>
    <row r="100" spans="2:335" x14ac:dyDescent="0.25">
      <c r="B100" s="57"/>
      <c r="I100" s="5"/>
      <c r="J100" s="6"/>
      <c r="K100" s="2"/>
      <c r="AT100" s="6"/>
      <c r="AU100" s="2"/>
      <c r="CD100" s="6"/>
      <c r="CE100" s="2"/>
      <c r="DN100" s="6"/>
      <c r="DO100" s="2"/>
      <c r="EX100" s="6"/>
      <c r="EY100" s="2"/>
      <c r="GH100" s="6"/>
      <c r="GI100" s="2"/>
      <c r="HR100" s="6"/>
      <c r="HS100" s="2"/>
      <c r="JB100" s="6"/>
      <c r="JC100" s="2"/>
      <c r="KL100" s="6"/>
      <c r="KM100" s="2"/>
      <c r="LV100" s="6"/>
      <c r="LW100" s="2"/>
    </row>
    <row r="101" spans="2:335" x14ac:dyDescent="0.25">
      <c r="B101" s="57"/>
      <c r="I101" s="5"/>
      <c r="J101" s="6"/>
      <c r="K101" s="2"/>
      <c r="AT101" s="6"/>
      <c r="AU101" s="2"/>
      <c r="CD101" s="6"/>
      <c r="CE101" s="2"/>
      <c r="DN101" s="6"/>
      <c r="DO101" s="2"/>
      <c r="EX101" s="6"/>
      <c r="EY101" s="2"/>
      <c r="GH101" s="6"/>
      <c r="GI101" s="2"/>
      <c r="HR101" s="6"/>
      <c r="HS101" s="2"/>
      <c r="JB101" s="6"/>
      <c r="JC101" s="2"/>
      <c r="KL101" s="6"/>
      <c r="KM101" s="2"/>
      <c r="LV101" s="6"/>
      <c r="LW101" s="2"/>
    </row>
    <row r="102" spans="2:335" x14ac:dyDescent="0.25">
      <c r="B102" s="57"/>
      <c r="I102" s="5"/>
      <c r="J102" s="6"/>
      <c r="K102" s="2"/>
      <c r="AT102" s="6"/>
      <c r="AU102" s="2"/>
      <c r="CD102" s="6"/>
      <c r="CE102" s="2"/>
      <c r="DN102" s="6"/>
      <c r="DO102" s="2"/>
      <c r="EX102" s="6"/>
      <c r="EY102" s="2"/>
      <c r="GH102" s="6"/>
      <c r="GI102" s="2"/>
      <c r="HR102" s="6"/>
      <c r="HS102" s="2"/>
      <c r="JB102" s="6"/>
      <c r="JC102" s="2"/>
      <c r="KL102" s="6"/>
      <c r="KM102" s="2"/>
      <c r="LV102" s="6"/>
      <c r="LW102" s="2"/>
    </row>
    <row r="103" spans="2:335" x14ac:dyDescent="0.25">
      <c r="B103" s="57"/>
      <c r="I103" s="5"/>
      <c r="J103" s="6"/>
      <c r="K103" s="2"/>
      <c r="AT103" s="6"/>
      <c r="AU103" s="2"/>
      <c r="CD103" s="6"/>
      <c r="CE103" s="2"/>
      <c r="DN103" s="6"/>
      <c r="DO103" s="2"/>
      <c r="EX103" s="6"/>
      <c r="EY103" s="2"/>
      <c r="GH103" s="6"/>
      <c r="GI103" s="2"/>
      <c r="HR103" s="6"/>
      <c r="HS103" s="2"/>
      <c r="JB103" s="6"/>
      <c r="JC103" s="2"/>
      <c r="KL103" s="6"/>
      <c r="KM103" s="2"/>
      <c r="LV103" s="6"/>
      <c r="LW103" s="2"/>
    </row>
    <row r="104" spans="2:335" x14ac:dyDescent="0.25">
      <c r="B104" s="57"/>
      <c r="I104" s="5"/>
      <c r="J104" s="6"/>
      <c r="K104" s="2"/>
      <c r="AT104" s="6"/>
      <c r="AU104" s="2"/>
      <c r="CD104" s="6"/>
      <c r="CE104" s="2"/>
      <c r="DN104" s="6"/>
      <c r="DO104" s="2"/>
      <c r="EX104" s="6"/>
      <c r="EY104" s="2"/>
      <c r="GH104" s="6"/>
      <c r="GI104" s="2"/>
      <c r="HR104" s="6"/>
      <c r="HS104" s="2"/>
      <c r="JB104" s="6"/>
      <c r="JC104" s="2"/>
      <c r="KL104" s="6"/>
      <c r="KM104" s="2"/>
      <c r="LV104" s="6"/>
      <c r="LW104" s="2"/>
    </row>
    <row r="105" spans="2:335" x14ac:dyDescent="0.25">
      <c r="B105" s="57"/>
      <c r="I105" s="5"/>
      <c r="J105" s="6"/>
      <c r="K105" s="2"/>
      <c r="AT105" s="6"/>
      <c r="AU105" s="2"/>
      <c r="CD105" s="6"/>
      <c r="CE105" s="2"/>
      <c r="DN105" s="6"/>
      <c r="DO105" s="2"/>
      <c r="EX105" s="6"/>
      <c r="EY105" s="2"/>
      <c r="GH105" s="6"/>
      <c r="GI105" s="2"/>
      <c r="HR105" s="6"/>
      <c r="HS105" s="2"/>
      <c r="JB105" s="6"/>
      <c r="JC105" s="2"/>
      <c r="KL105" s="6"/>
      <c r="KM105" s="2"/>
      <c r="LV105" s="6"/>
      <c r="LW105" s="2"/>
    </row>
    <row r="106" spans="2:335" x14ac:dyDescent="0.25">
      <c r="B106" s="57"/>
      <c r="I106" s="5"/>
      <c r="J106" s="6"/>
      <c r="K106" s="2"/>
      <c r="AT106" s="6"/>
      <c r="AU106" s="2"/>
      <c r="CD106" s="6"/>
      <c r="CE106" s="2"/>
      <c r="DN106" s="6"/>
      <c r="DO106" s="2"/>
      <c r="EX106" s="6"/>
      <c r="EY106" s="2"/>
      <c r="GH106" s="6"/>
      <c r="GI106" s="2"/>
      <c r="HR106" s="6"/>
      <c r="HS106" s="2"/>
      <c r="JB106" s="6"/>
      <c r="JC106" s="2"/>
      <c r="KL106" s="6"/>
      <c r="KM106" s="2"/>
      <c r="LV106" s="6"/>
      <c r="LW106" s="2"/>
    </row>
    <row r="107" spans="2:335" x14ac:dyDescent="0.25">
      <c r="B107" s="57"/>
      <c r="I107" s="5"/>
      <c r="J107" s="6"/>
      <c r="K107" s="2"/>
      <c r="AT107" s="6"/>
      <c r="AU107" s="2"/>
      <c r="CD107" s="6"/>
      <c r="CE107" s="2"/>
      <c r="DN107" s="6"/>
      <c r="DO107" s="2"/>
      <c r="EX107" s="6"/>
      <c r="EY107" s="2"/>
      <c r="GH107" s="6"/>
      <c r="GI107" s="2"/>
      <c r="HR107" s="6"/>
      <c r="HS107" s="2"/>
      <c r="JB107" s="6"/>
      <c r="JC107" s="2"/>
      <c r="KL107" s="6"/>
      <c r="KM107" s="2"/>
      <c r="LV107" s="6"/>
      <c r="LW107" s="2"/>
    </row>
    <row r="108" spans="2:335" x14ac:dyDescent="0.25">
      <c r="B108" s="57"/>
      <c r="I108" s="5"/>
      <c r="J108" s="6"/>
      <c r="K108" s="2"/>
      <c r="AT108" s="6"/>
      <c r="AU108" s="2"/>
      <c r="CD108" s="6"/>
      <c r="CE108" s="2"/>
      <c r="DN108" s="6"/>
      <c r="DO108" s="2"/>
      <c r="EX108" s="6"/>
      <c r="EY108" s="2"/>
      <c r="GH108" s="6"/>
      <c r="GI108" s="2"/>
      <c r="HR108" s="6"/>
      <c r="HS108" s="2"/>
      <c r="JB108" s="6"/>
      <c r="JC108" s="2"/>
      <c r="KL108" s="6"/>
      <c r="KM108" s="2"/>
      <c r="LV108" s="6"/>
      <c r="LW108" s="2"/>
    </row>
    <row r="109" spans="2:335" x14ac:dyDescent="0.25">
      <c r="B109" s="57"/>
      <c r="I109" s="5"/>
      <c r="J109" s="6"/>
      <c r="K109" s="2"/>
      <c r="AT109" s="6"/>
      <c r="AU109" s="2"/>
      <c r="CD109" s="6"/>
      <c r="CE109" s="2"/>
      <c r="DN109" s="6"/>
      <c r="DO109" s="2"/>
      <c r="EX109" s="6"/>
      <c r="EY109" s="2"/>
      <c r="GH109" s="6"/>
      <c r="GI109" s="2"/>
      <c r="HR109" s="6"/>
      <c r="HS109" s="2"/>
      <c r="JB109" s="6"/>
      <c r="JC109" s="2"/>
      <c r="KL109" s="6"/>
      <c r="KM109" s="2"/>
      <c r="LV109" s="6"/>
      <c r="LW109" s="2"/>
    </row>
    <row r="110" spans="2:335" x14ac:dyDescent="0.25">
      <c r="B110" s="57"/>
      <c r="I110" s="5"/>
      <c r="J110" s="6"/>
      <c r="K110" s="2"/>
      <c r="AT110" s="6"/>
      <c r="AU110" s="2"/>
      <c r="CD110" s="6"/>
      <c r="CE110" s="2"/>
      <c r="DN110" s="6"/>
      <c r="DO110" s="2"/>
      <c r="EX110" s="6"/>
      <c r="EY110" s="2"/>
      <c r="GH110" s="6"/>
      <c r="GI110" s="2"/>
      <c r="HR110" s="6"/>
      <c r="HS110" s="2"/>
      <c r="JB110" s="6"/>
      <c r="JC110" s="2"/>
      <c r="KL110" s="6"/>
      <c r="KM110" s="2"/>
      <c r="LV110" s="6"/>
      <c r="LW110" s="2"/>
    </row>
    <row r="111" spans="2:335" x14ac:dyDescent="0.25">
      <c r="B111" s="57"/>
      <c r="I111" s="5"/>
      <c r="J111" s="6"/>
      <c r="K111" s="2"/>
      <c r="AT111" s="6"/>
      <c r="AU111" s="2"/>
      <c r="CD111" s="6"/>
      <c r="CE111" s="2"/>
      <c r="DN111" s="6"/>
      <c r="DO111" s="2"/>
      <c r="EX111" s="6"/>
      <c r="EY111" s="2"/>
      <c r="GH111" s="6"/>
      <c r="GI111" s="2"/>
      <c r="HR111" s="6"/>
      <c r="HS111" s="2"/>
      <c r="JB111" s="6"/>
      <c r="JC111" s="2"/>
      <c r="KL111" s="6"/>
      <c r="KM111" s="2"/>
      <c r="LV111" s="6"/>
      <c r="LW111" s="2"/>
    </row>
    <row r="112" spans="2:335" x14ac:dyDescent="0.25">
      <c r="B112" s="57"/>
      <c r="I112" s="5"/>
      <c r="J112" s="6"/>
      <c r="K112" s="2"/>
      <c r="AT112" s="6"/>
      <c r="AU112" s="2"/>
      <c r="CD112" s="6"/>
      <c r="CE112" s="2"/>
      <c r="DN112" s="6"/>
      <c r="DO112" s="2"/>
      <c r="EX112" s="6"/>
      <c r="EY112" s="2"/>
      <c r="GH112" s="6"/>
      <c r="GI112" s="2"/>
      <c r="HR112" s="6"/>
      <c r="HS112" s="2"/>
      <c r="JB112" s="6"/>
      <c r="JC112" s="2"/>
      <c r="KL112" s="6"/>
      <c r="KM112" s="2"/>
      <c r="LV112" s="6"/>
      <c r="LW112" s="2"/>
    </row>
    <row r="113" spans="2:335" x14ac:dyDescent="0.25">
      <c r="B113" s="57"/>
      <c r="I113" s="5"/>
      <c r="J113" s="6"/>
      <c r="K113" s="2"/>
      <c r="AT113" s="6"/>
      <c r="AU113" s="2"/>
      <c r="CD113" s="6"/>
      <c r="CE113" s="2"/>
      <c r="DN113" s="6"/>
      <c r="DO113" s="2"/>
      <c r="EX113" s="6"/>
      <c r="EY113" s="2"/>
      <c r="GH113" s="6"/>
      <c r="GI113" s="2"/>
      <c r="HR113" s="6"/>
      <c r="HS113" s="2"/>
      <c r="JB113" s="6"/>
      <c r="JC113" s="2"/>
      <c r="KL113" s="6"/>
      <c r="KM113" s="2"/>
      <c r="LV113" s="6"/>
      <c r="LW113" s="2"/>
    </row>
    <row r="114" spans="2:335" x14ac:dyDescent="0.25">
      <c r="B114" s="57"/>
      <c r="I114" s="5"/>
      <c r="J114" s="6"/>
      <c r="K114" s="2"/>
      <c r="AT114" s="6"/>
      <c r="AU114" s="2"/>
      <c r="CD114" s="6"/>
      <c r="CE114" s="2"/>
      <c r="DN114" s="6"/>
      <c r="DO114" s="2"/>
      <c r="EX114" s="6"/>
      <c r="EY114" s="2"/>
      <c r="GH114" s="6"/>
      <c r="GI114" s="2"/>
      <c r="HR114" s="6"/>
      <c r="HS114" s="2"/>
      <c r="JB114" s="6"/>
      <c r="JC114" s="2"/>
      <c r="KL114" s="6"/>
      <c r="KM114" s="2"/>
      <c r="LV114" s="6"/>
      <c r="LW114" s="2"/>
    </row>
    <row r="115" spans="2:335" x14ac:dyDescent="0.25">
      <c r="B115" s="57"/>
      <c r="I115" s="5"/>
      <c r="J115" s="6"/>
      <c r="K115" s="2"/>
      <c r="AT115" s="6"/>
      <c r="AU115" s="2"/>
      <c r="CD115" s="6"/>
      <c r="CE115" s="2"/>
      <c r="DN115" s="6"/>
      <c r="DO115" s="2"/>
      <c r="EX115" s="6"/>
      <c r="EY115" s="2"/>
      <c r="GH115" s="6"/>
      <c r="GI115" s="2"/>
      <c r="HR115" s="6"/>
      <c r="HS115" s="2"/>
      <c r="JB115" s="6"/>
      <c r="JC115" s="2"/>
      <c r="KL115" s="6"/>
      <c r="KM115" s="2"/>
      <c r="LV115" s="6"/>
      <c r="LW115" s="2"/>
    </row>
    <row r="116" spans="2:335" x14ac:dyDescent="0.25">
      <c r="B116" s="57"/>
      <c r="I116" s="5"/>
      <c r="J116" s="6"/>
      <c r="K116" s="2"/>
      <c r="AT116" s="6"/>
      <c r="AU116" s="2"/>
      <c r="CD116" s="6"/>
      <c r="CE116" s="2"/>
      <c r="DN116" s="6"/>
      <c r="DO116" s="2"/>
      <c r="EX116" s="6"/>
      <c r="EY116" s="2"/>
      <c r="GH116" s="6"/>
      <c r="GI116" s="2"/>
      <c r="HR116" s="6"/>
      <c r="HS116" s="2"/>
      <c r="JB116" s="6"/>
      <c r="JC116" s="2"/>
      <c r="KL116" s="6"/>
      <c r="KM116" s="2"/>
      <c r="LV116" s="6"/>
      <c r="LW116" s="2"/>
    </row>
    <row r="117" spans="2:335" x14ac:dyDescent="0.25">
      <c r="B117" s="57"/>
      <c r="I117" s="5"/>
      <c r="J117" s="6"/>
      <c r="K117" s="2"/>
      <c r="AT117" s="6"/>
      <c r="AU117" s="2"/>
      <c r="CD117" s="6"/>
      <c r="CE117" s="2"/>
      <c r="DN117" s="6"/>
      <c r="DO117" s="2"/>
      <c r="EX117" s="6"/>
      <c r="EY117" s="2"/>
      <c r="GH117" s="6"/>
      <c r="GI117" s="2"/>
      <c r="HR117" s="6"/>
      <c r="HS117" s="2"/>
      <c r="JB117" s="6"/>
      <c r="JC117" s="2"/>
      <c r="KL117" s="6"/>
      <c r="KM117" s="2"/>
      <c r="LV117" s="6"/>
      <c r="LW117" s="2"/>
    </row>
    <row r="118" spans="2:335" x14ac:dyDescent="0.25">
      <c r="B118" s="57"/>
      <c r="I118" s="5"/>
      <c r="J118" s="6"/>
      <c r="K118" s="2"/>
      <c r="AT118" s="6"/>
      <c r="AU118" s="2"/>
      <c r="CD118" s="6"/>
      <c r="CE118" s="2"/>
      <c r="DN118" s="6"/>
      <c r="DO118" s="2"/>
      <c r="EX118" s="6"/>
      <c r="EY118" s="2"/>
      <c r="GH118" s="6"/>
      <c r="GI118" s="2"/>
      <c r="HR118" s="6"/>
      <c r="HS118" s="2"/>
      <c r="JB118" s="6"/>
      <c r="JC118" s="2"/>
      <c r="KL118" s="6"/>
      <c r="KM118" s="2"/>
      <c r="LV118" s="6"/>
      <c r="LW118" s="2"/>
    </row>
    <row r="119" spans="2:335" x14ac:dyDescent="0.25">
      <c r="B119" s="57"/>
      <c r="I119" s="5"/>
      <c r="J119" s="6"/>
      <c r="K119" s="2"/>
      <c r="AT119" s="6"/>
      <c r="AU119" s="2"/>
      <c r="CD119" s="6"/>
      <c r="CE119" s="2"/>
      <c r="DN119" s="6"/>
      <c r="DO119" s="2"/>
      <c r="EX119" s="6"/>
      <c r="EY119" s="2"/>
      <c r="GH119" s="6"/>
      <c r="GI119" s="2"/>
      <c r="HR119" s="6"/>
      <c r="HS119" s="2"/>
      <c r="JB119" s="6"/>
      <c r="JC119" s="2"/>
      <c r="KL119" s="6"/>
      <c r="KM119" s="2"/>
      <c r="LV119" s="6"/>
      <c r="LW119" s="2"/>
    </row>
    <row r="120" spans="2:335" x14ac:dyDescent="0.25">
      <c r="B120" s="57"/>
      <c r="I120" s="5"/>
      <c r="J120" s="6"/>
      <c r="K120" s="2"/>
      <c r="AT120" s="6"/>
      <c r="AU120" s="2"/>
      <c r="CD120" s="6"/>
      <c r="CE120" s="2"/>
      <c r="DN120" s="6"/>
      <c r="DO120" s="2"/>
      <c r="EX120" s="6"/>
      <c r="EY120" s="2"/>
      <c r="GH120" s="6"/>
      <c r="GI120" s="2"/>
      <c r="HR120" s="6"/>
      <c r="HS120" s="2"/>
      <c r="JB120" s="6"/>
      <c r="JC120" s="2"/>
      <c r="KL120" s="6"/>
      <c r="KM120" s="2"/>
      <c r="LV120" s="6"/>
      <c r="LW120" s="2"/>
    </row>
    <row r="121" spans="2:335" x14ac:dyDescent="0.25">
      <c r="B121" s="57"/>
      <c r="I121" s="5"/>
      <c r="J121" s="6"/>
      <c r="K121" s="2"/>
      <c r="AT121" s="6"/>
      <c r="AU121" s="2"/>
      <c r="CD121" s="6"/>
      <c r="CE121" s="2"/>
      <c r="DN121" s="6"/>
      <c r="DO121" s="2"/>
      <c r="EX121" s="6"/>
      <c r="EY121" s="2"/>
      <c r="GH121" s="6"/>
      <c r="GI121" s="2"/>
      <c r="HR121" s="6"/>
      <c r="HS121" s="2"/>
      <c r="JB121" s="6"/>
      <c r="JC121" s="2"/>
      <c r="KL121" s="6"/>
      <c r="KM121" s="2"/>
      <c r="LV121" s="6"/>
      <c r="LW121" s="2"/>
    </row>
    <row r="122" spans="2:335" x14ac:dyDescent="0.25">
      <c r="B122" s="57"/>
      <c r="I122" s="5"/>
      <c r="J122" s="6"/>
      <c r="K122" s="2"/>
      <c r="AT122" s="6"/>
      <c r="AU122" s="2"/>
      <c r="CD122" s="6"/>
      <c r="CE122" s="2"/>
      <c r="DN122" s="6"/>
      <c r="DO122" s="2"/>
      <c r="EX122" s="6"/>
      <c r="EY122" s="2"/>
      <c r="GH122" s="6"/>
      <c r="GI122" s="2"/>
      <c r="HR122" s="6"/>
      <c r="HS122" s="2"/>
      <c r="JB122" s="6"/>
      <c r="JC122" s="2"/>
      <c r="KL122" s="6"/>
      <c r="KM122" s="2"/>
      <c r="LV122" s="6"/>
      <c r="LW122" s="2"/>
    </row>
    <row r="123" spans="2:335" x14ac:dyDescent="0.25">
      <c r="B123" s="57"/>
      <c r="I123" s="5"/>
      <c r="J123" s="6"/>
      <c r="K123" s="2"/>
      <c r="AT123" s="6"/>
      <c r="AU123" s="2"/>
      <c r="CD123" s="6"/>
      <c r="CE123" s="2"/>
      <c r="DN123" s="6"/>
      <c r="DO123" s="2"/>
      <c r="EX123" s="6"/>
      <c r="EY123" s="2"/>
      <c r="GH123" s="6"/>
      <c r="GI123" s="2"/>
      <c r="HR123" s="6"/>
      <c r="HS123" s="2"/>
      <c r="JB123" s="6"/>
      <c r="JC123" s="2"/>
      <c r="KL123" s="6"/>
      <c r="KM123" s="2"/>
      <c r="LV123" s="6"/>
      <c r="LW123" s="2"/>
    </row>
    <row r="124" spans="2:335" x14ac:dyDescent="0.25">
      <c r="B124" s="57"/>
      <c r="I124" s="5"/>
      <c r="J124" s="6"/>
      <c r="K124" s="2"/>
      <c r="AT124" s="6"/>
      <c r="AU124" s="2"/>
      <c r="CD124" s="6"/>
      <c r="CE124" s="2"/>
      <c r="DN124" s="6"/>
      <c r="DO124" s="2"/>
      <c r="EX124" s="6"/>
      <c r="EY124" s="2"/>
      <c r="GH124" s="6"/>
      <c r="GI124" s="2"/>
      <c r="HR124" s="6"/>
      <c r="HS124" s="2"/>
      <c r="JB124" s="6"/>
      <c r="JC124" s="2"/>
      <c r="KL124" s="6"/>
      <c r="KM124" s="2"/>
      <c r="LV124" s="6"/>
      <c r="LW124" s="2"/>
    </row>
    <row r="125" spans="2:335" x14ac:dyDescent="0.25">
      <c r="B125" s="57"/>
      <c r="I125" s="5"/>
      <c r="J125" s="6"/>
      <c r="K125" s="2"/>
      <c r="AT125" s="6"/>
      <c r="AU125" s="2"/>
      <c r="CD125" s="6"/>
      <c r="CE125" s="2"/>
      <c r="DN125" s="6"/>
      <c r="DO125" s="2"/>
      <c r="EX125" s="6"/>
      <c r="EY125" s="2"/>
      <c r="GH125" s="6"/>
      <c r="GI125" s="2"/>
      <c r="HR125" s="6"/>
      <c r="HS125" s="2"/>
      <c r="JB125" s="6"/>
      <c r="JC125" s="2"/>
      <c r="KL125" s="6"/>
      <c r="KM125" s="2"/>
      <c r="LV125" s="6"/>
      <c r="LW125" s="2"/>
    </row>
    <row r="126" spans="2:335" x14ac:dyDescent="0.25">
      <c r="B126" s="57"/>
      <c r="I126" s="5"/>
      <c r="J126" s="6"/>
      <c r="K126" s="2"/>
      <c r="AT126" s="6"/>
      <c r="AU126" s="2"/>
      <c r="CD126" s="6"/>
      <c r="CE126" s="2"/>
      <c r="DN126" s="6"/>
      <c r="DO126" s="2"/>
      <c r="EX126" s="6"/>
      <c r="EY126" s="2"/>
      <c r="GH126" s="6"/>
      <c r="GI126" s="2"/>
      <c r="HR126" s="6"/>
      <c r="HS126" s="2"/>
      <c r="JB126" s="6"/>
      <c r="JC126" s="2"/>
      <c r="KL126" s="6"/>
      <c r="KM126" s="2"/>
      <c r="LV126" s="6"/>
      <c r="LW126" s="2"/>
    </row>
    <row r="127" spans="2:335" x14ac:dyDescent="0.25">
      <c r="B127" s="57"/>
      <c r="I127" s="5"/>
      <c r="J127" s="6"/>
      <c r="K127" s="2"/>
      <c r="AT127" s="6"/>
      <c r="AU127" s="2"/>
      <c r="CD127" s="6"/>
      <c r="CE127" s="2"/>
      <c r="DN127" s="6"/>
      <c r="DO127" s="2"/>
      <c r="EX127" s="6"/>
      <c r="EY127" s="2"/>
      <c r="GH127" s="6"/>
      <c r="GI127" s="2"/>
      <c r="HR127" s="6"/>
      <c r="HS127" s="2"/>
      <c r="JB127" s="6"/>
      <c r="JC127" s="2"/>
      <c r="KL127" s="6"/>
      <c r="KM127" s="2"/>
      <c r="LV127" s="6"/>
      <c r="LW127" s="2"/>
    </row>
    <row r="128" spans="2:335" x14ac:dyDescent="0.25">
      <c r="B128" s="57"/>
      <c r="I128" s="5"/>
      <c r="J128" s="6"/>
      <c r="K128" s="2"/>
      <c r="AT128" s="6"/>
      <c r="AU128" s="2"/>
      <c r="CD128" s="6"/>
      <c r="CE128" s="2"/>
      <c r="DN128" s="6"/>
      <c r="DO128" s="2"/>
      <c r="EX128" s="6"/>
      <c r="EY128" s="2"/>
      <c r="GH128" s="6"/>
      <c r="GI128" s="2"/>
      <c r="HR128" s="6"/>
      <c r="HS128" s="2"/>
      <c r="JB128" s="6"/>
      <c r="JC128" s="2"/>
      <c r="KL128" s="6"/>
      <c r="KM128" s="2"/>
      <c r="LV128" s="6"/>
      <c r="LW128" s="2"/>
    </row>
    <row r="129" spans="2:335" x14ac:dyDescent="0.25">
      <c r="B129" s="57"/>
      <c r="I129" s="5"/>
      <c r="J129" s="6"/>
      <c r="K129" s="2"/>
      <c r="AT129" s="6"/>
      <c r="AU129" s="2"/>
      <c r="CD129" s="6"/>
      <c r="CE129" s="2"/>
      <c r="DN129" s="6"/>
      <c r="DO129" s="2"/>
      <c r="EX129" s="6"/>
      <c r="EY129" s="2"/>
      <c r="GH129" s="6"/>
      <c r="GI129" s="2"/>
      <c r="HR129" s="6"/>
      <c r="HS129" s="2"/>
      <c r="JB129" s="6"/>
      <c r="JC129" s="2"/>
      <c r="KL129" s="6"/>
      <c r="KM129" s="2"/>
      <c r="LV129" s="6"/>
      <c r="LW129" s="2"/>
    </row>
    <row r="130" spans="2:335" x14ac:dyDescent="0.25">
      <c r="B130" s="57"/>
      <c r="I130" s="5"/>
      <c r="J130" s="6"/>
      <c r="K130" s="2"/>
      <c r="AT130" s="6"/>
      <c r="AU130" s="2"/>
      <c r="CD130" s="6"/>
      <c r="CE130" s="2"/>
      <c r="DN130" s="6"/>
      <c r="DO130" s="2"/>
      <c r="EX130" s="6"/>
      <c r="EY130" s="2"/>
      <c r="GH130" s="6"/>
      <c r="GI130" s="2"/>
      <c r="HR130" s="6"/>
      <c r="HS130" s="2"/>
      <c r="JB130" s="6"/>
      <c r="JC130" s="2"/>
      <c r="KL130" s="6"/>
      <c r="KM130" s="2"/>
      <c r="LV130" s="6"/>
      <c r="LW130" s="2"/>
    </row>
    <row r="131" spans="2:335" x14ac:dyDescent="0.25">
      <c r="B131" s="57"/>
      <c r="I131" s="5"/>
      <c r="J131" s="6"/>
      <c r="K131" s="2"/>
      <c r="AT131" s="6"/>
      <c r="AU131" s="2"/>
      <c r="CD131" s="6"/>
      <c r="CE131" s="2"/>
      <c r="DN131" s="6"/>
      <c r="DO131" s="2"/>
      <c r="EX131" s="6"/>
      <c r="EY131" s="2"/>
      <c r="GH131" s="6"/>
      <c r="GI131" s="2"/>
      <c r="HR131" s="6"/>
      <c r="HS131" s="2"/>
      <c r="JB131" s="6"/>
      <c r="JC131" s="2"/>
      <c r="KL131" s="6"/>
      <c r="KM131" s="2"/>
      <c r="LV131" s="6"/>
      <c r="LW131" s="2"/>
    </row>
    <row r="132" spans="2:335" x14ac:dyDescent="0.25">
      <c r="B132" s="57"/>
      <c r="I132" s="5"/>
      <c r="J132" s="6"/>
      <c r="K132" s="2"/>
      <c r="AT132" s="6"/>
      <c r="AU132" s="2"/>
      <c r="CD132" s="6"/>
      <c r="CE132" s="2"/>
      <c r="DN132" s="6"/>
      <c r="DO132" s="2"/>
      <c r="EX132" s="6"/>
      <c r="EY132" s="2"/>
      <c r="GH132" s="6"/>
      <c r="GI132" s="2"/>
      <c r="HR132" s="6"/>
      <c r="HS132" s="2"/>
      <c r="JB132" s="6"/>
      <c r="JC132" s="2"/>
      <c r="KL132" s="6"/>
      <c r="KM132" s="2"/>
      <c r="LV132" s="6"/>
      <c r="LW132" s="2"/>
    </row>
    <row r="133" spans="2:335" x14ac:dyDescent="0.25">
      <c r="B133" s="57"/>
      <c r="I133" s="5"/>
      <c r="J133" s="6"/>
      <c r="K133" s="2"/>
      <c r="AT133" s="6"/>
      <c r="AU133" s="2"/>
      <c r="CD133" s="6"/>
      <c r="CE133" s="2"/>
      <c r="DN133" s="6"/>
      <c r="DO133" s="2"/>
      <c r="EX133" s="6"/>
      <c r="EY133" s="2"/>
      <c r="GH133" s="6"/>
      <c r="GI133" s="2"/>
      <c r="HR133" s="6"/>
      <c r="HS133" s="2"/>
      <c r="JB133" s="6"/>
      <c r="JC133" s="2"/>
      <c r="KL133" s="6"/>
      <c r="KM133" s="2"/>
      <c r="LV133" s="6"/>
      <c r="LW133" s="2"/>
    </row>
    <row r="134" spans="2:335" x14ac:dyDescent="0.25">
      <c r="B134" s="57"/>
      <c r="I134" s="5"/>
      <c r="J134" s="6"/>
      <c r="K134" s="2"/>
      <c r="AT134" s="6"/>
      <c r="AU134" s="2"/>
      <c r="CD134" s="6"/>
      <c r="CE134" s="2"/>
      <c r="DN134" s="6"/>
      <c r="DO134" s="2"/>
      <c r="EX134" s="6"/>
      <c r="EY134" s="2"/>
      <c r="GH134" s="6"/>
      <c r="GI134" s="2"/>
      <c r="HR134" s="6"/>
      <c r="HS134" s="2"/>
      <c r="JB134" s="6"/>
      <c r="JC134" s="2"/>
      <c r="KL134" s="6"/>
      <c r="KM134" s="2"/>
      <c r="LV134" s="6"/>
      <c r="LW134" s="2"/>
    </row>
    <row r="135" spans="2:335" x14ac:dyDescent="0.25">
      <c r="B135" s="57"/>
      <c r="I135" s="5"/>
      <c r="J135" s="6"/>
      <c r="K135" s="2"/>
      <c r="AT135" s="6"/>
      <c r="AU135" s="2"/>
      <c r="CD135" s="6"/>
      <c r="CE135" s="2"/>
      <c r="DN135" s="6"/>
      <c r="DO135" s="2"/>
      <c r="EX135" s="6"/>
      <c r="EY135" s="2"/>
      <c r="GH135" s="6"/>
      <c r="GI135" s="2"/>
      <c r="HR135" s="6"/>
      <c r="HS135" s="2"/>
      <c r="JB135" s="6"/>
      <c r="JC135" s="2"/>
      <c r="KL135" s="6"/>
      <c r="KM135" s="2"/>
      <c r="LV135" s="6"/>
      <c r="LW135" s="2"/>
    </row>
    <row r="136" spans="2:335" x14ac:dyDescent="0.25">
      <c r="B136" s="57"/>
      <c r="I136" s="5"/>
      <c r="J136" s="6"/>
      <c r="K136" s="2"/>
      <c r="AT136" s="6"/>
      <c r="AU136" s="2"/>
      <c r="CD136" s="6"/>
      <c r="CE136" s="2"/>
      <c r="DN136" s="6"/>
      <c r="DO136" s="2"/>
      <c r="EX136" s="6"/>
      <c r="EY136" s="2"/>
      <c r="GH136" s="6"/>
      <c r="GI136" s="2"/>
      <c r="HR136" s="6"/>
      <c r="HS136" s="2"/>
      <c r="JB136" s="6"/>
      <c r="JC136" s="2"/>
      <c r="KL136" s="6"/>
      <c r="KM136" s="2"/>
      <c r="LV136" s="6"/>
      <c r="LW136" s="2"/>
    </row>
    <row r="137" spans="2:335" x14ac:dyDescent="0.25">
      <c r="B137" s="57"/>
      <c r="I137" s="5"/>
      <c r="J137" s="6"/>
      <c r="K137" s="2"/>
      <c r="AT137" s="6"/>
      <c r="AU137" s="2"/>
      <c r="CD137" s="6"/>
      <c r="CE137" s="2"/>
      <c r="DN137" s="6"/>
      <c r="DO137" s="2"/>
      <c r="EX137" s="6"/>
      <c r="EY137" s="2"/>
      <c r="GH137" s="6"/>
      <c r="GI137" s="2"/>
      <c r="HR137" s="6"/>
      <c r="HS137" s="2"/>
      <c r="JB137" s="6"/>
      <c r="JC137" s="2"/>
      <c r="KL137" s="6"/>
      <c r="KM137" s="2"/>
      <c r="LV137" s="6"/>
      <c r="LW137" s="2"/>
    </row>
    <row r="138" spans="2:335" x14ac:dyDescent="0.25">
      <c r="B138" s="57"/>
      <c r="I138" s="5"/>
      <c r="J138" s="6"/>
      <c r="K138" s="2"/>
      <c r="AT138" s="6"/>
      <c r="AU138" s="2"/>
      <c r="CD138" s="6"/>
      <c r="CE138" s="2"/>
      <c r="DN138" s="6"/>
      <c r="DO138" s="2"/>
      <c r="EX138" s="6"/>
      <c r="EY138" s="2"/>
      <c r="GH138" s="6"/>
      <c r="GI138" s="2"/>
      <c r="HR138" s="6"/>
      <c r="HS138" s="2"/>
      <c r="JB138" s="6"/>
      <c r="JC138" s="2"/>
      <c r="KL138" s="6"/>
      <c r="KM138" s="2"/>
      <c r="LV138" s="6"/>
      <c r="LW138" s="2"/>
    </row>
    <row r="139" spans="2:335" x14ac:dyDescent="0.25">
      <c r="B139" s="57"/>
      <c r="I139" s="5"/>
      <c r="J139" s="6"/>
      <c r="K139" s="2"/>
      <c r="AT139" s="6"/>
      <c r="AU139" s="2"/>
      <c r="CD139" s="6"/>
      <c r="CE139" s="2"/>
      <c r="DN139" s="6"/>
      <c r="DO139" s="2"/>
      <c r="EX139" s="6"/>
      <c r="EY139" s="2"/>
      <c r="GH139" s="6"/>
      <c r="GI139" s="2"/>
      <c r="HR139" s="6"/>
      <c r="HS139" s="2"/>
      <c r="JB139" s="6"/>
      <c r="JC139" s="2"/>
      <c r="KL139" s="6"/>
      <c r="KM139" s="2"/>
      <c r="LV139" s="6"/>
      <c r="LW139" s="2"/>
    </row>
    <row r="140" spans="2:335" x14ac:dyDescent="0.25">
      <c r="B140" s="57"/>
      <c r="I140" s="5"/>
      <c r="J140" s="6"/>
      <c r="K140" s="2"/>
      <c r="AT140" s="6"/>
      <c r="AU140" s="2"/>
      <c r="CD140" s="6"/>
      <c r="CE140" s="2"/>
      <c r="DN140" s="6"/>
      <c r="DO140" s="2"/>
      <c r="EX140" s="6"/>
      <c r="EY140" s="2"/>
      <c r="GH140" s="6"/>
      <c r="GI140" s="2"/>
      <c r="HR140" s="6"/>
      <c r="HS140" s="2"/>
      <c r="JB140" s="6"/>
      <c r="JC140" s="2"/>
      <c r="KL140" s="6"/>
      <c r="KM140" s="2"/>
      <c r="LV140" s="6"/>
      <c r="LW140" s="2"/>
    </row>
    <row r="141" spans="2:335" x14ac:dyDescent="0.25">
      <c r="B141" s="57"/>
      <c r="I141" s="5"/>
      <c r="J141" s="6"/>
      <c r="K141" s="2"/>
      <c r="AT141" s="6"/>
      <c r="AU141" s="2"/>
      <c r="CD141" s="6"/>
      <c r="CE141" s="2"/>
      <c r="DN141" s="6"/>
      <c r="DO141" s="2"/>
      <c r="EX141" s="6"/>
      <c r="EY141" s="2"/>
      <c r="GH141" s="6"/>
      <c r="GI141" s="2"/>
      <c r="HR141" s="6"/>
      <c r="HS141" s="2"/>
      <c r="JB141" s="6"/>
      <c r="JC141" s="2"/>
      <c r="KL141" s="6"/>
      <c r="KM141" s="2"/>
      <c r="LV141" s="6"/>
      <c r="LW141" s="2"/>
    </row>
    <row r="142" spans="2:335" x14ac:dyDescent="0.25">
      <c r="B142" s="57"/>
      <c r="I142" s="5"/>
      <c r="J142" s="6"/>
      <c r="K142" s="2"/>
      <c r="AT142" s="6"/>
      <c r="AU142" s="2"/>
      <c r="CD142" s="6"/>
      <c r="CE142" s="2"/>
      <c r="DN142" s="6"/>
      <c r="DO142" s="2"/>
      <c r="EX142" s="6"/>
      <c r="EY142" s="2"/>
      <c r="GH142" s="6"/>
      <c r="GI142" s="2"/>
      <c r="HR142" s="6"/>
      <c r="HS142" s="2"/>
      <c r="JB142" s="6"/>
      <c r="JC142" s="2"/>
      <c r="KL142" s="6"/>
      <c r="KM142" s="2"/>
      <c r="LV142" s="6"/>
      <c r="LW142" s="2"/>
    </row>
    <row r="143" spans="2:335" x14ac:dyDescent="0.25">
      <c r="B143" s="57"/>
      <c r="I143" s="5"/>
      <c r="J143" s="6"/>
      <c r="K143" s="2"/>
      <c r="AT143" s="6"/>
      <c r="AU143" s="2"/>
      <c r="CD143" s="6"/>
      <c r="CE143" s="2"/>
      <c r="DN143" s="6"/>
      <c r="DO143" s="2"/>
      <c r="EX143" s="6"/>
      <c r="EY143" s="2"/>
      <c r="GH143" s="6"/>
      <c r="GI143" s="2"/>
      <c r="HR143" s="6"/>
      <c r="HS143" s="2"/>
      <c r="JB143" s="6"/>
      <c r="JC143" s="2"/>
      <c r="KL143" s="6"/>
      <c r="KM143" s="2"/>
      <c r="LV143" s="6"/>
      <c r="LW143" s="2"/>
    </row>
    <row r="144" spans="2:335" x14ac:dyDescent="0.25">
      <c r="B144" s="57"/>
      <c r="I144" s="5"/>
      <c r="J144" s="6"/>
      <c r="K144" s="2"/>
      <c r="AT144" s="6"/>
      <c r="AU144" s="2"/>
      <c r="CD144" s="6"/>
      <c r="CE144" s="2"/>
      <c r="DN144" s="6"/>
      <c r="DO144" s="2"/>
      <c r="EX144" s="6"/>
      <c r="EY144" s="2"/>
      <c r="GH144" s="6"/>
      <c r="GI144" s="2"/>
      <c r="HR144" s="6"/>
      <c r="HS144" s="2"/>
      <c r="JB144" s="6"/>
      <c r="JC144" s="2"/>
      <c r="KL144" s="6"/>
      <c r="KM144" s="2"/>
      <c r="LV144" s="6"/>
      <c r="LW144" s="2"/>
    </row>
    <row r="145" spans="2:335" x14ac:dyDescent="0.25">
      <c r="B145" s="57"/>
      <c r="I145" s="5"/>
      <c r="J145" s="6"/>
      <c r="K145" s="2"/>
      <c r="AT145" s="6"/>
      <c r="AU145" s="2"/>
      <c r="CD145" s="6"/>
      <c r="CE145" s="2"/>
      <c r="DN145" s="6"/>
      <c r="DO145" s="2"/>
      <c r="EX145" s="6"/>
      <c r="EY145" s="2"/>
      <c r="GH145" s="6"/>
      <c r="GI145" s="2"/>
      <c r="HR145" s="6"/>
      <c r="HS145" s="2"/>
      <c r="JB145" s="6"/>
      <c r="JC145" s="2"/>
      <c r="KL145" s="6"/>
      <c r="KM145" s="2"/>
      <c r="LV145" s="6"/>
      <c r="LW145" s="2"/>
    </row>
    <row r="146" spans="2:335" x14ac:dyDescent="0.25">
      <c r="B146" s="57"/>
      <c r="I146" s="5"/>
      <c r="J146" s="6"/>
      <c r="K146" s="2"/>
      <c r="AT146" s="6"/>
      <c r="AU146" s="2"/>
      <c r="CD146" s="6"/>
      <c r="CE146" s="2"/>
      <c r="DN146" s="6"/>
      <c r="DO146" s="2"/>
      <c r="EX146" s="6"/>
      <c r="EY146" s="2"/>
      <c r="GH146" s="6"/>
      <c r="GI146" s="2"/>
      <c r="HR146" s="6"/>
      <c r="HS146" s="2"/>
      <c r="JB146" s="6"/>
      <c r="JC146" s="2"/>
      <c r="KL146" s="6"/>
      <c r="KM146" s="2"/>
      <c r="LV146" s="6"/>
      <c r="LW146" s="2"/>
    </row>
    <row r="147" spans="2:335" x14ac:dyDescent="0.25">
      <c r="B147" s="57"/>
      <c r="I147" s="5"/>
      <c r="J147" s="6"/>
      <c r="K147" s="2"/>
      <c r="AT147" s="6"/>
      <c r="AU147" s="2"/>
      <c r="CD147" s="6"/>
      <c r="CE147" s="2"/>
      <c r="DN147" s="6"/>
      <c r="DO147" s="2"/>
      <c r="EX147" s="6"/>
      <c r="EY147" s="2"/>
      <c r="GH147" s="6"/>
      <c r="GI147" s="2"/>
      <c r="HR147" s="6"/>
      <c r="HS147" s="2"/>
      <c r="JB147" s="6"/>
      <c r="JC147" s="2"/>
      <c r="KL147" s="6"/>
      <c r="KM147" s="2"/>
      <c r="LV147" s="6"/>
      <c r="LW147" s="2"/>
    </row>
    <row r="148" spans="2:335" x14ac:dyDescent="0.25">
      <c r="B148" s="57"/>
      <c r="I148" s="5"/>
      <c r="J148" s="6"/>
      <c r="K148" s="2"/>
      <c r="AT148" s="6"/>
      <c r="AU148" s="2"/>
      <c r="CD148" s="6"/>
      <c r="CE148" s="2"/>
      <c r="DN148" s="6"/>
      <c r="DO148" s="2"/>
      <c r="EX148" s="6"/>
      <c r="EY148" s="2"/>
      <c r="GH148" s="6"/>
      <c r="GI148" s="2"/>
      <c r="HR148" s="6"/>
      <c r="HS148" s="2"/>
      <c r="JB148" s="6"/>
      <c r="JC148" s="2"/>
      <c r="KL148" s="6"/>
      <c r="KM148" s="2"/>
      <c r="LV148" s="6"/>
      <c r="LW148" s="2"/>
    </row>
    <row r="149" spans="2:335" x14ac:dyDescent="0.25">
      <c r="B149" s="57"/>
      <c r="I149" s="5"/>
      <c r="J149" s="6"/>
      <c r="K149" s="2"/>
      <c r="AT149" s="6"/>
      <c r="AU149" s="2"/>
      <c r="CD149" s="6"/>
      <c r="CE149" s="2"/>
      <c r="DN149" s="6"/>
      <c r="DO149" s="2"/>
      <c r="EX149" s="6"/>
      <c r="EY149" s="2"/>
      <c r="GH149" s="6"/>
      <c r="GI149" s="2"/>
      <c r="HR149" s="6"/>
      <c r="HS149" s="2"/>
      <c r="JB149" s="6"/>
      <c r="JC149" s="2"/>
      <c r="KL149" s="6"/>
      <c r="KM149" s="2"/>
      <c r="LV149" s="6"/>
      <c r="LW149" s="2"/>
    </row>
    <row r="150" spans="2:335" x14ac:dyDescent="0.25">
      <c r="B150" s="57"/>
      <c r="I150" s="5"/>
      <c r="J150" s="6"/>
      <c r="K150" s="2"/>
      <c r="AT150" s="6"/>
      <c r="AU150" s="2"/>
      <c r="CD150" s="6"/>
      <c r="CE150" s="2"/>
      <c r="DN150" s="6"/>
      <c r="DO150" s="2"/>
      <c r="EX150" s="6"/>
      <c r="EY150" s="2"/>
      <c r="GH150" s="6"/>
      <c r="GI150" s="2"/>
      <c r="HR150" s="6"/>
      <c r="HS150" s="2"/>
      <c r="JB150" s="6"/>
      <c r="JC150" s="2"/>
      <c r="KL150" s="6"/>
      <c r="KM150" s="2"/>
      <c r="LV150" s="6"/>
      <c r="LW150" s="2"/>
    </row>
    <row r="151" spans="2:335" x14ac:dyDescent="0.25">
      <c r="B151" s="57"/>
      <c r="I151" s="5"/>
      <c r="J151" s="6"/>
      <c r="K151" s="2"/>
      <c r="AT151" s="6"/>
      <c r="AU151" s="2"/>
      <c r="CD151" s="6"/>
      <c r="CE151" s="2"/>
      <c r="DN151" s="6"/>
      <c r="DO151" s="2"/>
      <c r="EX151" s="6"/>
      <c r="EY151" s="2"/>
      <c r="GH151" s="6"/>
      <c r="GI151" s="2"/>
      <c r="HR151" s="6"/>
      <c r="HS151" s="2"/>
      <c r="JB151" s="6"/>
      <c r="JC151" s="2"/>
      <c r="KL151" s="6"/>
      <c r="KM151" s="2"/>
      <c r="LV151" s="6"/>
      <c r="LW151" s="2"/>
    </row>
    <row r="152" spans="2:335" x14ac:dyDescent="0.25">
      <c r="B152" s="57"/>
      <c r="I152" s="5"/>
      <c r="J152" s="6"/>
      <c r="K152" s="2"/>
      <c r="AT152" s="6"/>
      <c r="AU152" s="2"/>
      <c r="CD152" s="6"/>
      <c r="CE152" s="2"/>
      <c r="DN152" s="6"/>
      <c r="DO152" s="2"/>
      <c r="EX152" s="6"/>
      <c r="EY152" s="2"/>
      <c r="GH152" s="6"/>
      <c r="GI152" s="2"/>
      <c r="HR152" s="6"/>
      <c r="HS152" s="2"/>
      <c r="JB152" s="6"/>
      <c r="JC152" s="2"/>
      <c r="KL152" s="6"/>
      <c r="KM152" s="2"/>
      <c r="LV152" s="6"/>
      <c r="LW152" s="2"/>
    </row>
    <row r="153" spans="2:335" x14ac:dyDescent="0.25">
      <c r="B153" s="57"/>
      <c r="I153" s="5"/>
      <c r="J153" s="6"/>
      <c r="K153" s="2"/>
      <c r="AT153" s="6"/>
      <c r="AU153" s="2"/>
      <c r="CD153" s="6"/>
      <c r="CE153" s="2"/>
      <c r="DN153" s="6"/>
      <c r="DO153" s="2"/>
      <c r="EX153" s="6"/>
      <c r="EY153" s="2"/>
      <c r="GH153" s="6"/>
      <c r="GI153" s="2"/>
      <c r="HR153" s="6"/>
      <c r="HS153" s="2"/>
      <c r="JB153" s="6"/>
      <c r="JC153" s="2"/>
      <c r="KL153" s="6"/>
      <c r="KM153" s="2"/>
      <c r="LV153" s="6"/>
      <c r="LW153" s="2"/>
    </row>
    <row r="154" spans="2:335" x14ac:dyDescent="0.25">
      <c r="B154" s="57"/>
      <c r="I154" s="5"/>
      <c r="J154" s="6"/>
      <c r="K154" s="2"/>
      <c r="AT154" s="6"/>
      <c r="AU154" s="2"/>
      <c r="CD154" s="6"/>
      <c r="CE154" s="2"/>
      <c r="DN154" s="6"/>
      <c r="DO154" s="2"/>
      <c r="EX154" s="6"/>
      <c r="EY154" s="2"/>
      <c r="GH154" s="6"/>
      <c r="GI154" s="2"/>
      <c r="HR154" s="6"/>
      <c r="HS154" s="2"/>
      <c r="JB154" s="6"/>
      <c r="JC154" s="2"/>
      <c r="KL154" s="6"/>
      <c r="KM154" s="2"/>
      <c r="LV154" s="6"/>
      <c r="LW154" s="2"/>
    </row>
    <row r="155" spans="2:335" x14ac:dyDescent="0.25">
      <c r="B155" s="57"/>
      <c r="I155" s="5"/>
      <c r="J155" s="6"/>
      <c r="K155" s="2"/>
      <c r="AT155" s="6"/>
      <c r="AU155" s="2"/>
      <c r="CD155" s="6"/>
      <c r="CE155" s="2"/>
      <c r="DN155" s="6"/>
      <c r="DO155" s="2"/>
      <c r="EX155" s="6"/>
      <c r="EY155" s="2"/>
      <c r="GH155" s="6"/>
      <c r="GI155" s="2"/>
      <c r="HR155" s="6"/>
      <c r="HS155" s="2"/>
      <c r="JB155" s="6"/>
      <c r="JC155" s="2"/>
      <c r="KL155" s="6"/>
      <c r="KM155" s="2"/>
      <c r="LV155" s="6"/>
      <c r="LW155" s="2"/>
    </row>
    <row r="156" spans="2:335" x14ac:dyDescent="0.25">
      <c r="B156" s="57"/>
      <c r="I156" s="5"/>
      <c r="J156" s="6"/>
      <c r="K156" s="2"/>
      <c r="AT156" s="6"/>
      <c r="AU156" s="2"/>
      <c r="CD156" s="6"/>
      <c r="CE156" s="2"/>
      <c r="DN156" s="6"/>
      <c r="DO156" s="2"/>
      <c r="EX156" s="6"/>
      <c r="EY156" s="2"/>
      <c r="GH156" s="6"/>
      <c r="GI156" s="2"/>
      <c r="HR156" s="6"/>
      <c r="HS156" s="2"/>
      <c r="JB156" s="6"/>
      <c r="JC156" s="2"/>
      <c r="KL156" s="6"/>
      <c r="KM156" s="2"/>
      <c r="LV156" s="6"/>
      <c r="LW156" s="2"/>
    </row>
    <row r="157" spans="2:335" x14ac:dyDescent="0.25">
      <c r="B157" s="57"/>
      <c r="I157" s="5"/>
      <c r="J157" s="6"/>
      <c r="K157" s="2"/>
      <c r="AT157" s="6"/>
      <c r="AU157" s="2"/>
      <c r="CD157" s="6"/>
      <c r="CE157" s="2"/>
      <c r="DN157" s="6"/>
      <c r="DO157" s="2"/>
      <c r="EX157" s="6"/>
      <c r="EY157" s="2"/>
      <c r="GH157" s="6"/>
      <c r="GI157" s="2"/>
      <c r="HR157" s="6"/>
      <c r="HS157" s="2"/>
      <c r="JB157" s="6"/>
      <c r="JC157" s="2"/>
      <c r="KL157" s="6"/>
      <c r="KM157" s="2"/>
      <c r="LV157" s="6"/>
      <c r="LW157" s="2"/>
    </row>
    <row r="158" spans="2:335" x14ac:dyDescent="0.25">
      <c r="B158" s="57"/>
      <c r="I158" s="5"/>
      <c r="J158" s="6"/>
      <c r="K158" s="2"/>
      <c r="AT158" s="6"/>
      <c r="AU158" s="2"/>
      <c r="CD158" s="6"/>
      <c r="CE158" s="2"/>
      <c r="DN158" s="6"/>
      <c r="DO158" s="2"/>
      <c r="EX158" s="6"/>
      <c r="EY158" s="2"/>
      <c r="GH158" s="6"/>
      <c r="GI158" s="2"/>
      <c r="HR158" s="6"/>
      <c r="HS158" s="2"/>
      <c r="JB158" s="6"/>
      <c r="JC158" s="2"/>
      <c r="KL158" s="6"/>
      <c r="KM158" s="2"/>
      <c r="LV158" s="6"/>
      <c r="LW158" s="2"/>
    </row>
    <row r="159" spans="2:335" x14ac:dyDescent="0.25">
      <c r="B159" s="57"/>
      <c r="I159" s="5"/>
      <c r="J159" s="6"/>
      <c r="K159" s="2"/>
      <c r="AT159" s="6"/>
      <c r="AU159" s="2"/>
      <c r="CD159" s="6"/>
      <c r="CE159" s="2"/>
      <c r="DN159" s="6"/>
      <c r="DO159" s="2"/>
      <c r="EX159" s="6"/>
      <c r="EY159" s="2"/>
      <c r="GH159" s="6"/>
      <c r="GI159" s="2"/>
      <c r="HR159" s="6"/>
      <c r="HS159" s="2"/>
      <c r="JB159" s="6"/>
      <c r="JC159" s="2"/>
      <c r="KL159" s="6"/>
      <c r="KM159" s="2"/>
      <c r="LV159" s="6"/>
      <c r="LW159" s="2"/>
    </row>
    <row r="160" spans="2:335" x14ac:dyDescent="0.25">
      <c r="B160" s="57"/>
      <c r="I160" s="5"/>
      <c r="J160" s="6"/>
      <c r="K160" s="2"/>
      <c r="AT160" s="6"/>
      <c r="AU160" s="2"/>
      <c r="CD160" s="6"/>
      <c r="CE160" s="2"/>
      <c r="DN160" s="6"/>
      <c r="DO160" s="2"/>
      <c r="EX160" s="6"/>
      <c r="EY160" s="2"/>
      <c r="GH160" s="6"/>
      <c r="GI160" s="2"/>
      <c r="HR160" s="6"/>
      <c r="HS160" s="2"/>
      <c r="JB160" s="6"/>
      <c r="JC160" s="2"/>
      <c r="KL160" s="6"/>
      <c r="KM160" s="2"/>
      <c r="LV160" s="6"/>
      <c r="LW160" s="2"/>
    </row>
    <row r="161" spans="2:335" x14ac:dyDescent="0.25">
      <c r="B161" s="57"/>
      <c r="I161" s="5"/>
      <c r="J161" s="6"/>
      <c r="K161" s="2"/>
      <c r="AT161" s="6"/>
      <c r="AU161" s="2"/>
      <c r="CD161" s="6"/>
      <c r="CE161" s="2"/>
      <c r="DN161" s="6"/>
      <c r="DO161" s="2"/>
      <c r="EX161" s="6"/>
      <c r="EY161" s="2"/>
      <c r="GH161" s="6"/>
      <c r="GI161" s="2"/>
      <c r="HR161" s="6"/>
      <c r="HS161" s="2"/>
      <c r="JB161" s="6"/>
      <c r="JC161" s="2"/>
      <c r="KL161" s="6"/>
      <c r="KM161" s="2"/>
      <c r="LV161" s="6"/>
      <c r="LW161" s="2"/>
    </row>
    <row r="162" spans="2:335" x14ac:dyDescent="0.25">
      <c r="B162" s="57"/>
      <c r="I162" s="5"/>
      <c r="J162" s="6"/>
      <c r="K162" s="2"/>
      <c r="AT162" s="6"/>
      <c r="AU162" s="2"/>
      <c r="CD162" s="6"/>
      <c r="CE162" s="2"/>
      <c r="DN162" s="6"/>
      <c r="DO162" s="2"/>
      <c r="EX162" s="6"/>
      <c r="EY162" s="2"/>
      <c r="GH162" s="6"/>
      <c r="GI162" s="2"/>
      <c r="HR162" s="6"/>
      <c r="HS162" s="2"/>
      <c r="JB162" s="6"/>
      <c r="JC162" s="2"/>
      <c r="KL162" s="6"/>
      <c r="KM162" s="2"/>
      <c r="LV162" s="6"/>
      <c r="LW162" s="2"/>
    </row>
    <row r="163" spans="2:335" x14ac:dyDescent="0.25">
      <c r="B163" s="57"/>
      <c r="I163" s="5"/>
      <c r="J163" s="6"/>
      <c r="K163" s="2"/>
      <c r="AT163" s="6"/>
      <c r="AU163" s="2"/>
      <c r="CD163" s="6"/>
      <c r="CE163" s="2"/>
      <c r="DN163" s="6"/>
      <c r="DO163" s="2"/>
      <c r="EX163" s="6"/>
      <c r="EY163" s="2"/>
      <c r="GH163" s="6"/>
      <c r="GI163" s="2"/>
      <c r="HR163" s="6"/>
      <c r="HS163" s="2"/>
      <c r="JB163" s="6"/>
      <c r="JC163" s="2"/>
      <c r="KL163" s="6"/>
      <c r="KM163" s="2"/>
      <c r="LV163" s="6"/>
      <c r="LW163" s="2"/>
    </row>
    <row r="164" spans="2:335" x14ac:dyDescent="0.25">
      <c r="B164" s="57"/>
      <c r="I164" s="5"/>
      <c r="J164" s="6"/>
      <c r="K164" s="2"/>
      <c r="AT164" s="6"/>
      <c r="AU164" s="2"/>
      <c r="CD164" s="6"/>
      <c r="CE164" s="2"/>
      <c r="DN164" s="6"/>
      <c r="DO164" s="2"/>
      <c r="EX164" s="6"/>
      <c r="EY164" s="2"/>
      <c r="GH164" s="6"/>
      <c r="GI164" s="2"/>
      <c r="HR164" s="6"/>
      <c r="HS164" s="2"/>
      <c r="JB164" s="6"/>
      <c r="JC164" s="2"/>
      <c r="KL164" s="6"/>
      <c r="KM164" s="2"/>
      <c r="LV164" s="6"/>
      <c r="LW164" s="2"/>
    </row>
    <row r="165" spans="2:335" x14ac:dyDescent="0.25">
      <c r="B165" s="57"/>
      <c r="I165" s="5"/>
      <c r="J165" s="6"/>
      <c r="K165" s="2"/>
      <c r="AT165" s="6"/>
      <c r="AU165" s="2"/>
      <c r="CD165" s="6"/>
      <c r="CE165" s="2"/>
      <c r="DN165" s="6"/>
      <c r="DO165" s="2"/>
      <c r="EX165" s="6"/>
      <c r="EY165" s="2"/>
      <c r="GH165" s="6"/>
      <c r="GI165" s="2"/>
      <c r="HR165" s="6"/>
      <c r="HS165" s="2"/>
      <c r="JB165" s="6"/>
      <c r="JC165" s="2"/>
      <c r="KL165" s="6"/>
      <c r="KM165" s="2"/>
      <c r="LV165" s="6"/>
      <c r="LW165" s="2"/>
    </row>
    <row r="166" spans="2:335" x14ac:dyDescent="0.25">
      <c r="B166" s="57"/>
      <c r="I166" s="5"/>
      <c r="J166" s="6"/>
      <c r="K166" s="2"/>
      <c r="AT166" s="6"/>
      <c r="AU166" s="2"/>
      <c r="CD166" s="6"/>
      <c r="CE166" s="2"/>
      <c r="DN166" s="6"/>
      <c r="DO166" s="2"/>
      <c r="EX166" s="6"/>
      <c r="EY166" s="2"/>
      <c r="GH166" s="6"/>
      <c r="GI166" s="2"/>
      <c r="HR166" s="6"/>
      <c r="HS166" s="2"/>
      <c r="JB166" s="6"/>
      <c r="JC166" s="2"/>
      <c r="KL166" s="6"/>
      <c r="KM166" s="2"/>
      <c r="LV166" s="6"/>
      <c r="LW166" s="2"/>
    </row>
    <row r="167" spans="2:335" x14ac:dyDescent="0.25">
      <c r="B167" s="57"/>
      <c r="I167" s="5"/>
      <c r="J167" s="6"/>
      <c r="K167" s="2"/>
      <c r="AT167" s="6"/>
      <c r="AU167" s="2"/>
      <c r="CD167" s="6"/>
      <c r="CE167" s="2"/>
      <c r="DN167" s="6"/>
      <c r="DO167" s="2"/>
      <c r="EX167" s="6"/>
      <c r="EY167" s="2"/>
      <c r="GH167" s="6"/>
      <c r="GI167" s="2"/>
      <c r="HR167" s="6"/>
      <c r="HS167" s="2"/>
      <c r="JB167" s="6"/>
      <c r="JC167" s="2"/>
      <c r="KL167" s="6"/>
      <c r="KM167" s="2"/>
      <c r="LV167" s="6"/>
      <c r="LW167" s="2"/>
    </row>
    <row r="168" spans="2:335" x14ac:dyDescent="0.25">
      <c r="B168" s="57"/>
      <c r="I168" s="5"/>
      <c r="J168" s="6"/>
      <c r="K168" s="2"/>
      <c r="AT168" s="6"/>
      <c r="AU168" s="2"/>
      <c r="CD168" s="6"/>
      <c r="CE168" s="2"/>
      <c r="DN168" s="6"/>
      <c r="DO168" s="2"/>
      <c r="EX168" s="6"/>
      <c r="EY168" s="2"/>
      <c r="GH168" s="6"/>
      <c r="GI168" s="2"/>
      <c r="HR168" s="6"/>
      <c r="HS168" s="2"/>
      <c r="JB168" s="6"/>
      <c r="JC168" s="2"/>
      <c r="KL168" s="6"/>
      <c r="KM168" s="2"/>
      <c r="LV168" s="6"/>
      <c r="LW168" s="2"/>
    </row>
    <row r="169" spans="2:335" x14ac:dyDescent="0.25">
      <c r="B169" s="57"/>
      <c r="I169" s="5"/>
      <c r="J169" s="6"/>
      <c r="K169" s="2"/>
      <c r="AT169" s="6"/>
      <c r="AU169" s="2"/>
      <c r="CD169" s="6"/>
      <c r="CE169" s="2"/>
      <c r="DN169" s="6"/>
      <c r="DO169" s="2"/>
      <c r="EX169" s="6"/>
      <c r="EY169" s="2"/>
      <c r="GH169" s="6"/>
      <c r="GI169" s="2"/>
      <c r="HR169" s="6"/>
      <c r="HS169" s="2"/>
      <c r="JB169" s="6"/>
      <c r="JC169" s="2"/>
      <c r="KL169" s="6"/>
      <c r="KM169" s="2"/>
      <c r="LV169" s="6"/>
      <c r="LW169" s="2"/>
    </row>
    <row r="170" spans="2:335" x14ac:dyDescent="0.25">
      <c r="B170" s="57"/>
      <c r="I170" s="5"/>
      <c r="J170" s="6"/>
      <c r="K170" s="2"/>
      <c r="AT170" s="6"/>
      <c r="AU170" s="2"/>
      <c r="CD170" s="6"/>
      <c r="CE170" s="2"/>
      <c r="DN170" s="6"/>
      <c r="DO170" s="2"/>
      <c r="EX170" s="6"/>
      <c r="EY170" s="2"/>
      <c r="GH170" s="6"/>
      <c r="GI170" s="2"/>
      <c r="HR170" s="6"/>
      <c r="HS170" s="2"/>
      <c r="JB170" s="6"/>
      <c r="JC170" s="2"/>
      <c r="KL170" s="6"/>
      <c r="KM170" s="2"/>
      <c r="LV170" s="6"/>
      <c r="LW170" s="2"/>
    </row>
    <row r="171" spans="2:335" x14ac:dyDescent="0.25">
      <c r="B171" s="57"/>
      <c r="I171" s="5"/>
      <c r="J171" s="6"/>
      <c r="K171" s="2"/>
      <c r="AT171" s="6"/>
      <c r="AU171" s="2"/>
      <c r="CD171" s="6"/>
      <c r="CE171" s="2"/>
      <c r="DN171" s="6"/>
      <c r="DO171" s="2"/>
      <c r="EX171" s="6"/>
      <c r="EY171" s="2"/>
      <c r="GH171" s="6"/>
      <c r="GI171" s="2"/>
      <c r="HR171" s="6"/>
      <c r="HS171" s="2"/>
      <c r="JB171" s="6"/>
      <c r="JC171" s="2"/>
      <c r="KL171" s="6"/>
      <c r="KM171" s="2"/>
      <c r="LV171" s="6"/>
      <c r="LW171" s="2"/>
    </row>
    <row r="172" spans="2:335" x14ac:dyDescent="0.25">
      <c r="B172" s="57"/>
      <c r="I172" s="5"/>
      <c r="J172" s="6"/>
      <c r="K172" s="2"/>
      <c r="AT172" s="6"/>
      <c r="AU172" s="2"/>
      <c r="CD172" s="6"/>
      <c r="CE172" s="2"/>
      <c r="DN172" s="6"/>
      <c r="DO172" s="2"/>
      <c r="EX172" s="6"/>
      <c r="EY172" s="2"/>
      <c r="GH172" s="6"/>
      <c r="GI172" s="2"/>
      <c r="HR172" s="6"/>
      <c r="HS172" s="2"/>
      <c r="JB172" s="6"/>
      <c r="JC172" s="2"/>
      <c r="KL172" s="6"/>
      <c r="KM172" s="2"/>
      <c r="LV172" s="6"/>
      <c r="LW172" s="2"/>
    </row>
    <row r="173" spans="2:335" x14ac:dyDescent="0.25">
      <c r="B173" s="57"/>
      <c r="I173" s="5"/>
      <c r="J173" s="6"/>
      <c r="K173" s="2"/>
      <c r="AT173" s="6"/>
      <c r="AU173" s="2"/>
      <c r="CD173" s="6"/>
      <c r="CE173" s="2"/>
      <c r="DN173" s="6"/>
      <c r="DO173" s="2"/>
      <c r="EX173" s="6"/>
      <c r="EY173" s="2"/>
      <c r="GH173" s="6"/>
      <c r="GI173" s="2"/>
      <c r="HR173" s="6"/>
      <c r="HS173" s="2"/>
      <c r="JB173" s="6"/>
      <c r="JC173" s="2"/>
      <c r="KL173" s="6"/>
      <c r="KM173" s="2"/>
      <c r="LV173" s="6"/>
      <c r="LW173" s="2"/>
    </row>
    <row r="174" spans="2:335" x14ac:dyDescent="0.25">
      <c r="B174" s="57"/>
      <c r="I174" s="5"/>
      <c r="J174" s="6"/>
      <c r="K174" s="2"/>
      <c r="AT174" s="6"/>
      <c r="AU174" s="2"/>
      <c r="CD174" s="6"/>
      <c r="CE174" s="2"/>
      <c r="DN174" s="6"/>
      <c r="DO174" s="2"/>
      <c r="EX174" s="6"/>
      <c r="EY174" s="2"/>
      <c r="GH174" s="6"/>
      <c r="GI174" s="2"/>
      <c r="HR174" s="6"/>
      <c r="HS174" s="2"/>
      <c r="JB174" s="6"/>
      <c r="JC174" s="2"/>
      <c r="KL174" s="6"/>
      <c r="KM174" s="2"/>
      <c r="LV174" s="6"/>
      <c r="LW174" s="2"/>
    </row>
    <row r="175" spans="2:335" x14ac:dyDescent="0.25">
      <c r="B175" s="57"/>
      <c r="I175" s="5"/>
      <c r="J175" s="6"/>
      <c r="K175" s="2"/>
      <c r="AT175" s="6"/>
      <c r="AU175" s="2"/>
      <c r="CD175" s="6"/>
      <c r="CE175" s="2"/>
      <c r="DN175" s="6"/>
      <c r="DO175" s="2"/>
      <c r="EX175" s="6"/>
      <c r="EY175" s="2"/>
      <c r="GH175" s="6"/>
      <c r="GI175" s="2"/>
      <c r="HR175" s="6"/>
      <c r="HS175" s="2"/>
      <c r="JB175" s="6"/>
      <c r="JC175" s="2"/>
      <c r="KL175" s="6"/>
      <c r="KM175" s="2"/>
      <c r="LV175" s="6"/>
      <c r="LW175" s="2"/>
    </row>
    <row r="176" spans="2:335" x14ac:dyDescent="0.25">
      <c r="B176" s="57"/>
      <c r="I176" s="5"/>
      <c r="J176" s="6"/>
      <c r="K176" s="2"/>
      <c r="AT176" s="6"/>
      <c r="AU176" s="2"/>
      <c r="CD176" s="6"/>
      <c r="CE176" s="2"/>
      <c r="DN176" s="6"/>
      <c r="DO176" s="2"/>
      <c r="EX176" s="6"/>
      <c r="EY176" s="2"/>
      <c r="GH176" s="6"/>
      <c r="GI176" s="2"/>
      <c r="HR176" s="6"/>
      <c r="HS176" s="2"/>
      <c r="JB176" s="6"/>
      <c r="JC176" s="2"/>
      <c r="KL176" s="6"/>
      <c r="KM176" s="2"/>
      <c r="LV176" s="6"/>
      <c r="LW176" s="2"/>
    </row>
    <row r="177" spans="2:335" x14ac:dyDescent="0.25">
      <c r="B177" s="57"/>
      <c r="I177" s="5"/>
      <c r="J177" s="6"/>
      <c r="K177" s="2"/>
      <c r="AT177" s="6"/>
      <c r="AU177" s="2"/>
      <c r="CD177" s="6"/>
      <c r="CE177" s="2"/>
      <c r="DN177" s="6"/>
      <c r="DO177" s="2"/>
      <c r="EX177" s="6"/>
      <c r="EY177" s="2"/>
      <c r="GH177" s="6"/>
      <c r="GI177" s="2"/>
      <c r="HR177" s="6"/>
      <c r="HS177" s="2"/>
      <c r="JB177" s="6"/>
      <c r="JC177" s="2"/>
      <c r="KL177" s="6"/>
      <c r="KM177" s="2"/>
      <c r="LV177" s="6"/>
      <c r="LW177" s="2"/>
    </row>
    <row r="178" spans="2:335" x14ac:dyDescent="0.25">
      <c r="B178" s="57"/>
      <c r="I178" s="5"/>
      <c r="J178" s="6"/>
      <c r="K178" s="2"/>
      <c r="AT178" s="6"/>
      <c r="AU178" s="2"/>
      <c r="CD178" s="6"/>
      <c r="CE178" s="2"/>
      <c r="DN178" s="6"/>
      <c r="DO178" s="2"/>
      <c r="EX178" s="6"/>
      <c r="EY178" s="2"/>
      <c r="GH178" s="6"/>
      <c r="GI178" s="2"/>
      <c r="HR178" s="6"/>
      <c r="HS178" s="2"/>
      <c r="JB178" s="6"/>
      <c r="JC178" s="2"/>
      <c r="KL178" s="6"/>
      <c r="KM178" s="2"/>
      <c r="LV178" s="6"/>
      <c r="LW178" s="2"/>
    </row>
    <row r="179" spans="2:335" x14ac:dyDescent="0.25">
      <c r="B179" s="57"/>
      <c r="I179" s="5"/>
      <c r="J179" s="6"/>
      <c r="K179" s="2"/>
      <c r="AT179" s="6"/>
      <c r="AU179" s="2"/>
      <c r="CD179" s="6"/>
      <c r="CE179" s="2"/>
      <c r="DN179" s="6"/>
      <c r="DO179" s="2"/>
      <c r="EX179" s="6"/>
      <c r="EY179" s="2"/>
      <c r="GH179" s="6"/>
      <c r="GI179" s="2"/>
      <c r="HR179" s="6"/>
      <c r="HS179" s="2"/>
      <c r="JB179" s="6"/>
      <c r="JC179" s="2"/>
      <c r="KL179" s="6"/>
      <c r="KM179" s="2"/>
      <c r="LV179" s="6"/>
      <c r="LW179" s="2"/>
    </row>
    <row r="180" spans="2:335" x14ac:dyDescent="0.25">
      <c r="B180" s="57"/>
      <c r="I180" s="5"/>
      <c r="J180" s="6"/>
      <c r="K180" s="2"/>
      <c r="AT180" s="6"/>
      <c r="AU180" s="2"/>
      <c r="CD180" s="6"/>
      <c r="CE180" s="2"/>
      <c r="DN180" s="6"/>
      <c r="DO180" s="2"/>
      <c r="EX180" s="6"/>
      <c r="EY180" s="2"/>
      <c r="GH180" s="6"/>
      <c r="GI180" s="2"/>
      <c r="HR180" s="6"/>
      <c r="HS180" s="2"/>
      <c r="JB180" s="6"/>
      <c r="JC180" s="2"/>
      <c r="KL180" s="6"/>
      <c r="KM180" s="2"/>
      <c r="LV180" s="6"/>
      <c r="LW180" s="2"/>
    </row>
    <row r="181" spans="2:335" x14ac:dyDescent="0.25">
      <c r="B181" s="57"/>
      <c r="I181" s="5"/>
      <c r="J181" s="6"/>
      <c r="K181" s="2"/>
      <c r="AT181" s="6"/>
      <c r="AU181" s="2"/>
      <c r="CD181" s="6"/>
      <c r="CE181" s="2"/>
      <c r="DN181" s="6"/>
      <c r="DO181" s="2"/>
      <c r="EX181" s="6"/>
      <c r="EY181" s="2"/>
      <c r="GH181" s="6"/>
      <c r="GI181" s="2"/>
      <c r="HR181" s="6"/>
      <c r="HS181" s="2"/>
      <c r="JB181" s="6"/>
      <c r="JC181" s="2"/>
      <c r="KL181" s="6"/>
      <c r="KM181" s="2"/>
      <c r="LV181" s="6"/>
      <c r="LW181" s="2"/>
    </row>
    <row r="182" spans="2:335" x14ac:dyDescent="0.25">
      <c r="B182" s="57"/>
      <c r="I182" s="5"/>
      <c r="J182" s="6"/>
      <c r="K182" s="2"/>
      <c r="AT182" s="6"/>
      <c r="AU182" s="2"/>
      <c r="CD182" s="6"/>
      <c r="CE182" s="2"/>
      <c r="DN182" s="6"/>
      <c r="DO182" s="2"/>
      <c r="EX182" s="6"/>
      <c r="EY182" s="2"/>
      <c r="GH182" s="6"/>
      <c r="GI182" s="2"/>
      <c r="HR182" s="6"/>
      <c r="HS182" s="2"/>
      <c r="JB182" s="6"/>
      <c r="JC182" s="2"/>
      <c r="KL182" s="6"/>
      <c r="KM182" s="2"/>
      <c r="LV182" s="6"/>
      <c r="LW182" s="2"/>
    </row>
    <row r="183" spans="2:335" x14ac:dyDescent="0.25">
      <c r="B183" s="57"/>
      <c r="I183" s="5"/>
      <c r="J183" s="6"/>
      <c r="K183" s="2"/>
      <c r="AT183" s="6"/>
      <c r="AU183" s="2"/>
      <c r="CD183" s="6"/>
      <c r="CE183" s="2"/>
      <c r="DN183" s="6"/>
      <c r="DO183" s="2"/>
      <c r="EX183" s="6"/>
      <c r="EY183" s="2"/>
      <c r="GH183" s="6"/>
      <c r="GI183" s="2"/>
      <c r="HR183" s="6"/>
      <c r="HS183" s="2"/>
      <c r="JB183" s="6"/>
      <c r="JC183" s="2"/>
      <c r="KL183" s="6"/>
      <c r="KM183" s="2"/>
      <c r="LV183" s="6"/>
      <c r="LW183" s="2"/>
    </row>
    <row r="184" spans="2:335" x14ac:dyDescent="0.25">
      <c r="B184" s="57"/>
      <c r="I184" s="5"/>
      <c r="J184" s="6"/>
      <c r="K184" s="2"/>
      <c r="AT184" s="6"/>
      <c r="AU184" s="2"/>
      <c r="CD184" s="6"/>
      <c r="CE184" s="2"/>
      <c r="DN184" s="6"/>
      <c r="DO184" s="2"/>
      <c r="EX184" s="6"/>
      <c r="EY184" s="2"/>
      <c r="GH184" s="6"/>
      <c r="GI184" s="2"/>
      <c r="HR184" s="6"/>
      <c r="HS184" s="2"/>
      <c r="JB184" s="6"/>
      <c r="JC184" s="2"/>
      <c r="KL184" s="6"/>
      <c r="KM184" s="2"/>
      <c r="LV184" s="6"/>
      <c r="LW184" s="2"/>
    </row>
    <row r="185" spans="2:335" x14ac:dyDescent="0.25">
      <c r="B185" s="57"/>
      <c r="I185" s="5"/>
      <c r="J185" s="6"/>
      <c r="K185" s="2"/>
      <c r="AT185" s="6"/>
      <c r="AU185" s="2"/>
      <c r="CD185" s="6"/>
      <c r="CE185" s="2"/>
      <c r="DN185" s="6"/>
      <c r="DO185" s="2"/>
      <c r="EX185" s="6"/>
      <c r="EY185" s="2"/>
      <c r="GH185" s="6"/>
      <c r="GI185" s="2"/>
      <c r="HR185" s="6"/>
      <c r="HS185" s="2"/>
      <c r="JB185" s="6"/>
      <c r="JC185" s="2"/>
      <c r="KL185" s="6"/>
      <c r="KM185" s="2"/>
      <c r="LV185" s="6"/>
      <c r="LW185" s="2"/>
    </row>
    <row r="186" spans="2:335" x14ac:dyDescent="0.25">
      <c r="B186" s="57"/>
      <c r="I186" s="5"/>
      <c r="J186" s="6"/>
      <c r="K186" s="2"/>
      <c r="AT186" s="6"/>
      <c r="AU186" s="2"/>
      <c r="CD186" s="6"/>
      <c r="CE186" s="2"/>
      <c r="DN186" s="6"/>
      <c r="DO186" s="2"/>
      <c r="EX186" s="6"/>
      <c r="EY186" s="2"/>
      <c r="GH186" s="6"/>
      <c r="GI186" s="2"/>
      <c r="HR186" s="6"/>
      <c r="HS186" s="2"/>
      <c r="JB186" s="6"/>
      <c r="JC186" s="2"/>
      <c r="KL186" s="6"/>
      <c r="KM186" s="2"/>
      <c r="LV186" s="6"/>
      <c r="LW186" s="2"/>
    </row>
    <row r="187" spans="2:335" x14ac:dyDescent="0.25">
      <c r="B187" s="57"/>
      <c r="I187" s="5"/>
      <c r="J187" s="6"/>
      <c r="K187" s="2"/>
      <c r="AT187" s="6"/>
      <c r="AU187" s="2"/>
      <c r="CD187" s="6"/>
      <c r="CE187" s="2"/>
      <c r="DN187" s="6"/>
      <c r="DO187" s="2"/>
      <c r="EX187" s="6"/>
      <c r="EY187" s="2"/>
      <c r="GH187" s="6"/>
      <c r="GI187" s="2"/>
      <c r="HR187" s="6"/>
      <c r="HS187" s="2"/>
      <c r="JB187" s="6"/>
      <c r="JC187" s="2"/>
      <c r="KL187" s="6"/>
      <c r="KM187" s="2"/>
      <c r="LV187" s="6"/>
      <c r="LW187" s="2"/>
    </row>
    <row r="188" spans="2:335" x14ac:dyDescent="0.25">
      <c r="B188" s="57"/>
      <c r="I188" s="5"/>
      <c r="J188" s="6"/>
      <c r="K188" s="2"/>
      <c r="AT188" s="6"/>
      <c r="AU188" s="2"/>
      <c r="CD188" s="6"/>
      <c r="CE188" s="2"/>
      <c r="DN188" s="6"/>
      <c r="DO188" s="2"/>
      <c r="EX188" s="6"/>
      <c r="EY188" s="2"/>
      <c r="GH188" s="6"/>
      <c r="GI188" s="2"/>
      <c r="HR188" s="6"/>
      <c r="HS188" s="2"/>
      <c r="JB188" s="6"/>
      <c r="JC188" s="2"/>
      <c r="KL188" s="6"/>
      <c r="KM188" s="2"/>
      <c r="LV188" s="6"/>
      <c r="LW188" s="2"/>
    </row>
    <row r="189" spans="2:335" x14ac:dyDescent="0.25">
      <c r="B189" s="57"/>
      <c r="I189" s="5"/>
      <c r="J189" s="6"/>
      <c r="K189" s="2"/>
      <c r="AT189" s="6"/>
      <c r="AU189" s="2"/>
      <c r="CD189" s="6"/>
      <c r="CE189" s="2"/>
      <c r="DN189" s="6"/>
      <c r="DO189" s="2"/>
      <c r="EX189" s="6"/>
      <c r="EY189" s="2"/>
      <c r="GH189" s="6"/>
      <c r="GI189" s="2"/>
      <c r="HR189" s="6"/>
      <c r="HS189" s="2"/>
      <c r="JB189" s="6"/>
      <c r="JC189" s="2"/>
      <c r="KL189" s="6"/>
      <c r="KM189" s="2"/>
      <c r="LV189" s="6"/>
      <c r="LW189" s="2"/>
    </row>
    <row r="190" spans="2:335" x14ac:dyDescent="0.25">
      <c r="B190" s="57"/>
      <c r="I190" s="5"/>
      <c r="J190" s="6"/>
      <c r="K190" s="2"/>
      <c r="AT190" s="6"/>
      <c r="AU190" s="2"/>
      <c r="CD190" s="6"/>
      <c r="CE190" s="2"/>
      <c r="DN190" s="6"/>
      <c r="DO190" s="2"/>
      <c r="EX190" s="6"/>
      <c r="EY190" s="2"/>
      <c r="GH190" s="6"/>
      <c r="GI190" s="2"/>
      <c r="HR190" s="6"/>
      <c r="HS190" s="2"/>
      <c r="JB190" s="6"/>
      <c r="JC190" s="2"/>
      <c r="KL190" s="6"/>
      <c r="KM190" s="2"/>
      <c r="LV190" s="6"/>
      <c r="LW190" s="2"/>
    </row>
    <row r="191" spans="2:335" x14ac:dyDescent="0.25">
      <c r="B191" s="57"/>
      <c r="I191" s="5"/>
      <c r="J191" s="6"/>
      <c r="K191" s="2"/>
      <c r="AT191" s="6"/>
      <c r="AU191" s="2"/>
      <c r="CD191" s="6"/>
      <c r="CE191" s="2"/>
      <c r="DN191" s="6"/>
      <c r="DO191" s="2"/>
      <c r="EX191" s="6"/>
      <c r="EY191" s="2"/>
      <c r="GH191" s="6"/>
      <c r="GI191" s="2"/>
      <c r="HR191" s="6"/>
      <c r="HS191" s="2"/>
      <c r="JB191" s="6"/>
      <c r="JC191" s="2"/>
      <c r="KL191" s="6"/>
      <c r="KM191" s="2"/>
      <c r="LV191" s="6"/>
      <c r="LW191" s="2"/>
    </row>
    <row r="192" spans="2:335" x14ac:dyDescent="0.25">
      <c r="B192" s="57"/>
      <c r="I192" s="5"/>
      <c r="J192" s="6"/>
      <c r="K192" s="2"/>
      <c r="AT192" s="6"/>
      <c r="AU192" s="2"/>
      <c r="CD192" s="6"/>
      <c r="CE192" s="2"/>
      <c r="DN192" s="6"/>
      <c r="DO192" s="2"/>
      <c r="EX192" s="6"/>
      <c r="EY192" s="2"/>
      <c r="GH192" s="6"/>
      <c r="GI192" s="2"/>
      <c r="HR192" s="6"/>
      <c r="HS192" s="2"/>
      <c r="JB192" s="6"/>
      <c r="JC192" s="2"/>
      <c r="KL192" s="6"/>
      <c r="KM192" s="2"/>
      <c r="LV192" s="6"/>
      <c r="LW192" s="2"/>
    </row>
    <row r="193" spans="2:335" x14ac:dyDescent="0.25">
      <c r="B193" s="57"/>
      <c r="I193" s="5"/>
      <c r="J193" s="6"/>
      <c r="K193" s="2"/>
      <c r="AT193" s="6"/>
      <c r="AU193" s="2"/>
      <c r="CD193" s="6"/>
      <c r="CE193" s="2"/>
      <c r="DN193" s="6"/>
      <c r="DO193" s="2"/>
      <c r="EX193" s="6"/>
      <c r="EY193" s="2"/>
      <c r="GH193" s="6"/>
      <c r="GI193" s="2"/>
      <c r="HR193" s="6"/>
      <c r="HS193" s="2"/>
      <c r="JB193" s="6"/>
      <c r="JC193" s="2"/>
      <c r="KL193" s="6"/>
      <c r="KM193" s="2"/>
      <c r="LV193" s="6"/>
      <c r="LW193" s="2"/>
    </row>
    <row r="194" spans="2:335" x14ac:dyDescent="0.25">
      <c r="B194" s="57"/>
      <c r="I194" s="5"/>
      <c r="J194" s="6"/>
      <c r="K194" s="2"/>
      <c r="AT194" s="6"/>
      <c r="AU194" s="2"/>
      <c r="CD194" s="6"/>
      <c r="CE194" s="2"/>
      <c r="DN194" s="6"/>
      <c r="DO194" s="2"/>
      <c r="EX194" s="6"/>
      <c r="EY194" s="2"/>
      <c r="GH194" s="6"/>
      <c r="GI194" s="2"/>
      <c r="HR194" s="6"/>
      <c r="HS194" s="2"/>
      <c r="JB194" s="6"/>
      <c r="JC194" s="2"/>
      <c r="KL194" s="6"/>
      <c r="KM194" s="2"/>
      <c r="LV194" s="6"/>
      <c r="LW194" s="2"/>
    </row>
    <row r="195" spans="2:335" x14ac:dyDescent="0.25">
      <c r="B195" s="57"/>
      <c r="I195" s="5"/>
      <c r="J195" s="6"/>
      <c r="K195" s="2"/>
      <c r="AT195" s="6"/>
      <c r="AU195" s="2"/>
      <c r="CD195" s="6"/>
      <c r="CE195" s="2"/>
      <c r="DN195" s="6"/>
      <c r="DO195" s="2"/>
      <c r="EX195" s="6"/>
      <c r="EY195" s="2"/>
      <c r="GH195" s="6"/>
      <c r="GI195" s="2"/>
      <c r="HR195" s="6"/>
      <c r="HS195" s="2"/>
      <c r="JB195" s="6"/>
      <c r="JC195" s="2"/>
      <c r="KL195" s="6"/>
      <c r="KM195" s="2"/>
      <c r="LV195" s="6"/>
      <c r="LW195" s="2"/>
    </row>
    <row r="196" spans="2:335" x14ac:dyDescent="0.25">
      <c r="B196" s="57"/>
      <c r="I196" s="5"/>
      <c r="J196" s="6"/>
      <c r="K196" s="2"/>
      <c r="AT196" s="6"/>
      <c r="AU196" s="2"/>
      <c r="CD196" s="6"/>
      <c r="CE196" s="2"/>
      <c r="DN196" s="6"/>
      <c r="DO196" s="2"/>
      <c r="EX196" s="6"/>
      <c r="EY196" s="2"/>
      <c r="GH196" s="6"/>
      <c r="GI196" s="2"/>
      <c r="HR196" s="6"/>
      <c r="HS196" s="2"/>
      <c r="JB196" s="6"/>
      <c r="JC196" s="2"/>
      <c r="KL196" s="6"/>
      <c r="KM196" s="2"/>
      <c r="LV196" s="6"/>
      <c r="LW196" s="2"/>
    </row>
    <row r="197" spans="2:335" x14ac:dyDescent="0.25">
      <c r="B197" s="57"/>
      <c r="I197" s="5"/>
      <c r="J197" s="6"/>
      <c r="K197" s="2"/>
      <c r="AT197" s="6"/>
      <c r="AU197" s="2"/>
      <c r="CD197" s="6"/>
      <c r="CE197" s="2"/>
      <c r="DN197" s="6"/>
      <c r="DO197" s="2"/>
      <c r="EX197" s="6"/>
      <c r="EY197" s="2"/>
      <c r="GH197" s="6"/>
      <c r="GI197" s="2"/>
      <c r="HR197" s="6"/>
      <c r="HS197" s="2"/>
      <c r="JB197" s="6"/>
      <c r="JC197" s="2"/>
      <c r="KL197" s="6"/>
      <c r="KM197" s="2"/>
      <c r="LV197" s="6"/>
      <c r="LW197" s="2"/>
    </row>
    <row r="198" spans="2:335" x14ac:dyDescent="0.25">
      <c r="B198" s="57"/>
      <c r="I198" s="5"/>
      <c r="J198" s="6"/>
      <c r="K198" s="2"/>
      <c r="AT198" s="6"/>
      <c r="AU198" s="2"/>
      <c r="CD198" s="6"/>
      <c r="CE198" s="2"/>
      <c r="DN198" s="6"/>
      <c r="DO198" s="2"/>
      <c r="EX198" s="6"/>
      <c r="EY198" s="2"/>
      <c r="GH198" s="6"/>
      <c r="GI198" s="2"/>
      <c r="HR198" s="6"/>
      <c r="HS198" s="2"/>
      <c r="JB198" s="6"/>
      <c r="JC198" s="2"/>
      <c r="KL198" s="6"/>
      <c r="KM198" s="2"/>
      <c r="LV198" s="6"/>
      <c r="LW198" s="2"/>
    </row>
    <row r="199" spans="2:335" x14ac:dyDescent="0.25">
      <c r="B199" s="57"/>
      <c r="I199" s="5"/>
      <c r="J199" s="6"/>
      <c r="K199" s="2"/>
      <c r="AT199" s="6"/>
      <c r="AU199" s="2"/>
      <c r="CD199" s="6"/>
      <c r="CE199" s="2"/>
      <c r="DN199" s="6"/>
      <c r="DO199" s="2"/>
      <c r="EX199" s="6"/>
      <c r="EY199" s="2"/>
      <c r="GH199" s="6"/>
      <c r="GI199" s="2"/>
      <c r="HR199" s="6"/>
      <c r="HS199" s="2"/>
      <c r="JB199" s="6"/>
      <c r="JC199" s="2"/>
      <c r="KL199" s="6"/>
      <c r="KM199" s="2"/>
      <c r="LV199" s="6"/>
      <c r="LW199" s="2"/>
    </row>
    <row r="200" spans="2:335" x14ac:dyDescent="0.25">
      <c r="B200" s="57"/>
      <c r="I200" s="5"/>
      <c r="J200" s="6"/>
      <c r="K200" s="2"/>
      <c r="AT200" s="6"/>
      <c r="AU200" s="2"/>
      <c r="CD200" s="6"/>
      <c r="CE200" s="2"/>
      <c r="DN200" s="6"/>
      <c r="DO200" s="2"/>
      <c r="EX200" s="6"/>
      <c r="EY200" s="2"/>
      <c r="GH200" s="6"/>
      <c r="GI200" s="2"/>
      <c r="HR200" s="6"/>
      <c r="HS200" s="2"/>
      <c r="JB200" s="6"/>
      <c r="JC200" s="2"/>
      <c r="KL200" s="6"/>
      <c r="KM200" s="2"/>
      <c r="LV200" s="6"/>
      <c r="LW200" s="2"/>
    </row>
    <row r="201" spans="2:335" x14ac:dyDescent="0.25">
      <c r="B201" s="57"/>
      <c r="I201" s="5"/>
      <c r="J201" s="6"/>
      <c r="K201" s="2"/>
      <c r="AT201" s="6"/>
      <c r="AU201" s="2"/>
      <c r="CD201" s="6"/>
      <c r="CE201" s="2"/>
      <c r="DN201" s="6"/>
      <c r="DO201" s="2"/>
      <c r="EX201" s="6"/>
      <c r="EY201" s="2"/>
      <c r="GH201" s="6"/>
      <c r="GI201" s="2"/>
      <c r="HR201" s="6"/>
      <c r="HS201" s="2"/>
      <c r="JB201" s="6"/>
      <c r="JC201" s="2"/>
      <c r="KL201" s="6"/>
      <c r="KM201" s="2"/>
      <c r="LV201" s="6"/>
      <c r="LW201" s="2"/>
    </row>
    <row r="202" spans="2:335" x14ac:dyDescent="0.25">
      <c r="B202" s="57"/>
      <c r="I202" s="5"/>
      <c r="J202" s="6"/>
      <c r="K202" s="2"/>
      <c r="AT202" s="6"/>
      <c r="AU202" s="2"/>
      <c r="CD202" s="6"/>
      <c r="CE202" s="2"/>
      <c r="DN202" s="6"/>
      <c r="DO202" s="2"/>
      <c r="EX202" s="6"/>
      <c r="EY202" s="2"/>
      <c r="GH202" s="6"/>
      <c r="GI202" s="2"/>
      <c r="HR202" s="6"/>
      <c r="HS202" s="2"/>
      <c r="JB202" s="6"/>
      <c r="JC202" s="2"/>
      <c r="KL202" s="6"/>
      <c r="KM202" s="2"/>
      <c r="LV202" s="6"/>
      <c r="LW202" s="2"/>
    </row>
    <row r="203" spans="2:335" x14ac:dyDescent="0.25">
      <c r="B203" s="57"/>
      <c r="I203" s="5"/>
      <c r="J203" s="6"/>
      <c r="K203" s="2"/>
      <c r="AT203" s="6"/>
      <c r="AU203" s="2"/>
      <c r="CD203" s="6"/>
      <c r="CE203" s="2"/>
      <c r="DN203" s="6"/>
      <c r="DO203" s="2"/>
      <c r="EX203" s="6"/>
      <c r="EY203" s="2"/>
      <c r="GH203" s="6"/>
      <c r="GI203" s="2"/>
      <c r="HR203" s="6"/>
      <c r="HS203" s="2"/>
      <c r="JB203" s="6"/>
      <c r="JC203" s="2"/>
      <c r="KL203" s="6"/>
      <c r="KM203" s="2"/>
      <c r="LV203" s="6"/>
      <c r="LW203" s="2"/>
    </row>
    <row r="204" spans="2:335" x14ac:dyDescent="0.25">
      <c r="B204" s="57"/>
      <c r="I204" s="5"/>
      <c r="J204" s="6"/>
      <c r="K204" s="2"/>
      <c r="AT204" s="6"/>
      <c r="AU204" s="2"/>
      <c r="CD204" s="6"/>
      <c r="CE204" s="2"/>
      <c r="DN204" s="6"/>
      <c r="DO204" s="2"/>
      <c r="EX204" s="6"/>
      <c r="EY204" s="2"/>
      <c r="GH204" s="6"/>
      <c r="GI204" s="2"/>
      <c r="HR204" s="6"/>
      <c r="HS204" s="2"/>
      <c r="JB204" s="6"/>
      <c r="JC204" s="2"/>
      <c r="KL204" s="6"/>
      <c r="KM204" s="2"/>
      <c r="LV204" s="6"/>
      <c r="LW204" s="2"/>
    </row>
    <row r="205" spans="2:335" x14ac:dyDescent="0.25">
      <c r="B205" s="57"/>
      <c r="I205" s="5"/>
      <c r="J205" s="6"/>
      <c r="K205" s="2"/>
      <c r="AT205" s="6"/>
      <c r="AU205" s="2"/>
      <c r="CD205" s="6"/>
      <c r="CE205" s="2"/>
      <c r="DN205" s="6"/>
      <c r="DO205" s="2"/>
      <c r="EX205" s="6"/>
      <c r="EY205" s="2"/>
      <c r="GH205" s="6"/>
      <c r="GI205" s="2"/>
      <c r="HR205" s="6"/>
      <c r="HS205" s="2"/>
      <c r="JB205" s="6"/>
      <c r="JC205" s="2"/>
      <c r="KL205" s="6"/>
      <c r="KM205" s="2"/>
      <c r="LV205" s="6"/>
      <c r="LW205" s="2"/>
    </row>
    <row r="206" spans="2:335" x14ac:dyDescent="0.25">
      <c r="B206" s="57"/>
      <c r="I206" s="5"/>
      <c r="J206" s="6"/>
      <c r="K206" s="2"/>
      <c r="AT206" s="6"/>
      <c r="AU206" s="2"/>
      <c r="CD206" s="6"/>
      <c r="CE206" s="2"/>
      <c r="DN206" s="6"/>
      <c r="DO206" s="2"/>
      <c r="EX206" s="6"/>
      <c r="EY206" s="2"/>
      <c r="GH206" s="6"/>
      <c r="GI206" s="2"/>
      <c r="HR206" s="6"/>
      <c r="HS206" s="2"/>
      <c r="JB206" s="6"/>
      <c r="JC206" s="2"/>
      <c r="KL206" s="6"/>
      <c r="KM206" s="2"/>
      <c r="LV206" s="6"/>
      <c r="LW206" s="2"/>
    </row>
    <row r="207" spans="2:335" x14ac:dyDescent="0.25">
      <c r="B207" s="57"/>
      <c r="I207" s="5"/>
      <c r="J207" s="6"/>
      <c r="K207" s="2"/>
      <c r="AT207" s="6"/>
      <c r="AU207" s="2"/>
      <c r="CD207" s="6"/>
      <c r="CE207" s="2"/>
      <c r="DN207" s="6"/>
      <c r="DO207" s="2"/>
      <c r="EX207" s="6"/>
      <c r="EY207" s="2"/>
      <c r="GH207" s="6"/>
      <c r="GI207" s="2"/>
      <c r="HR207" s="6"/>
      <c r="HS207" s="2"/>
      <c r="JB207" s="6"/>
      <c r="JC207" s="2"/>
      <c r="KL207" s="6"/>
      <c r="KM207" s="2"/>
      <c r="LV207" s="6"/>
      <c r="LW207" s="2"/>
    </row>
    <row r="208" spans="2:335" x14ac:dyDescent="0.25">
      <c r="B208" s="57"/>
      <c r="I208" s="5"/>
      <c r="J208" s="6"/>
      <c r="K208" s="2"/>
      <c r="AT208" s="6"/>
      <c r="AU208" s="2"/>
      <c r="CD208" s="6"/>
      <c r="CE208" s="2"/>
      <c r="DN208" s="6"/>
      <c r="DO208" s="2"/>
      <c r="EX208" s="6"/>
      <c r="EY208" s="2"/>
      <c r="GH208" s="6"/>
      <c r="GI208" s="2"/>
      <c r="HR208" s="6"/>
      <c r="HS208" s="2"/>
      <c r="JB208" s="6"/>
      <c r="JC208" s="2"/>
      <c r="KL208" s="6"/>
      <c r="KM208" s="2"/>
      <c r="LV208" s="6"/>
      <c r="LW208" s="2"/>
    </row>
    <row r="209" spans="2:335" x14ac:dyDescent="0.25">
      <c r="B209" s="57"/>
      <c r="I209" s="5"/>
      <c r="J209" s="6"/>
      <c r="K209" s="2"/>
      <c r="AT209" s="6"/>
      <c r="AU209" s="2"/>
      <c r="CD209" s="6"/>
      <c r="CE209" s="2"/>
      <c r="DN209" s="6"/>
      <c r="DO209" s="2"/>
      <c r="EX209" s="6"/>
      <c r="EY209" s="2"/>
      <c r="GH209" s="6"/>
      <c r="GI209" s="2"/>
      <c r="HR209" s="6"/>
      <c r="HS209" s="2"/>
      <c r="JB209" s="6"/>
      <c r="JC209" s="2"/>
      <c r="KL209" s="6"/>
      <c r="KM209" s="2"/>
      <c r="LV209" s="6"/>
      <c r="LW209" s="2"/>
    </row>
    <row r="210" spans="2:335" x14ac:dyDescent="0.25">
      <c r="B210" s="57"/>
      <c r="I210" s="5"/>
      <c r="J210" s="6"/>
      <c r="K210" s="2"/>
      <c r="AT210" s="6"/>
      <c r="AU210" s="2"/>
      <c r="CD210" s="6"/>
      <c r="CE210" s="2"/>
      <c r="DN210" s="6"/>
      <c r="DO210" s="2"/>
      <c r="EX210" s="6"/>
      <c r="EY210" s="2"/>
      <c r="GH210" s="6"/>
      <c r="GI210" s="2"/>
      <c r="HR210" s="6"/>
      <c r="HS210" s="2"/>
      <c r="JB210" s="6"/>
      <c r="JC210" s="2"/>
      <c r="KL210" s="6"/>
      <c r="KM210" s="2"/>
      <c r="LV210" s="6"/>
      <c r="LW210" s="2"/>
    </row>
    <row r="211" spans="2:335" x14ac:dyDescent="0.25">
      <c r="B211" s="57"/>
      <c r="I211" s="5"/>
      <c r="J211" s="6"/>
      <c r="K211" s="2"/>
      <c r="AT211" s="6"/>
      <c r="AU211" s="2"/>
      <c r="CD211" s="6"/>
      <c r="CE211" s="2"/>
      <c r="DN211" s="6"/>
      <c r="DO211" s="2"/>
      <c r="EX211" s="6"/>
      <c r="EY211" s="2"/>
      <c r="GH211" s="6"/>
      <c r="GI211" s="2"/>
      <c r="HR211" s="6"/>
      <c r="HS211" s="2"/>
      <c r="JB211" s="6"/>
      <c r="JC211" s="2"/>
      <c r="KL211" s="6"/>
      <c r="KM211" s="2"/>
      <c r="LV211" s="6"/>
      <c r="LW211" s="2"/>
    </row>
    <row r="212" spans="2:335" x14ac:dyDescent="0.25">
      <c r="B212" s="57"/>
      <c r="I212" s="5"/>
      <c r="J212" s="6"/>
      <c r="K212" s="2"/>
      <c r="AT212" s="6"/>
      <c r="AU212" s="2"/>
      <c r="CD212" s="6"/>
      <c r="CE212" s="2"/>
      <c r="DN212" s="6"/>
      <c r="DO212" s="2"/>
      <c r="EX212" s="6"/>
      <c r="EY212" s="2"/>
      <c r="GH212" s="6"/>
      <c r="GI212" s="2"/>
      <c r="HR212" s="6"/>
      <c r="HS212" s="2"/>
      <c r="JB212" s="6"/>
      <c r="JC212" s="2"/>
      <c r="KL212" s="6"/>
      <c r="KM212" s="2"/>
      <c r="LV212" s="6"/>
      <c r="LW212" s="2"/>
    </row>
    <row r="213" spans="2:335" x14ac:dyDescent="0.25">
      <c r="B213" s="57"/>
      <c r="I213" s="5"/>
      <c r="J213" s="6"/>
      <c r="K213" s="2"/>
      <c r="AT213" s="6"/>
      <c r="AU213" s="2"/>
      <c r="CD213" s="6"/>
      <c r="CE213" s="2"/>
      <c r="DN213" s="6"/>
      <c r="DO213" s="2"/>
      <c r="EX213" s="6"/>
      <c r="EY213" s="2"/>
      <c r="GH213" s="6"/>
      <c r="GI213" s="2"/>
      <c r="HR213" s="6"/>
      <c r="HS213" s="2"/>
      <c r="JB213" s="6"/>
      <c r="JC213" s="2"/>
      <c r="KL213" s="6"/>
      <c r="KM213" s="2"/>
      <c r="LV213" s="6"/>
      <c r="LW213" s="2"/>
    </row>
    <row r="214" spans="2:335" x14ac:dyDescent="0.25">
      <c r="B214" s="57"/>
      <c r="I214" s="5"/>
      <c r="J214" s="6"/>
      <c r="K214" s="2"/>
      <c r="AT214" s="6"/>
      <c r="AU214" s="2"/>
      <c r="CD214" s="6"/>
      <c r="CE214" s="2"/>
      <c r="DN214" s="6"/>
      <c r="DO214" s="2"/>
      <c r="EX214" s="6"/>
      <c r="EY214" s="2"/>
      <c r="GH214" s="6"/>
      <c r="GI214" s="2"/>
      <c r="HR214" s="6"/>
      <c r="HS214" s="2"/>
      <c r="JB214" s="6"/>
      <c r="JC214" s="2"/>
      <c r="KL214" s="6"/>
      <c r="KM214" s="2"/>
      <c r="LV214" s="6"/>
      <c r="LW214" s="2"/>
    </row>
    <row r="215" spans="2:335" x14ac:dyDescent="0.25">
      <c r="B215" s="57"/>
      <c r="I215" s="5"/>
      <c r="J215" s="6"/>
      <c r="K215" s="2"/>
      <c r="AT215" s="6"/>
      <c r="AU215" s="2"/>
      <c r="CD215" s="6"/>
      <c r="CE215" s="2"/>
      <c r="DN215" s="6"/>
      <c r="DO215" s="2"/>
      <c r="EX215" s="6"/>
      <c r="EY215" s="2"/>
      <c r="GH215" s="6"/>
      <c r="GI215" s="2"/>
      <c r="HR215" s="6"/>
      <c r="HS215" s="2"/>
      <c r="JB215" s="6"/>
      <c r="JC215" s="2"/>
      <c r="KL215" s="6"/>
      <c r="KM215" s="2"/>
      <c r="LV215" s="6"/>
      <c r="LW215" s="2"/>
    </row>
    <row r="216" spans="2:335" x14ac:dyDescent="0.25">
      <c r="B216" s="57"/>
      <c r="I216" s="5"/>
      <c r="J216" s="6"/>
      <c r="K216" s="2"/>
      <c r="AT216" s="6"/>
      <c r="AU216" s="2"/>
      <c r="CD216" s="6"/>
      <c r="CE216" s="2"/>
      <c r="DN216" s="6"/>
      <c r="DO216" s="2"/>
      <c r="EX216" s="6"/>
      <c r="EY216" s="2"/>
      <c r="GH216" s="6"/>
      <c r="GI216" s="2"/>
      <c r="HR216" s="6"/>
      <c r="HS216" s="2"/>
      <c r="JB216" s="6"/>
      <c r="JC216" s="2"/>
      <c r="KL216" s="6"/>
      <c r="KM216" s="2"/>
      <c r="LV216" s="6"/>
      <c r="LW216" s="2"/>
    </row>
    <row r="217" spans="2:335" x14ac:dyDescent="0.25">
      <c r="B217" s="57"/>
      <c r="I217" s="5"/>
      <c r="J217" s="6"/>
      <c r="K217" s="2"/>
      <c r="AT217" s="6"/>
      <c r="AU217" s="2"/>
      <c r="CD217" s="6"/>
      <c r="CE217" s="2"/>
      <c r="DN217" s="6"/>
      <c r="DO217" s="2"/>
      <c r="EX217" s="6"/>
      <c r="EY217" s="2"/>
      <c r="GH217" s="6"/>
      <c r="GI217" s="2"/>
      <c r="HR217" s="6"/>
      <c r="HS217" s="2"/>
      <c r="JB217" s="6"/>
      <c r="JC217" s="2"/>
      <c r="KL217" s="6"/>
      <c r="KM217" s="2"/>
      <c r="LV217" s="6"/>
      <c r="LW217" s="2"/>
    </row>
    <row r="218" spans="2:335" x14ac:dyDescent="0.25">
      <c r="B218" s="57"/>
      <c r="I218" s="5"/>
      <c r="J218" s="6"/>
      <c r="K218" s="2"/>
      <c r="AT218" s="6"/>
      <c r="AU218" s="2"/>
      <c r="CD218" s="6"/>
      <c r="CE218" s="2"/>
      <c r="DN218" s="6"/>
      <c r="DO218" s="2"/>
      <c r="EX218" s="6"/>
      <c r="EY218" s="2"/>
      <c r="GH218" s="6"/>
      <c r="GI218" s="2"/>
      <c r="HR218" s="6"/>
      <c r="HS218" s="2"/>
      <c r="JB218" s="6"/>
      <c r="JC218" s="2"/>
      <c r="KL218" s="6"/>
      <c r="KM218" s="2"/>
      <c r="LV218" s="6"/>
      <c r="LW218" s="2"/>
    </row>
    <row r="219" spans="2:335" x14ac:dyDescent="0.25">
      <c r="B219" s="57"/>
      <c r="I219" s="5"/>
      <c r="J219" s="6"/>
      <c r="K219" s="2"/>
      <c r="AT219" s="6"/>
      <c r="AU219" s="2"/>
      <c r="CD219" s="6"/>
      <c r="CE219" s="2"/>
      <c r="DN219" s="6"/>
      <c r="DO219" s="2"/>
      <c r="EX219" s="6"/>
      <c r="EY219" s="2"/>
      <c r="GH219" s="6"/>
      <c r="GI219" s="2"/>
      <c r="HR219" s="6"/>
      <c r="HS219" s="2"/>
      <c r="JB219" s="6"/>
      <c r="JC219" s="2"/>
      <c r="KL219" s="6"/>
      <c r="KM219" s="2"/>
      <c r="LV219" s="6"/>
      <c r="LW219" s="2"/>
    </row>
    <row r="220" spans="2:335" x14ac:dyDescent="0.25">
      <c r="B220" s="57"/>
      <c r="I220" s="5"/>
      <c r="J220" s="6"/>
      <c r="K220" s="2"/>
      <c r="AT220" s="6"/>
      <c r="AU220" s="2"/>
      <c r="CD220" s="6"/>
      <c r="CE220" s="2"/>
      <c r="DN220" s="6"/>
      <c r="DO220" s="2"/>
      <c r="EX220" s="6"/>
      <c r="EY220" s="2"/>
      <c r="GH220" s="6"/>
      <c r="GI220" s="2"/>
      <c r="HR220" s="6"/>
      <c r="HS220" s="2"/>
      <c r="JB220" s="6"/>
      <c r="JC220" s="2"/>
      <c r="KL220" s="6"/>
      <c r="KM220" s="2"/>
      <c r="LV220" s="6"/>
      <c r="LW220" s="2"/>
    </row>
    <row r="221" spans="2:335" x14ac:dyDescent="0.25">
      <c r="B221" s="57"/>
      <c r="I221" s="5"/>
      <c r="J221" s="6"/>
      <c r="K221" s="2"/>
      <c r="AT221" s="6"/>
      <c r="AU221" s="2"/>
      <c r="CD221" s="6"/>
      <c r="CE221" s="2"/>
      <c r="DN221" s="6"/>
      <c r="DO221" s="2"/>
      <c r="EX221" s="6"/>
      <c r="EY221" s="2"/>
      <c r="GH221" s="6"/>
      <c r="GI221" s="2"/>
      <c r="HR221" s="6"/>
      <c r="HS221" s="2"/>
      <c r="JB221" s="6"/>
      <c r="JC221" s="2"/>
      <c r="KL221" s="6"/>
      <c r="KM221" s="2"/>
      <c r="LV221" s="6"/>
      <c r="LW221" s="2"/>
    </row>
    <row r="222" spans="2:335" x14ac:dyDescent="0.25">
      <c r="B222" s="57"/>
      <c r="I222" s="5"/>
      <c r="J222" s="6"/>
      <c r="K222" s="2"/>
      <c r="AT222" s="6"/>
      <c r="AU222" s="2"/>
      <c r="CD222" s="6"/>
      <c r="CE222" s="2"/>
      <c r="DN222" s="6"/>
      <c r="DO222" s="2"/>
      <c r="EX222" s="6"/>
      <c r="EY222" s="2"/>
      <c r="GH222" s="6"/>
      <c r="GI222" s="2"/>
      <c r="HR222" s="6"/>
      <c r="HS222" s="2"/>
      <c r="JB222" s="6"/>
      <c r="JC222" s="2"/>
      <c r="KL222" s="6"/>
      <c r="KM222" s="2"/>
      <c r="LV222" s="6"/>
      <c r="LW222" s="2"/>
    </row>
    <row r="223" spans="2:335" x14ac:dyDescent="0.25">
      <c r="B223" s="57"/>
      <c r="I223" s="5"/>
      <c r="J223" s="6"/>
      <c r="K223" s="2"/>
      <c r="AT223" s="6"/>
      <c r="AU223" s="2"/>
      <c r="CD223" s="6"/>
      <c r="CE223" s="2"/>
      <c r="DN223" s="6"/>
      <c r="DO223" s="2"/>
      <c r="EX223" s="6"/>
      <c r="EY223" s="2"/>
      <c r="GH223" s="6"/>
      <c r="GI223" s="2"/>
      <c r="HR223" s="6"/>
      <c r="HS223" s="2"/>
      <c r="JB223" s="6"/>
      <c r="JC223" s="2"/>
      <c r="KL223" s="6"/>
      <c r="KM223" s="2"/>
      <c r="LV223" s="6"/>
      <c r="LW223" s="2"/>
    </row>
    <row r="224" spans="2:335" x14ac:dyDescent="0.25">
      <c r="B224" s="57"/>
      <c r="I224" s="5"/>
      <c r="J224" s="6"/>
      <c r="K224" s="2"/>
      <c r="AT224" s="6"/>
      <c r="AU224" s="2"/>
      <c r="CD224" s="6"/>
      <c r="CE224" s="2"/>
      <c r="DN224" s="6"/>
      <c r="DO224" s="2"/>
      <c r="EX224" s="6"/>
      <c r="EY224" s="2"/>
      <c r="GH224" s="6"/>
      <c r="GI224" s="2"/>
      <c r="HR224" s="6"/>
      <c r="HS224" s="2"/>
      <c r="JB224" s="6"/>
      <c r="JC224" s="2"/>
      <c r="KL224" s="6"/>
      <c r="KM224" s="2"/>
      <c r="LV224" s="6"/>
      <c r="LW224" s="2"/>
    </row>
    <row r="225" spans="2:335" x14ac:dyDescent="0.25">
      <c r="B225" s="57"/>
      <c r="I225" s="5"/>
      <c r="J225" s="6"/>
      <c r="K225" s="2"/>
      <c r="AT225" s="6"/>
      <c r="AU225" s="2"/>
      <c r="CD225" s="6"/>
      <c r="CE225" s="2"/>
      <c r="DN225" s="6"/>
      <c r="DO225" s="2"/>
      <c r="EX225" s="6"/>
      <c r="EY225" s="2"/>
      <c r="GH225" s="6"/>
      <c r="GI225" s="2"/>
      <c r="HR225" s="6"/>
      <c r="HS225" s="2"/>
      <c r="JB225" s="6"/>
      <c r="JC225" s="2"/>
      <c r="KL225" s="6"/>
      <c r="KM225" s="2"/>
      <c r="LV225" s="6"/>
      <c r="LW225" s="2"/>
    </row>
    <row r="226" spans="2:335" x14ac:dyDescent="0.25">
      <c r="B226" s="57"/>
      <c r="I226" s="5"/>
      <c r="J226" s="6"/>
      <c r="K226" s="2"/>
      <c r="AT226" s="6"/>
      <c r="AU226" s="2"/>
      <c r="CD226" s="6"/>
      <c r="CE226" s="2"/>
      <c r="DN226" s="6"/>
      <c r="DO226" s="2"/>
      <c r="EX226" s="6"/>
      <c r="EY226" s="2"/>
      <c r="GH226" s="6"/>
      <c r="GI226" s="2"/>
      <c r="HR226" s="6"/>
      <c r="HS226" s="2"/>
      <c r="JB226" s="6"/>
      <c r="JC226" s="2"/>
      <c r="KL226" s="6"/>
      <c r="KM226" s="2"/>
      <c r="LV226" s="6"/>
      <c r="LW226" s="2"/>
    </row>
    <row r="227" spans="2:335" x14ac:dyDescent="0.25">
      <c r="B227" s="57"/>
      <c r="I227" s="5"/>
      <c r="J227" s="6"/>
      <c r="K227" s="2"/>
      <c r="AT227" s="6"/>
      <c r="AU227" s="2"/>
      <c r="CD227" s="6"/>
      <c r="CE227" s="2"/>
      <c r="DN227" s="6"/>
      <c r="DO227" s="2"/>
      <c r="EX227" s="6"/>
      <c r="EY227" s="2"/>
      <c r="GH227" s="6"/>
      <c r="GI227" s="2"/>
      <c r="HR227" s="6"/>
      <c r="HS227" s="2"/>
      <c r="JB227" s="6"/>
      <c r="JC227" s="2"/>
      <c r="KL227" s="6"/>
      <c r="KM227" s="2"/>
      <c r="LV227" s="6"/>
      <c r="LW227" s="2"/>
    </row>
    <row r="228" spans="2:335" x14ac:dyDescent="0.25">
      <c r="B228" s="57"/>
      <c r="I228" s="5"/>
      <c r="J228" s="6"/>
      <c r="K228" s="2"/>
      <c r="AT228" s="6"/>
      <c r="AU228" s="2"/>
      <c r="CD228" s="6"/>
      <c r="CE228" s="2"/>
      <c r="DN228" s="6"/>
      <c r="DO228" s="2"/>
      <c r="EX228" s="6"/>
      <c r="EY228" s="2"/>
      <c r="GH228" s="6"/>
      <c r="GI228" s="2"/>
      <c r="HR228" s="6"/>
      <c r="HS228" s="2"/>
      <c r="JB228" s="6"/>
      <c r="JC228" s="2"/>
      <c r="KL228" s="6"/>
      <c r="KM228" s="2"/>
      <c r="LV228" s="6"/>
      <c r="LW228" s="2"/>
    </row>
    <row r="229" spans="2:335" x14ac:dyDescent="0.25">
      <c r="B229" s="57"/>
      <c r="I229" s="5"/>
      <c r="J229" s="6"/>
      <c r="K229" s="2"/>
      <c r="AT229" s="6"/>
      <c r="AU229" s="2"/>
      <c r="CD229" s="6"/>
      <c r="CE229" s="2"/>
      <c r="DN229" s="6"/>
      <c r="DO229" s="2"/>
      <c r="EX229" s="6"/>
      <c r="EY229" s="2"/>
      <c r="GH229" s="6"/>
      <c r="GI229" s="2"/>
      <c r="HR229" s="6"/>
      <c r="HS229" s="2"/>
      <c r="JB229" s="6"/>
      <c r="JC229" s="2"/>
      <c r="KL229" s="6"/>
      <c r="KM229" s="2"/>
      <c r="LV229" s="6"/>
      <c r="LW229" s="2"/>
    </row>
    <row r="230" spans="2:335" x14ac:dyDescent="0.25">
      <c r="B230" s="57"/>
      <c r="I230" s="5"/>
      <c r="J230" s="6"/>
      <c r="K230" s="2"/>
      <c r="AT230" s="6"/>
      <c r="AU230" s="2"/>
      <c r="CD230" s="6"/>
      <c r="CE230" s="2"/>
      <c r="DN230" s="6"/>
      <c r="DO230" s="2"/>
      <c r="EX230" s="6"/>
      <c r="EY230" s="2"/>
      <c r="GH230" s="6"/>
      <c r="GI230" s="2"/>
      <c r="HR230" s="6"/>
      <c r="HS230" s="2"/>
      <c r="JB230" s="6"/>
      <c r="JC230" s="2"/>
      <c r="KL230" s="6"/>
      <c r="KM230" s="2"/>
      <c r="LV230" s="6"/>
      <c r="LW230" s="2"/>
    </row>
    <row r="231" spans="2:335" x14ac:dyDescent="0.25">
      <c r="B231" s="57"/>
      <c r="I231" s="5"/>
      <c r="J231" s="6"/>
      <c r="K231" s="2"/>
      <c r="AT231" s="6"/>
      <c r="AU231" s="2"/>
      <c r="CD231" s="6"/>
      <c r="CE231" s="2"/>
      <c r="DN231" s="6"/>
      <c r="DO231" s="2"/>
      <c r="EX231" s="6"/>
      <c r="EY231" s="2"/>
      <c r="GH231" s="6"/>
      <c r="GI231" s="2"/>
      <c r="HR231" s="6"/>
      <c r="HS231" s="2"/>
      <c r="JB231" s="6"/>
      <c r="JC231" s="2"/>
      <c r="KL231" s="6"/>
      <c r="KM231" s="2"/>
      <c r="LV231" s="6"/>
      <c r="LW231" s="2"/>
    </row>
    <row r="232" spans="2:335" x14ac:dyDescent="0.25">
      <c r="B232" s="57"/>
      <c r="I232" s="5"/>
      <c r="J232" s="6"/>
      <c r="K232" s="2"/>
      <c r="AT232" s="6"/>
      <c r="AU232" s="2"/>
      <c r="CD232" s="6"/>
      <c r="CE232" s="2"/>
      <c r="DN232" s="6"/>
      <c r="DO232" s="2"/>
      <c r="EX232" s="6"/>
      <c r="EY232" s="2"/>
      <c r="GH232" s="6"/>
      <c r="GI232" s="2"/>
      <c r="HR232" s="6"/>
      <c r="HS232" s="2"/>
      <c r="JB232" s="6"/>
      <c r="JC232" s="2"/>
      <c r="KL232" s="6"/>
      <c r="KM232" s="2"/>
      <c r="LV232" s="6"/>
      <c r="LW232" s="2"/>
    </row>
    <row r="233" spans="2:335" x14ac:dyDescent="0.25">
      <c r="B233" s="57"/>
      <c r="I233" s="5"/>
      <c r="J233" s="6"/>
      <c r="K233" s="2"/>
      <c r="AT233" s="6"/>
      <c r="AU233" s="2"/>
      <c r="CD233" s="6"/>
      <c r="CE233" s="2"/>
      <c r="DN233" s="6"/>
      <c r="DO233" s="2"/>
      <c r="EX233" s="6"/>
      <c r="EY233" s="2"/>
      <c r="GH233" s="6"/>
      <c r="GI233" s="2"/>
      <c r="HR233" s="6"/>
      <c r="HS233" s="2"/>
      <c r="JB233" s="6"/>
      <c r="JC233" s="2"/>
      <c r="KL233" s="6"/>
      <c r="KM233" s="2"/>
      <c r="LV233" s="6"/>
      <c r="LW233" s="2"/>
    </row>
    <row r="234" spans="2:335" x14ac:dyDescent="0.25">
      <c r="B234" s="57"/>
      <c r="I234" s="5"/>
      <c r="J234" s="6"/>
      <c r="K234" s="2"/>
      <c r="AT234" s="6"/>
      <c r="AU234" s="2"/>
      <c r="CD234" s="6"/>
      <c r="CE234" s="2"/>
      <c r="DN234" s="6"/>
      <c r="DO234" s="2"/>
      <c r="EX234" s="6"/>
      <c r="EY234" s="2"/>
      <c r="GH234" s="6"/>
      <c r="GI234" s="2"/>
      <c r="HR234" s="6"/>
      <c r="HS234" s="2"/>
      <c r="JB234" s="6"/>
      <c r="JC234" s="2"/>
      <c r="KL234" s="6"/>
      <c r="KM234" s="2"/>
      <c r="LV234" s="6"/>
      <c r="LW234" s="2"/>
    </row>
    <row r="235" spans="2:335" x14ac:dyDescent="0.25">
      <c r="B235" s="57"/>
      <c r="I235" s="5"/>
      <c r="J235" s="6"/>
      <c r="K235" s="2"/>
      <c r="AT235" s="6"/>
      <c r="AU235" s="2"/>
      <c r="CD235" s="6"/>
      <c r="CE235" s="2"/>
      <c r="DN235" s="6"/>
      <c r="DO235" s="2"/>
      <c r="EX235" s="6"/>
      <c r="EY235" s="2"/>
      <c r="GH235" s="6"/>
      <c r="GI235" s="2"/>
      <c r="HR235" s="6"/>
      <c r="HS235" s="2"/>
      <c r="JB235" s="6"/>
      <c r="JC235" s="2"/>
      <c r="KL235" s="6"/>
      <c r="KM235" s="2"/>
      <c r="LV235" s="6"/>
      <c r="LW235" s="2"/>
    </row>
    <row r="236" spans="2:335" x14ac:dyDescent="0.25">
      <c r="B236" s="57"/>
      <c r="I236" s="5"/>
      <c r="J236" s="6"/>
      <c r="K236" s="2"/>
      <c r="AT236" s="6"/>
      <c r="AU236" s="2"/>
      <c r="CD236" s="6"/>
      <c r="CE236" s="2"/>
      <c r="DN236" s="6"/>
      <c r="DO236" s="2"/>
      <c r="EX236" s="6"/>
      <c r="EY236" s="2"/>
      <c r="GH236" s="6"/>
      <c r="GI236" s="2"/>
      <c r="HR236" s="6"/>
      <c r="HS236" s="2"/>
      <c r="JB236" s="6"/>
      <c r="JC236" s="2"/>
      <c r="KL236" s="6"/>
      <c r="KM236" s="2"/>
      <c r="LV236" s="6"/>
      <c r="LW236" s="2"/>
    </row>
    <row r="237" spans="2:335" x14ac:dyDescent="0.25">
      <c r="B237" s="57"/>
      <c r="I237" s="5"/>
      <c r="J237" s="6"/>
      <c r="K237" s="2"/>
      <c r="AT237" s="6"/>
      <c r="AU237" s="2"/>
      <c r="CD237" s="6"/>
      <c r="CE237" s="2"/>
      <c r="DN237" s="6"/>
      <c r="DO237" s="2"/>
      <c r="EX237" s="6"/>
      <c r="EY237" s="2"/>
      <c r="GH237" s="6"/>
      <c r="GI237" s="2"/>
      <c r="HR237" s="6"/>
      <c r="HS237" s="2"/>
      <c r="JB237" s="6"/>
      <c r="JC237" s="2"/>
      <c r="KL237" s="6"/>
      <c r="KM237" s="2"/>
      <c r="LV237" s="6"/>
      <c r="LW237" s="2"/>
    </row>
    <row r="238" spans="2:335" x14ac:dyDescent="0.25">
      <c r="B238" s="57"/>
      <c r="I238" s="5"/>
      <c r="J238" s="6"/>
      <c r="K238" s="2"/>
      <c r="AT238" s="6"/>
      <c r="AU238" s="2"/>
      <c r="CD238" s="6"/>
      <c r="CE238" s="2"/>
      <c r="DN238" s="6"/>
      <c r="DO238" s="2"/>
      <c r="EX238" s="6"/>
      <c r="EY238" s="2"/>
      <c r="GH238" s="6"/>
      <c r="GI238" s="2"/>
      <c r="HR238" s="6"/>
      <c r="HS238" s="2"/>
      <c r="JB238" s="6"/>
      <c r="JC238" s="2"/>
      <c r="KL238" s="6"/>
      <c r="KM238" s="2"/>
      <c r="LV238" s="6"/>
      <c r="LW238" s="2"/>
    </row>
    <row r="239" spans="2:335" x14ac:dyDescent="0.25">
      <c r="B239" s="57"/>
      <c r="I239" s="5"/>
      <c r="J239" s="6"/>
      <c r="K239" s="2"/>
      <c r="AT239" s="6"/>
      <c r="AU239" s="2"/>
      <c r="CD239" s="6"/>
      <c r="CE239" s="2"/>
      <c r="DN239" s="6"/>
      <c r="DO239" s="2"/>
      <c r="EX239" s="6"/>
      <c r="EY239" s="2"/>
      <c r="GH239" s="6"/>
      <c r="GI239" s="2"/>
      <c r="HR239" s="6"/>
      <c r="HS239" s="2"/>
      <c r="JB239" s="6"/>
      <c r="JC239" s="2"/>
      <c r="KL239" s="6"/>
      <c r="KM239" s="2"/>
      <c r="LV239" s="6"/>
      <c r="LW239" s="2"/>
    </row>
    <row r="240" spans="2:335" x14ac:dyDescent="0.25">
      <c r="B240" s="57"/>
      <c r="I240" s="5"/>
      <c r="J240" s="6"/>
      <c r="K240" s="2"/>
      <c r="AT240" s="6"/>
      <c r="AU240" s="2"/>
      <c r="CD240" s="6"/>
      <c r="CE240" s="2"/>
      <c r="DN240" s="6"/>
      <c r="DO240" s="2"/>
      <c r="EX240" s="6"/>
      <c r="EY240" s="2"/>
      <c r="GH240" s="6"/>
      <c r="GI240" s="2"/>
      <c r="HR240" s="6"/>
      <c r="HS240" s="2"/>
      <c r="JB240" s="6"/>
      <c r="JC240" s="2"/>
      <c r="KL240" s="6"/>
      <c r="KM240" s="2"/>
      <c r="LV240" s="6"/>
      <c r="LW240" s="2"/>
    </row>
    <row r="241" spans="2:335" x14ac:dyDescent="0.25">
      <c r="B241" s="57"/>
      <c r="I241" s="5"/>
      <c r="J241" s="6"/>
      <c r="K241" s="2"/>
      <c r="AT241" s="6"/>
      <c r="AU241" s="2"/>
      <c r="CD241" s="6"/>
      <c r="CE241" s="2"/>
      <c r="DN241" s="6"/>
      <c r="DO241" s="2"/>
      <c r="EX241" s="6"/>
      <c r="EY241" s="2"/>
      <c r="GH241" s="6"/>
      <c r="GI241" s="2"/>
      <c r="HR241" s="6"/>
      <c r="HS241" s="2"/>
      <c r="JB241" s="6"/>
      <c r="JC241" s="2"/>
      <c r="KL241" s="6"/>
      <c r="KM241" s="2"/>
      <c r="LV241" s="6"/>
      <c r="LW241" s="2"/>
    </row>
    <row r="242" spans="2:335" x14ac:dyDescent="0.25">
      <c r="B242" s="57"/>
      <c r="I242" s="5"/>
      <c r="J242" s="6"/>
      <c r="K242" s="2"/>
      <c r="AT242" s="6"/>
      <c r="AU242" s="2"/>
      <c r="CD242" s="6"/>
      <c r="CE242" s="2"/>
      <c r="DN242" s="6"/>
      <c r="DO242" s="2"/>
      <c r="EX242" s="6"/>
      <c r="EY242" s="2"/>
      <c r="GH242" s="6"/>
      <c r="GI242" s="2"/>
      <c r="HR242" s="6"/>
      <c r="HS242" s="2"/>
      <c r="JB242" s="6"/>
      <c r="JC242" s="2"/>
      <c r="KL242" s="6"/>
      <c r="KM242" s="2"/>
      <c r="LV242" s="6"/>
      <c r="LW242" s="2"/>
    </row>
    <row r="243" spans="2:335" x14ac:dyDescent="0.25">
      <c r="B243" s="57"/>
      <c r="I243" s="5"/>
      <c r="J243" s="6"/>
      <c r="K243" s="2"/>
      <c r="AT243" s="6"/>
      <c r="AU243" s="2"/>
      <c r="CD243" s="6"/>
      <c r="CE243" s="2"/>
      <c r="DN243" s="6"/>
      <c r="DO243" s="2"/>
      <c r="EX243" s="6"/>
      <c r="EY243" s="2"/>
      <c r="GH243" s="6"/>
      <c r="GI243" s="2"/>
      <c r="HR243" s="6"/>
      <c r="HS243" s="2"/>
      <c r="JB243" s="6"/>
      <c r="JC243" s="2"/>
      <c r="KL243" s="6"/>
      <c r="KM243" s="2"/>
      <c r="LV243" s="6"/>
      <c r="LW243" s="2"/>
    </row>
    <row r="244" spans="2:335" x14ac:dyDescent="0.25">
      <c r="B244" s="57"/>
      <c r="I244" s="5"/>
      <c r="J244" s="6"/>
      <c r="K244" s="2"/>
      <c r="AT244" s="6"/>
      <c r="AU244" s="2"/>
      <c r="CD244" s="6"/>
      <c r="CE244" s="2"/>
      <c r="DN244" s="6"/>
      <c r="DO244" s="2"/>
      <c r="EX244" s="6"/>
      <c r="EY244" s="2"/>
      <c r="GH244" s="6"/>
      <c r="GI244" s="2"/>
      <c r="HR244" s="6"/>
      <c r="HS244" s="2"/>
      <c r="JB244" s="6"/>
      <c r="JC244" s="2"/>
      <c r="KL244" s="6"/>
      <c r="KM244" s="2"/>
      <c r="LV244" s="6"/>
      <c r="LW244" s="2"/>
    </row>
    <row r="245" spans="2:335" x14ac:dyDescent="0.25">
      <c r="B245" s="57"/>
      <c r="I245" s="5"/>
      <c r="J245" s="6"/>
      <c r="K245" s="2"/>
      <c r="AT245" s="6"/>
      <c r="AU245" s="2"/>
      <c r="CD245" s="6"/>
      <c r="CE245" s="2"/>
      <c r="DN245" s="6"/>
      <c r="DO245" s="2"/>
      <c r="EX245" s="6"/>
      <c r="EY245" s="2"/>
      <c r="GH245" s="6"/>
      <c r="GI245" s="2"/>
      <c r="HR245" s="6"/>
      <c r="HS245" s="2"/>
      <c r="JB245" s="6"/>
      <c r="JC245" s="2"/>
      <c r="KL245" s="6"/>
      <c r="KM245" s="2"/>
      <c r="LV245" s="6"/>
      <c r="LW245" s="2"/>
    </row>
    <row r="246" spans="2:335" x14ac:dyDescent="0.25">
      <c r="B246" s="57"/>
      <c r="I246" s="5"/>
      <c r="J246" s="6"/>
      <c r="K246" s="2"/>
      <c r="AT246" s="6"/>
      <c r="AU246" s="2"/>
      <c r="CD246" s="6"/>
      <c r="CE246" s="2"/>
      <c r="DN246" s="6"/>
      <c r="DO246" s="2"/>
      <c r="EX246" s="6"/>
      <c r="EY246" s="2"/>
      <c r="GH246" s="6"/>
      <c r="GI246" s="2"/>
      <c r="HR246" s="6"/>
      <c r="HS246" s="2"/>
      <c r="JB246" s="6"/>
      <c r="JC246" s="2"/>
      <c r="KL246" s="6"/>
      <c r="KM246" s="2"/>
      <c r="LV246" s="6"/>
      <c r="LW246" s="2"/>
    </row>
    <row r="247" spans="2:335" x14ac:dyDescent="0.25">
      <c r="B247" s="57"/>
      <c r="I247" s="5"/>
      <c r="J247" s="6"/>
      <c r="K247" s="2"/>
      <c r="AT247" s="6"/>
      <c r="AU247" s="2"/>
      <c r="CD247" s="6"/>
      <c r="CE247" s="2"/>
      <c r="DN247" s="6"/>
      <c r="DO247" s="2"/>
      <c r="EX247" s="6"/>
      <c r="EY247" s="2"/>
      <c r="GH247" s="6"/>
      <c r="GI247" s="2"/>
      <c r="HR247" s="6"/>
      <c r="HS247" s="2"/>
      <c r="JB247" s="6"/>
      <c r="JC247" s="2"/>
      <c r="KL247" s="6"/>
      <c r="KM247" s="2"/>
      <c r="LV247" s="6"/>
      <c r="LW247" s="2"/>
    </row>
    <row r="248" spans="2:335" x14ac:dyDescent="0.25">
      <c r="B248" s="57"/>
      <c r="I248" s="5"/>
      <c r="J248" s="6"/>
      <c r="K248" s="2"/>
      <c r="AT248" s="6"/>
      <c r="AU248" s="2"/>
      <c r="CD248" s="6"/>
      <c r="CE248" s="2"/>
      <c r="DN248" s="6"/>
      <c r="DO248" s="2"/>
      <c r="EX248" s="6"/>
      <c r="EY248" s="2"/>
      <c r="GH248" s="6"/>
      <c r="GI248" s="2"/>
      <c r="HR248" s="6"/>
      <c r="HS248" s="2"/>
      <c r="JB248" s="6"/>
      <c r="JC248" s="2"/>
      <c r="KL248" s="6"/>
      <c r="KM248" s="2"/>
      <c r="LV248" s="6"/>
      <c r="LW248" s="2"/>
    </row>
    <row r="249" spans="2:335" x14ac:dyDescent="0.25">
      <c r="B249" s="57"/>
      <c r="I249" s="5"/>
      <c r="J249" s="6"/>
      <c r="K249" s="2"/>
      <c r="AT249" s="6"/>
      <c r="AU249" s="2"/>
      <c r="CD249" s="6"/>
      <c r="CE249" s="2"/>
      <c r="DN249" s="6"/>
      <c r="DO249" s="2"/>
      <c r="EX249" s="6"/>
      <c r="EY249" s="2"/>
      <c r="GH249" s="6"/>
      <c r="GI249" s="2"/>
      <c r="HR249" s="6"/>
      <c r="HS249" s="2"/>
      <c r="JB249" s="6"/>
      <c r="JC249" s="2"/>
      <c r="KL249" s="6"/>
      <c r="KM249" s="2"/>
      <c r="LV249" s="6"/>
      <c r="LW249" s="2"/>
    </row>
    <row r="250" spans="2:335" x14ac:dyDescent="0.25">
      <c r="B250" s="57"/>
      <c r="I250" s="5"/>
      <c r="J250" s="6"/>
      <c r="K250" s="2"/>
      <c r="AT250" s="6"/>
      <c r="AU250" s="2"/>
      <c r="CD250" s="6"/>
      <c r="CE250" s="2"/>
      <c r="DN250" s="6"/>
      <c r="DO250" s="2"/>
      <c r="EX250" s="6"/>
      <c r="EY250" s="2"/>
      <c r="GH250" s="6"/>
      <c r="GI250" s="2"/>
      <c r="HR250" s="6"/>
      <c r="HS250" s="2"/>
      <c r="JB250" s="6"/>
      <c r="JC250" s="2"/>
      <c r="KL250" s="6"/>
      <c r="KM250" s="2"/>
      <c r="LV250" s="6"/>
      <c r="LW250" s="2"/>
    </row>
    <row r="251" spans="2:335" x14ac:dyDescent="0.25">
      <c r="B251" s="57"/>
      <c r="I251" s="5"/>
      <c r="J251" s="6"/>
      <c r="K251" s="2"/>
      <c r="AT251" s="6"/>
      <c r="AU251" s="2"/>
      <c r="CD251" s="6"/>
      <c r="CE251" s="2"/>
      <c r="DN251" s="6"/>
      <c r="DO251" s="2"/>
      <c r="EX251" s="6"/>
      <c r="EY251" s="2"/>
      <c r="GH251" s="6"/>
      <c r="GI251" s="2"/>
      <c r="HR251" s="6"/>
      <c r="HS251" s="2"/>
      <c r="JB251" s="6"/>
      <c r="JC251" s="2"/>
      <c r="KL251" s="6"/>
      <c r="KM251" s="2"/>
      <c r="LV251" s="6"/>
      <c r="LW251" s="2"/>
    </row>
    <row r="252" spans="2:335" x14ac:dyDescent="0.25">
      <c r="B252" s="57"/>
      <c r="I252" s="5"/>
      <c r="J252" s="6"/>
      <c r="K252" s="2"/>
      <c r="AT252" s="6"/>
      <c r="AU252" s="2"/>
      <c r="CD252" s="6"/>
      <c r="CE252" s="2"/>
      <c r="DN252" s="6"/>
      <c r="DO252" s="2"/>
      <c r="EX252" s="6"/>
      <c r="EY252" s="2"/>
      <c r="GH252" s="6"/>
      <c r="GI252" s="2"/>
      <c r="HR252" s="6"/>
      <c r="HS252" s="2"/>
      <c r="JB252" s="6"/>
      <c r="JC252" s="2"/>
      <c r="KL252" s="6"/>
      <c r="KM252" s="2"/>
      <c r="LV252" s="6"/>
      <c r="LW252" s="2"/>
    </row>
    <row r="253" spans="2:335" x14ac:dyDescent="0.25">
      <c r="B253" s="57"/>
      <c r="I253" s="5"/>
      <c r="J253" s="6"/>
      <c r="K253" s="2"/>
      <c r="AT253" s="6"/>
      <c r="AU253" s="2"/>
      <c r="CD253" s="6"/>
      <c r="CE253" s="2"/>
      <c r="DN253" s="6"/>
      <c r="DO253" s="2"/>
      <c r="EX253" s="6"/>
      <c r="EY253" s="2"/>
      <c r="GH253" s="6"/>
      <c r="GI253" s="2"/>
      <c r="HR253" s="6"/>
      <c r="HS253" s="2"/>
      <c r="JB253" s="6"/>
      <c r="JC253" s="2"/>
      <c r="KL253" s="6"/>
      <c r="KM253" s="2"/>
      <c r="LV253" s="6"/>
      <c r="LW253" s="2"/>
    </row>
    <row r="254" spans="2:335" x14ac:dyDescent="0.25">
      <c r="B254" s="57"/>
      <c r="I254" s="5"/>
      <c r="J254" s="6"/>
      <c r="K254" s="2"/>
      <c r="AT254" s="6"/>
      <c r="AU254" s="2"/>
      <c r="CD254" s="6"/>
      <c r="CE254" s="2"/>
      <c r="DN254" s="6"/>
      <c r="DO254" s="2"/>
      <c r="EX254" s="6"/>
      <c r="EY254" s="2"/>
      <c r="GH254" s="6"/>
      <c r="GI254" s="2"/>
      <c r="HR254" s="6"/>
      <c r="HS254" s="2"/>
      <c r="JB254" s="6"/>
      <c r="JC254" s="2"/>
      <c r="KL254" s="6"/>
      <c r="KM254" s="2"/>
      <c r="LV254" s="6"/>
      <c r="LW254" s="2"/>
    </row>
    <row r="255" spans="2:335" x14ac:dyDescent="0.25">
      <c r="B255" s="57"/>
      <c r="I255" s="5"/>
      <c r="J255" s="6"/>
      <c r="K255" s="2"/>
      <c r="AT255" s="6"/>
      <c r="AU255" s="2"/>
      <c r="CD255" s="6"/>
      <c r="CE255" s="2"/>
      <c r="DN255" s="6"/>
      <c r="DO255" s="2"/>
      <c r="EX255" s="6"/>
      <c r="EY255" s="2"/>
      <c r="GH255" s="6"/>
      <c r="GI255" s="2"/>
      <c r="HR255" s="6"/>
      <c r="HS255" s="2"/>
      <c r="JB255" s="6"/>
      <c r="JC255" s="2"/>
      <c r="KL255" s="6"/>
      <c r="KM255" s="2"/>
      <c r="LV255" s="6"/>
      <c r="LW255" s="2"/>
    </row>
    <row r="256" spans="2:335" x14ac:dyDescent="0.25">
      <c r="B256" s="57"/>
      <c r="I256" s="5"/>
      <c r="J256" s="6"/>
      <c r="K256" s="2"/>
      <c r="AT256" s="6"/>
      <c r="AU256" s="2"/>
      <c r="CD256" s="6"/>
      <c r="CE256" s="2"/>
      <c r="DN256" s="6"/>
      <c r="DO256" s="2"/>
      <c r="EX256" s="6"/>
      <c r="EY256" s="2"/>
      <c r="GH256" s="6"/>
      <c r="GI256" s="2"/>
      <c r="HR256" s="6"/>
      <c r="HS256" s="2"/>
      <c r="JB256" s="6"/>
      <c r="JC256" s="2"/>
      <c r="KL256" s="6"/>
      <c r="KM256" s="2"/>
      <c r="LV256" s="6"/>
      <c r="LW256" s="2"/>
    </row>
    <row r="257" spans="2:335" x14ac:dyDescent="0.25">
      <c r="B257" s="57"/>
      <c r="I257" s="5"/>
      <c r="J257" s="6"/>
      <c r="K257" s="2"/>
      <c r="AT257" s="6"/>
      <c r="AU257" s="2"/>
      <c r="CD257" s="6"/>
      <c r="CE257" s="2"/>
      <c r="DN257" s="6"/>
      <c r="DO257" s="2"/>
      <c r="EX257" s="6"/>
      <c r="EY257" s="2"/>
      <c r="GH257" s="6"/>
      <c r="GI257" s="2"/>
      <c r="HR257" s="6"/>
      <c r="HS257" s="2"/>
      <c r="JB257" s="6"/>
      <c r="JC257" s="2"/>
      <c r="KL257" s="6"/>
      <c r="KM257" s="2"/>
      <c r="LV257" s="6"/>
      <c r="LW257" s="2"/>
    </row>
    <row r="258" spans="2:335" x14ac:dyDescent="0.25">
      <c r="B258" s="57"/>
      <c r="I258" s="5"/>
      <c r="J258" s="6"/>
      <c r="K258" s="2"/>
      <c r="AT258" s="6"/>
      <c r="AU258" s="2"/>
      <c r="CD258" s="6"/>
      <c r="CE258" s="2"/>
      <c r="DN258" s="6"/>
      <c r="DO258" s="2"/>
      <c r="EX258" s="6"/>
      <c r="EY258" s="2"/>
      <c r="GH258" s="6"/>
      <c r="GI258" s="2"/>
      <c r="HR258" s="6"/>
      <c r="HS258" s="2"/>
      <c r="JB258" s="6"/>
      <c r="JC258" s="2"/>
      <c r="KL258" s="6"/>
      <c r="KM258" s="2"/>
      <c r="LV258" s="6"/>
      <c r="LW258" s="2"/>
    </row>
    <row r="259" spans="2:335" x14ac:dyDescent="0.25">
      <c r="B259" s="57"/>
      <c r="I259" s="5"/>
      <c r="J259" s="6"/>
      <c r="K259" s="2"/>
      <c r="AT259" s="6"/>
      <c r="AU259" s="2"/>
      <c r="CD259" s="6"/>
      <c r="CE259" s="2"/>
      <c r="DN259" s="6"/>
      <c r="DO259" s="2"/>
      <c r="EX259" s="6"/>
      <c r="EY259" s="2"/>
      <c r="GH259" s="6"/>
      <c r="GI259" s="2"/>
      <c r="HR259" s="6"/>
      <c r="HS259" s="2"/>
      <c r="JB259" s="6"/>
      <c r="JC259" s="2"/>
      <c r="KL259" s="6"/>
      <c r="KM259" s="2"/>
      <c r="LV259" s="6"/>
      <c r="LW259" s="2"/>
    </row>
    <row r="260" spans="2:335" x14ac:dyDescent="0.25">
      <c r="B260" s="57"/>
      <c r="I260" s="5"/>
      <c r="J260" s="6"/>
      <c r="K260" s="2"/>
      <c r="AT260" s="6"/>
      <c r="AU260" s="2"/>
      <c r="CD260" s="6"/>
      <c r="CE260" s="2"/>
      <c r="DN260" s="6"/>
      <c r="DO260" s="2"/>
      <c r="EX260" s="6"/>
      <c r="EY260" s="2"/>
      <c r="GH260" s="6"/>
      <c r="GI260" s="2"/>
      <c r="HR260" s="6"/>
      <c r="HS260" s="2"/>
      <c r="JB260" s="6"/>
      <c r="JC260" s="2"/>
      <c r="KL260" s="6"/>
      <c r="KM260" s="2"/>
      <c r="LV260" s="6"/>
      <c r="LW260" s="2"/>
    </row>
    <row r="261" spans="2:335" x14ac:dyDescent="0.25">
      <c r="B261" s="57"/>
      <c r="I261" s="5"/>
      <c r="J261" s="6"/>
      <c r="K261" s="2"/>
      <c r="AT261" s="6"/>
      <c r="AU261" s="2"/>
      <c r="CD261" s="6"/>
      <c r="CE261" s="2"/>
      <c r="DN261" s="6"/>
      <c r="DO261" s="2"/>
      <c r="EX261" s="6"/>
      <c r="EY261" s="2"/>
      <c r="GH261" s="6"/>
      <c r="GI261" s="2"/>
      <c r="HR261" s="6"/>
      <c r="HS261" s="2"/>
      <c r="JB261" s="6"/>
      <c r="JC261" s="2"/>
      <c r="KL261" s="6"/>
      <c r="KM261" s="2"/>
      <c r="LV261" s="6"/>
      <c r="LW261" s="2"/>
    </row>
    <row r="262" spans="2:335" x14ac:dyDescent="0.25">
      <c r="B262" s="57"/>
      <c r="I262" s="5"/>
      <c r="J262" s="6"/>
      <c r="K262" s="2"/>
      <c r="AT262" s="6"/>
      <c r="AU262" s="2"/>
      <c r="CD262" s="6"/>
      <c r="CE262" s="2"/>
      <c r="DN262" s="6"/>
      <c r="DO262" s="2"/>
      <c r="EX262" s="6"/>
      <c r="EY262" s="2"/>
      <c r="GH262" s="6"/>
      <c r="GI262" s="2"/>
      <c r="HR262" s="6"/>
      <c r="HS262" s="2"/>
      <c r="JB262" s="6"/>
      <c r="JC262" s="2"/>
      <c r="KL262" s="6"/>
      <c r="KM262" s="2"/>
      <c r="LV262" s="6"/>
      <c r="LW262" s="2"/>
    </row>
    <row r="263" spans="2:335" x14ac:dyDescent="0.25">
      <c r="B263" s="57"/>
      <c r="I263" s="5"/>
      <c r="J263" s="6"/>
      <c r="K263" s="2"/>
      <c r="AT263" s="6"/>
      <c r="AU263" s="2"/>
      <c r="CD263" s="6"/>
      <c r="CE263" s="2"/>
      <c r="DN263" s="6"/>
      <c r="DO263" s="2"/>
      <c r="EX263" s="6"/>
      <c r="EY263" s="2"/>
      <c r="GH263" s="6"/>
      <c r="GI263" s="2"/>
      <c r="HR263" s="6"/>
      <c r="HS263" s="2"/>
      <c r="JB263" s="6"/>
      <c r="JC263" s="2"/>
      <c r="KL263" s="6"/>
      <c r="KM263" s="2"/>
      <c r="LV263" s="6"/>
      <c r="LW263" s="2"/>
    </row>
    <row r="264" spans="2:335" x14ac:dyDescent="0.25">
      <c r="B264" s="57"/>
      <c r="I264" s="5"/>
      <c r="J264" s="6"/>
      <c r="K264" s="2"/>
      <c r="AT264" s="6"/>
      <c r="AU264" s="2"/>
      <c r="CD264" s="6"/>
      <c r="CE264" s="2"/>
      <c r="DN264" s="6"/>
      <c r="DO264" s="2"/>
      <c r="EX264" s="6"/>
      <c r="EY264" s="2"/>
      <c r="GH264" s="6"/>
      <c r="GI264" s="2"/>
      <c r="HR264" s="6"/>
      <c r="HS264" s="2"/>
      <c r="JB264" s="6"/>
      <c r="JC264" s="2"/>
      <c r="KL264" s="6"/>
      <c r="KM264" s="2"/>
      <c r="LV264" s="6"/>
      <c r="LW264" s="2"/>
    </row>
    <row r="265" spans="2:335" x14ac:dyDescent="0.25">
      <c r="B265" s="57"/>
      <c r="I265" s="5"/>
      <c r="J265" s="6"/>
      <c r="K265" s="2"/>
      <c r="AT265" s="6"/>
      <c r="AU265" s="2"/>
      <c r="CD265" s="6"/>
      <c r="CE265" s="2"/>
      <c r="DN265" s="6"/>
      <c r="DO265" s="2"/>
      <c r="EX265" s="6"/>
      <c r="EY265" s="2"/>
      <c r="GH265" s="6"/>
      <c r="GI265" s="2"/>
      <c r="HR265" s="6"/>
      <c r="HS265" s="2"/>
      <c r="JB265" s="6"/>
      <c r="JC265" s="2"/>
      <c r="KL265" s="6"/>
      <c r="KM265" s="2"/>
      <c r="LV265" s="6"/>
      <c r="LW265" s="2"/>
    </row>
    <row r="266" spans="2:335" x14ac:dyDescent="0.25">
      <c r="B266" s="57"/>
      <c r="I266" s="5"/>
      <c r="J266" s="6"/>
      <c r="K266" s="2"/>
      <c r="AT266" s="6"/>
      <c r="AU266" s="2"/>
      <c r="CD266" s="6"/>
      <c r="CE266" s="2"/>
      <c r="DN266" s="6"/>
      <c r="DO266" s="2"/>
      <c r="EX266" s="6"/>
      <c r="EY266" s="2"/>
      <c r="GH266" s="6"/>
      <c r="GI266" s="2"/>
      <c r="HR266" s="6"/>
      <c r="HS266" s="2"/>
      <c r="JB266" s="6"/>
      <c r="JC266" s="2"/>
      <c r="KL266" s="6"/>
      <c r="KM266" s="2"/>
      <c r="LV266" s="6"/>
      <c r="LW266" s="2"/>
    </row>
    <row r="267" spans="2:335" x14ac:dyDescent="0.25">
      <c r="B267" s="57"/>
      <c r="I267" s="5"/>
      <c r="J267" s="6"/>
      <c r="K267" s="2"/>
      <c r="AT267" s="6"/>
      <c r="AU267" s="2"/>
      <c r="CD267" s="6"/>
      <c r="CE267" s="2"/>
      <c r="DN267" s="6"/>
      <c r="DO267" s="2"/>
      <c r="EX267" s="6"/>
      <c r="EY267" s="2"/>
      <c r="GH267" s="6"/>
      <c r="GI267" s="2"/>
      <c r="HR267" s="6"/>
      <c r="HS267" s="2"/>
      <c r="JB267" s="6"/>
      <c r="JC267" s="2"/>
      <c r="KL267" s="6"/>
      <c r="KM267" s="2"/>
      <c r="LV267" s="6"/>
      <c r="LW267" s="2"/>
    </row>
    <row r="268" spans="2:335" x14ac:dyDescent="0.25">
      <c r="B268" s="57"/>
      <c r="I268" s="5"/>
      <c r="J268" s="6"/>
      <c r="K268" s="2"/>
      <c r="AT268" s="6"/>
      <c r="AU268" s="2"/>
      <c r="CD268" s="6"/>
      <c r="CE268" s="2"/>
      <c r="DN268" s="6"/>
      <c r="DO268" s="2"/>
      <c r="EX268" s="6"/>
      <c r="EY268" s="2"/>
      <c r="GH268" s="6"/>
      <c r="GI268" s="2"/>
      <c r="HR268" s="6"/>
      <c r="HS268" s="2"/>
      <c r="JB268" s="6"/>
      <c r="JC268" s="2"/>
      <c r="KL268" s="6"/>
      <c r="KM268" s="2"/>
      <c r="LV268" s="6"/>
      <c r="LW268" s="2"/>
    </row>
    <row r="269" spans="2:335" x14ac:dyDescent="0.25">
      <c r="B269" s="57"/>
      <c r="I269" s="5"/>
      <c r="J269" s="6"/>
      <c r="K269" s="2"/>
      <c r="AT269" s="6"/>
      <c r="AU269" s="2"/>
      <c r="CD269" s="6"/>
      <c r="CE269" s="2"/>
      <c r="DN269" s="6"/>
      <c r="DO269" s="2"/>
      <c r="EX269" s="6"/>
      <c r="EY269" s="2"/>
      <c r="GH269" s="6"/>
      <c r="GI269" s="2"/>
      <c r="HR269" s="6"/>
      <c r="HS269" s="2"/>
      <c r="JB269" s="6"/>
      <c r="JC269" s="2"/>
      <c r="KL269" s="6"/>
      <c r="KM269" s="2"/>
      <c r="LV269" s="6"/>
      <c r="LW269" s="2"/>
    </row>
    <row r="270" spans="2:335" x14ac:dyDescent="0.25">
      <c r="B270" s="57"/>
      <c r="I270" s="5"/>
      <c r="J270" s="6"/>
      <c r="K270" s="2"/>
      <c r="AT270" s="6"/>
      <c r="AU270" s="2"/>
      <c r="CD270" s="6"/>
      <c r="CE270" s="2"/>
      <c r="DN270" s="6"/>
      <c r="DO270" s="2"/>
      <c r="EX270" s="6"/>
      <c r="EY270" s="2"/>
      <c r="GH270" s="6"/>
      <c r="GI270" s="2"/>
      <c r="HR270" s="6"/>
      <c r="HS270" s="2"/>
      <c r="JB270" s="6"/>
      <c r="JC270" s="2"/>
      <c r="KL270" s="6"/>
      <c r="KM270" s="2"/>
      <c r="LV270" s="6"/>
      <c r="LW270" s="2"/>
    </row>
    <row r="271" spans="2:335" x14ac:dyDescent="0.25">
      <c r="B271" s="57"/>
      <c r="I271" s="5"/>
      <c r="J271" s="6"/>
      <c r="K271" s="2"/>
      <c r="AT271" s="6"/>
      <c r="AU271" s="2"/>
      <c r="CD271" s="6"/>
      <c r="CE271" s="2"/>
      <c r="DN271" s="6"/>
      <c r="DO271" s="2"/>
      <c r="EX271" s="6"/>
      <c r="EY271" s="2"/>
      <c r="GH271" s="6"/>
      <c r="GI271" s="2"/>
      <c r="HR271" s="6"/>
      <c r="HS271" s="2"/>
      <c r="JB271" s="6"/>
      <c r="JC271" s="2"/>
      <c r="KL271" s="6"/>
      <c r="KM271" s="2"/>
      <c r="LV271" s="6"/>
      <c r="LW271" s="2"/>
    </row>
    <row r="272" spans="2:335" x14ac:dyDescent="0.25">
      <c r="B272" s="57"/>
      <c r="I272" s="5"/>
      <c r="J272" s="6"/>
      <c r="K272" s="2"/>
      <c r="AT272" s="6"/>
      <c r="AU272" s="2"/>
      <c r="CD272" s="6"/>
      <c r="CE272" s="2"/>
      <c r="DN272" s="6"/>
      <c r="DO272" s="2"/>
      <c r="EX272" s="6"/>
      <c r="EY272" s="2"/>
      <c r="GH272" s="6"/>
      <c r="GI272" s="2"/>
      <c r="HR272" s="6"/>
      <c r="HS272" s="2"/>
      <c r="JB272" s="6"/>
      <c r="JC272" s="2"/>
      <c r="KL272" s="6"/>
      <c r="KM272" s="2"/>
      <c r="LV272" s="6"/>
      <c r="LW272" s="2"/>
    </row>
    <row r="273" spans="2:335" x14ac:dyDescent="0.25">
      <c r="B273" s="57"/>
      <c r="I273" s="5"/>
      <c r="J273" s="6"/>
      <c r="K273" s="2"/>
      <c r="AT273" s="6"/>
      <c r="AU273" s="2"/>
      <c r="CD273" s="6"/>
      <c r="CE273" s="2"/>
      <c r="DN273" s="6"/>
      <c r="DO273" s="2"/>
      <c r="EX273" s="6"/>
      <c r="EY273" s="2"/>
      <c r="GH273" s="6"/>
      <c r="GI273" s="2"/>
      <c r="HR273" s="6"/>
      <c r="HS273" s="2"/>
      <c r="JB273" s="6"/>
      <c r="JC273" s="2"/>
      <c r="KL273" s="6"/>
      <c r="KM273" s="2"/>
      <c r="LV273" s="6"/>
      <c r="LW273" s="2"/>
    </row>
    <row r="274" spans="2:335" x14ac:dyDescent="0.25">
      <c r="B274" s="57"/>
      <c r="I274" s="5"/>
      <c r="J274" s="6"/>
      <c r="K274" s="2"/>
      <c r="AT274" s="6"/>
      <c r="AU274" s="2"/>
      <c r="CD274" s="6"/>
      <c r="CE274" s="2"/>
      <c r="DN274" s="6"/>
      <c r="DO274" s="2"/>
      <c r="EX274" s="6"/>
      <c r="EY274" s="2"/>
      <c r="GH274" s="6"/>
      <c r="GI274" s="2"/>
      <c r="HR274" s="6"/>
      <c r="HS274" s="2"/>
      <c r="JB274" s="6"/>
      <c r="JC274" s="2"/>
      <c r="KL274" s="6"/>
      <c r="KM274" s="2"/>
      <c r="LV274" s="6"/>
      <c r="LW274" s="2"/>
    </row>
    <row r="275" spans="2:335" x14ac:dyDescent="0.25">
      <c r="B275" s="57"/>
      <c r="I275" s="5"/>
      <c r="J275" s="6"/>
      <c r="K275" s="2"/>
      <c r="AT275" s="6"/>
      <c r="AU275" s="2"/>
      <c r="CD275" s="6"/>
      <c r="CE275" s="2"/>
      <c r="DN275" s="6"/>
      <c r="DO275" s="2"/>
      <c r="EX275" s="6"/>
      <c r="EY275" s="2"/>
      <c r="GH275" s="6"/>
      <c r="GI275" s="2"/>
      <c r="HR275" s="6"/>
      <c r="HS275" s="2"/>
      <c r="JB275" s="6"/>
      <c r="JC275" s="2"/>
      <c r="KL275" s="6"/>
      <c r="KM275" s="2"/>
      <c r="LV275" s="6"/>
      <c r="LW275" s="2"/>
    </row>
    <row r="276" spans="2:335" x14ac:dyDescent="0.25">
      <c r="B276" s="57"/>
      <c r="I276" s="5"/>
      <c r="J276" s="6"/>
      <c r="K276" s="2"/>
      <c r="AT276" s="6"/>
      <c r="AU276" s="2"/>
      <c r="CD276" s="6"/>
      <c r="CE276" s="2"/>
      <c r="DN276" s="6"/>
      <c r="DO276" s="2"/>
      <c r="EX276" s="6"/>
      <c r="EY276" s="2"/>
      <c r="GH276" s="6"/>
      <c r="GI276" s="2"/>
      <c r="HR276" s="6"/>
      <c r="HS276" s="2"/>
      <c r="JB276" s="6"/>
      <c r="JC276" s="2"/>
      <c r="KL276" s="6"/>
      <c r="KM276" s="2"/>
      <c r="LV276" s="6"/>
      <c r="LW276" s="2"/>
    </row>
    <row r="277" spans="2:335" x14ac:dyDescent="0.25">
      <c r="B277" s="57"/>
      <c r="I277" s="5"/>
      <c r="J277" s="6"/>
      <c r="K277" s="2"/>
      <c r="AT277" s="6"/>
      <c r="AU277" s="2"/>
      <c r="CD277" s="6"/>
      <c r="CE277" s="2"/>
      <c r="DN277" s="6"/>
      <c r="DO277" s="2"/>
      <c r="EX277" s="6"/>
      <c r="EY277" s="2"/>
      <c r="GH277" s="6"/>
      <c r="GI277" s="2"/>
      <c r="HR277" s="6"/>
      <c r="HS277" s="2"/>
      <c r="JB277" s="6"/>
      <c r="JC277" s="2"/>
      <c r="KL277" s="6"/>
      <c r="KM277" s="2"/>
      <c r="LV277" s="6"/>
      <c r="LW277" s="2"/>
    </row>
    <row r="278" spans="2:335" x14ac:dyDescent="0.25">
      <c r="B278" s="57"/>
      <c r="I278" s="5"/>
      <c r="J278" s="6"/>
      <c r="K278" s="2"/>
      <c r="AT278" s="6"/>
      <c r="AU278" s="2"/>
      <c r="CD278" s="6"/>
      <c r="CE278" s="2"/>
      <c r="DN278" s="6"/>
      <c r="DO278" s="2"/>
      <c r="EX278" s="6"/>
      <c r="EY278" s="2"/>
      <c r="GH278" s="6"/>
      <c r="GI278" s="2"/>
      <c r="HR278" s="6"/>
      <c r="HS278" s="2"/>
      <c r="JB278" s="6"/>
      <c r="JC278" s="2"/>
      <c r="KL278" s="6"/>
      <c r="KM278" s="2"/>
      <c r="LV278" s="6"/>
      <c r="LW278" s="2"/>
    </row>
    <row r="279" spans="2:335" x14ac:dyDescent="0.25">
      <c r="B279" s="57"/>
      <c r="I279" s="5"/>
      <c r="J279" s="6"/>
      <c r="K279" s="2"/>
      <c r="AT279" s="6"/>
      <c r="AU279" s="2"/>
      <c r="CD279" s="6"/>
      <c r="CE279" s="2"/>
      <c r="DN279" s="6"/>
      <c r="DO279" s="2"/>
      <c r="EX279" s="6"/>
      <c r="EY279" s="2"/>
      <c r="GH279" s="6"/>
      <c r="GI279" s="2"/>
      <c r="HR279" s="6"/>
      <c r="HS279" s="2"/>
      <c r="JB279" s="6"/>
      <c r="JC279" s="2"/>
      <c r="KL279" s="6"/>
      <c r="KM279" s="2"/>
      <c r="LV279" s="6"/>
      <c r="LW279" s="2"/>
    </row>
    <row r="280" spans="2:335" x14ac:dyDescent="0.25">
      <c r="B280" s="57"/>
      <c r="I280" s="5"/>
      <c r="J280" s="6"/>
      <c r="K280" s="2"/>
      <c r="AT280" s="6"/>
      <c r="AU280" s="2"/>
      <c r="CD280" s="6"/>
      <c r="CE280" s="2"/>
      <c r="DN280" s="6"/>
      <c r="DO280" s="2"/>
      <c r="EX280" s="6"/>
      <c r="EY280" s="2"/>
      <c r="GH280" s="6"/>
      <c r="GI280" s="2"/>
      <c r="HR280" s="6"/>
      <c r="HS280" s="2"/>
      <c r="JB280" s="6"/>
      <c r="JC280" s="2"/>
      <c r="KL280" s="6"/>
      <c r="KM280" s="2"/>
      <c r="LV280" s="6"/>
      <c r="LW280" s="2"/>
    </row>
    <row r="281" spans="2:335" x14ac:dyDescent="0.25">
      <c r="B281" s="57"/>
      <c r="I281" s="5"/>
      <c r="J281" s="6"/>
      <c r="K281" s="2"/>
      <c r="AT281" s="6"/>
      <c r="AU281" s="2"/>
      <c r="CD281" s="6"/>
      <c r="CE281" s="2"/>
      <c r="DN281" s="6"/>
      <c r="DO281" s="2"/>
      <c r="EX281" s="6"/>
      <c r="EY281" s="2"/>
      <c r="GH281" s="6"/>
      <c r="GI281" s="2"/>
      <c r="HR281" s="6"/>
      <c r="HS281" s="2"/>
      <c r="JB281" s="6"/>
      <c r="JC281" s="2"/>
      <c r="KL281" s="6"/>
      <c r="KM281" s="2"/>
      <c r="LV281" s="6"/>
      <c r="LW281" s="2"/>
    </row>
    <row r="282" spans="2:335" x14ac:dyDescent="0.25">
      <c r="B282" s="57"/>
      <c r="I282" s="5"/>
      <c r="J282" s="6"/>
      <c r="K282" s="2"/>
      <c r="AT282" s="6"/>
      <c r="AU282" s="2"/>
      <c r="CD282" s="6"/>
      <c r="CE282" s="2"/>
      <c r="DN282" s="6"/>
      <c r="DO282" s="2"/>
      <c r="EX282" s="6"/>
      <c r="EY282" s="2"/>
      <c r="GH282" s="6"/>
      <c r="GI282" s="2"/>
      <c r="HR282" s="6"/>
      <c r="HS282" s="2"/>
      <c r="JB282" s="6"/>
      <c r="JC282" s="2"/>
      <c r="KL282" s="6"/>
      <c r="KM282" s="2"/>
      <c r="LV282" s="6"/>
      <c r="LW282" s="2"/>
    </row>
    <row r="283" spans="2:335" x14ac:dyDescent="0.25">
      <c r="B283" s="57"/>
      <c r="I283" s="5"/>
      <c r="J283" s="6"/>
      <c r="K283" s="2"/>
      <c r="AT283" s="6"/>
      <c r="AU283" s="2"/>
      <c r="CD283" s="6"/>
      <c r="CE283" s="2"/>
      <c r="DN283" s="6"/>
      <c r="DO283" s="2"/>
      <c r="EX283" s="6"/>
      <c r="EY283" s="2"/>
      <c r="GH283" s="6"/>
      <c r="GI283" s="2"/>
      <c r="HR283" s="6"/>
      <c r="HS283" s="2"/>
      <c r="JB283" s="6"/>
      <c r="JC283" s="2"/>
      <c r="KL283" s="6"/>
      <c r="KM283" s="2"/>
      <c r="LV283" s="6"/>
      <c r="LW283" s="2"/>
    </row>
    <row r="284" spans="2:335" x14ac:dyDescent="0.25">
      <c r="B284" s="57"/>
      <c r="I284" s="5"/>
      <c r="J284" s="6"/>
      <c r="K284" s="2"/>
      <c r="AT284" s="6"/>
      <c r="AU284" s="2"/>
      <c r="CD284" s="6"/>
      <c r="CE284" s="2"/>
      <c r="DN284" s="6"/>
      <c r="DO284" s="2"/>
      <c r="EX284" s="6"/>
      <c r="EY284" s="2"/>
      <c r="GH284" s="6"/>
      <c r="GI284" s="2"/>
      <c r="HR284" s="6"/>
      <c r="HS284" s="2"/>
      <c r="JB284" s="6"/>
      <c r="JC284" s="2"/>
      <c r="KL284" s="6"/>
      <c r="KM284" s="2"/>
      <c r="LV284" s="6"/>
      <c r="LW284" s="2"/>
    </row>
    <row r="285" spans="2:335" x14ac:dyDescent="0.25">
      <c r="B285" s="57"/>
      <c r="I285" s="5"/>
      <c r="J285" s="6"/>
      <c r="K285" s="2"/>
      <c r="AT285" s="6"/>
      <c r="AU285" s="2"/>
      <c r="CD285" s="6"/>
      <c r="CE285" s="2"/>
      <c r="DN285" s="6"/>
      <c r="DO285" s="2"/>
      <c r="EX285" s="6"/>
      <c r="EY285" s="2"/>
      <c r="GH285" s="6"/>
      <c r="GI285" s="2"/>
      <c r="HR285" s="6"/>
      <c r="HS285" s="2"/>
      <c r="JB285" s="6"/>
      <c r="JC285" s="2"/>
      <c r="KL285" s="6"/>
      <c r="KM285" s="2"/>
      <c r="LV285" s="6"/>
      <c r="LW285" s="2"/>
    </row>
    <row r="286" spans="2:335" x14ac:dyDescent="0.25">
      <c r="B286" s="57"/>
      <c r="I286" s="5"/>
      <c r="J286" s="6"/>
      <c r="K286" s="2"/>
      <c r="AT286" s="6"/>
      <c r="AU286" s="2"/>
      <c r="CD286" s="6"/>
      <c r="CE286" s="2"/>
      <c r="DN286" s="6"/>
      <c r="DO286" s="2"/>
      <c r="EX286" s="6"/>
      <c r="EY286" s="2"/>
      <c r="GH286" s="6"/>
      <c r="GI286" s="2"/>
      <c r="HR286" s="6"/>
      <c r="HS286" s="2"/>
      <c r="JB286" s="6"/>
      <c r="JC286" s="2"/>
      <c r="KL286" s="6"/>
      <c r="KM286" s="2"/>
      <c r="LV286" s="6"/>
      <c r="LW286" s="2"/>
    </row>
    <row r="287" spans="2:335" x14ac:dyDescent="0.25">
      <c r="B287" s="57"/>
      <c r="I287" s="5"/>
      <c r="J287" s="6"/>
      <c r="K287" s="2"/>
      <c r="AT287" s="6"/>
      <c r="AU287" s="2"/>
      <c r="CD287" s="6"/>
      <c r="CE287" s="2"/>
      <c r="DN287" s="6"/>
      <c r="DO287" s="2"/>
      <c r="EX287" s="6"/>
      <c r="EY287" s="2"/>
      <c r="GH287" s="6"/>
      <c r="GI287" s="2"/>
      <c r="HR287" s="6"/>
      <c r="HS287" s="2"/>
      <c r="JB287" s="6"/>
      <c r="JC287" s="2"/>
      <c r="KL287" s="6"/>
      <c r="KM287" s="2"/>
      <c r="LV287" s="6"/>
      <c r="LW287" s="2"/>
    </row>
    <row r="288" spans="2:335" x14ac:dyDescent="0.25">
      <c r="B288" s="57"/>
      <c r="I288" s="5"/>
      <c r="J288" s="6"/>
      <c r="K288" s="2"/>
      <c r="AT288" s="6"/>
      <c r="AU288" s="2"/>
      <c r="CD288" s="6"/>
      <c r="CE288" s="2"/>
      <c r="DN288" s="6"/>
      <c r="DO288" s="2"/>
      <c r="EX288" s="6"/>
      <c r="EY288" s="2"/>
      <c r="GH288" s="6"/>
      <c r="GI288" s="2"/>
      <c r="HR288" s="6"/>
      <c r="HS288" s="2"/>
      <c r="JB288" s="6"/>
      <c r="JC288" s="2"/>
      <c r="KL288" s="6"/>
      <c r="KM288" s="2"/>
      <c r="LV288" s="6"/>
      <c r="LW288" s="2"/>
    </row>
    <row r="289" spans="2:335" x14ac:dyDescent="0.25">
      <c r="B289" s="57"/>
      <c r="I289" s="5"/>
      <c r="J289" s="6"/>
      <c r="K289" s="2"/>
      <c r="AT289" s="6"/>
      <c r="AU289" s="2"/>
      <c r="CD289" s="6"/>
      <c r="CE289" s="2"/>
      <c r="DN289" s="6"/>
      <c r="DO289" s="2"/>
      <c r="EX289" s="6"/>
      <c r="EY289" s="2"/>
      <c r="GH289" s="6"/>
      <c r="GI289" s="2"/>
      <c r="HR289" s="6"/>
      <c r="HS289" s="2"/>
      <c r="JB289" s="6"/>
      <c r="JC289" s="2"/>
      <c r="KL289" s="6"/>
      <c r="KM289" s="2"/>
      <c r="LV289" s="6"/>
      <c r="LW289" s="2"/>
    </row>
    <row r="290" spans="2:335" x14ac:dyDescent="0.25">
      <c r="B290" s="57"/>
      <c r="I290" s="5"/>
      <c r="J290" s="6"/>
      <c r="K290" s="2"/>
      <c r="AT290" s="6"/>
      <c r="AU290" s="2"/>
      <c r="CD290" s="6"/>
      <c r="CE290" s="2"/>
      <c r="DN290" s="6"/>
      <c r="DO290" s="2"/>
      <c r="EX290" s="6"/>
      <c r="EY290" s="2"/>
      <c r="GH290" s="6"/>
      <c r="GI290" s="2"/>
      <c r="HR290" s="6"/>
      <c r="HS290" s="2"/>
      <c r="JB290" s="6"/>
      <c r="JC290" s="2"/>
      <c r="KL290" s="6"/>
      <c r="KM290" s="2"/>
      <c r="LV290" s="6"/>
      <c r="LW290" s="2"/>
    </row>
    <row r="291" spans="2:335" x14ac:dyDescent="0.25">
      <c r="B291" s="57"/>
      <c r="I291" s="5"/>
      <c r="J291" s="6"/>
      <c r="K291" s="2"/>
      <c r="AT291" s="6"/>
      <c r="AU291" s="2"/>
      <c r="CD291" s="6"/>
      <c r="CE291" s="2"/>
      <c r="DN291" s="6"/>
      <c r="DO291" s="2"/>
      <c r="EX291" s="6"/>
      <c r="EY291" s="2"/>
      <c r="GH291" s="6"/>
      <c r="GI291" s="2"/>
      <c r="HR291" s="6"/>
      <c r="HS291" s="2"/>
      <c r="JB291" s="6"/>
      <c r="JC291" s="2"/>
      <c r="KL291" s="6"/>
      <c r="KM291" s="2"/>
      <c r="LV291" s="6"/>
      <c r="LW291" s="2"/>
    </row>
    <row r="292" spans="2:335" x14ac:dyDescent="0.25">
      <c r="B292" s="57"/>
      <c r="I292" s="5"/>
      <c r="J292" s="6"/>
      <c r="K292" s="2"/>
      <c r="AT292" s="6"/>
      <c r="AU292" s="2"/>
      <c r="CD292" s="6"/>
      <c r="CE292" s="2"/>
      <c r="DN292" s="6"/>
      <c r="DO292" s="2"/>
      <c r="EX292" s="6"/>
      <c r="EY292" s="2"/>
      <c r="GH292" s="6"/>
      <c r="GI292" s="2"/>
      <c r="HR292" s="6"/>
      <c r="HS292" s="2"/>
      <c r="JB292" s="6"/>
      <c r="JC292" s="2"/>
      <c r="KL292" s="6"/>
      <c r="KM292" s="2"/>
      <c r="LV292" s="6"/>
      <c r="LW292" s="2"/>
    </row>
    <row r="293" spans="2:335" x14ac:dyDescent="0.25">
      <c r="B293" s="57"/>
      <c r="I293" s="5"/>
      <c r="J293" s="6"/>
      <c r="K293" s="2"/>
      <c r="AT293" s="6"/>
      <c r="AU293" s="2"/>
      <c r="CD293" s="6"/>
      <c r="CE293" s="2"/>
      <c r="DN293" s="6"/>
      <c r="DO293" s="2"/>
      <c r="EX293" s="6"/>
      <c r="EY293" s="2"/>
      <c r="GH293" s="6"/>
      <c r="GI293" s="2"/>
      <c r="HR293" s="6"/>
      <c r="HS293" s="2"/>
      <c r="JB293" s="6"/>
      <c r="JC293" s="2"/>
      <c r="KL293" s="6"/>
      <c r="KM293" s="2"/>
      <c r="LV293" s="6"/>
      <c r="LW293" s="2"/>
    </row>
    <row r="294" spans="2:335" x14ac:dyDescent="0.25">
      <c r="B294" s="57"/>
      <c r="I294" s="5"/>
      <c r="J294" s="6"/>
      <c r="K294" s="2"/>
      <c r="AT294" s="6"/>
      <c r="AU294" s="2"/>
      <c r="CD294" s="6"/>
      <c r="CE294" s="2"/>
      <c r="DN294" s="6"/>
      <c r="DO294" s="2"/>
      <c r="EX294" s="6"/>
      <c r="EY294" s="2"/>
      <c r="GH294" s="6"/>
      <c r="GI294" s="2"/>
      <c r="HR294" s="6"/>
      <c r="HS294" s="2"/>
      <c r="JB294" s="6"/>
      <c r="JC294" s="2"/>
      <c r="KL294" s="6"/>
      <c r="KM294" s="2"/>
      <c r="LV294" s="6"/>
      <c r="LW294" s="2"/>
    </row>
    <row r="295" spans="2:335" x14ac:dyDescent="0.25">
      <c r="B295" s="57"/>
      <c r="I295" s="5"/>
      <c r="J295" s="6"/>
      <c r="K295" s="2"/>
      <c r="AT295" s="6"/>
      <c r="AU295" s="2"/>
      <c r="CD295" s="6"/>
      <c r="CE295" s="2"/>
      <c r="DN295" s="6"/>
      <c r="DO295" s="2"/>
      <c r="EX295" s="6"/>
      <c r="EY295" s="2"/>
      <c r="GH295" s="6"/>
      <c r="GI295" s="2"/>
      <c r="HR295" s="6"/>
      <c r="HS295" s="2"/>
      <c r="JB295" s="6"/>
      <c r="JC295" s="2"/>
      <c r="KL295" s="6"/>
      <c r="KM295" s="2"/>
      <c r="LV295" s="6"/>
      <c r="LW295" s="2"/>
    </row>
    <row r="296" spans="2:335" x14ac:dyDescent="0.25">
      <c r="B296" s="57"/>
      <c r="I296" s="5"/>
      <c r="J296" s="6"/>
      <c r="K296" s="2"/>
      <c r="AT296" s="6"/>
      <c r="AU296" s="2"/>
      <c r="CD296" s="6"/>
      <c r="CE296" s="2"/>
      <c r="DN296" s="6"/>
      <c r="DO296" s="2"/>
      <c r="EX296" s="6"/>
      <c r="EY296" s="2"/>
      <c r="GH296" s="6"/>
      <c r="GI296" s="2"/>
      <c r="HR296" s="6"/>
      <c r="HS296" s="2"/>
      <c r="JB296" s="6"/>
      <c r="JC296" s="2"/>
      <c r="KL296" s="6"/>
      <c r="KM296" s="2"/>
      <c r="LV296" s="6"/>
      <c r="LW296" s="2"/>
    </row>
    <row r="297" spans="2:335" x14ac:dyDescent="0.25">
      <c r="B297" s="57"/>
      <c r="I297" s="5"/>
      <c r="J297" s="6"/>
      <c r="K297" s="2"/>
      <c r="AT297" s="6"/>
      <c r="AU297" s="2"/>
      <c r="CD297" s="6"/>
      <c r="CE297" s="2"/>
      <c r="DN297" s="6"/>
      <c r="DO297" s="2"/>
      <c r="EX297" s="6"/>
      <c r="EY297" s="2"/>
      <c r="GH297" s="6"/>
      <c r="GI297" s="2"/>
      <c r="HR297" s="6"/>
      <c r="HS297" s="2"/>
      <c r="JB297" s="6"/>
      <c r="JC297" s="2"/>
      <c r="KL297" s="6"/>
      <c r="KM297" s="2"/>
      <c r="LV297" s="6"/>
      <c r="LW297" s="2"/>
    </row>
    <row r="298" spans="2:335" x14ac:dyDescent="0.25">
      <c r="B298" s="57"/>
      <c r="I298" s="5"/>
      <c r="J298" s="6"/>
      <c r="K298" s="2"/>
      <c r="AT298" s="6"/>
      <c r="AU298" s="2"/>
      <c r="CD298" s="6"/>
      <c r="CE298" s="2"/>
      <c r="DN298" s="6"/>
      <c r="DO298" s="2"/>
      <c r="EX298" s="6"/>
      <c r="EY298" s="2"/>
      <c r="GH298" s="6"/>
      <c r="GI298" s="2"/>
      <c r="HR298" s="6"/>
      <c r="HS298" s="2"/>
      <c r="JB298" s="6"/>
      <c r="JC298" s="2"/>
      <c r="KL298" s="6"/>
      <c r="KM298" s="2"/>
      <c r="LV298" s="6"/>
      <c r="LW298" s="2"/>
    </row>
    <row r="299" spans="2:335" x14ac:dyDescent="0.25">
      <c r="B299" s="57"/>
      <c r="I299" s="5"/>
      <c r="J299" s="6"/>
      <c r="K299" s="2"/>
      <c r="AT299" s="6"/>
      <c r="AU299" s="2"/>
      <c r="CD299" s="6"/>
      <c r="CE299" s="2"/>
      <c r="DN299" s="6"/>
      <c r="DO299" s="2"/>
      <c r="EX299" s="6"/>
      <c r="EY299" s="2"/>
      <c r="GH299" s="6"/>
      <c r="GI299" s="2"/>
      <c r="HR299" s="6"/>
      <c r="HS299" s="2"/>
      <c r="JB299" s="6"/>
      <c r="JC299" s="2"/>
      <c r="KL299" s="6"/>
      <c r="KM299" s="2"/>
      <c r="LV299" s="6"/>
      <c r="LW299" s="2"/>
    </row>
    <row r="300" spans="2:335" x14ac:dyDescent="0.25">
      <c r="B300" s="57"/>
      <c r="I300" s="5"/>
      <c r="J300" s="6"/>
      <c r="K300" s="2"/>
      <c r="AT300" s="6"/>
      <c r="AU300" s="2"/>
      <c r="CD300" s="6"/>
      <c r="CE300" s="2"/>
      <c r="DN300" s="6"/>
      <c r="DO300" s="2"/>
      <c r="EX300" s="6"/>
      <c r="EY300" s="2"/>
      <c r="GH300" s="6"/>
      <c r="GI300" s="2"/>
      <c r="HR300" s="6"/>
      <c r="HS300" s="2"/>
      <c r="JB300" s="6"/>
      <c r="JC300" s="2"/>
      <c r="KL300" s="6"/>
      <c r="KM300" s="2"/>
      <c r="LV300" s="6"/>
      <c r="LW300" s="2"/>
    </row>
    <row r="301" spans="2:335" x14ac:dyDescent="0.25">
      <c r="B301" s="57"/>
      <c r="I301" s="5"/>
      <c r="J301" s="6"/>
      <c r="K301" s="2"/>
      <c r="AT301" s="6"/>
      <c r="AU301" s="2"/>
      <c r="CD301" s="6"/>
      <c r="CE301" s="2"/>
      <c r="DN301" s="6"/>
      <c r="DO301" s="2"/>
      <c r="EX301" s="6"/>
      <c r="EY301" s="2"/>
      <c r="GH301" s="6"/>
      <c r="GI301" s="2"/>
      <c r="HR301" s="6"/>
      <c r="HS301" s="2"/>
      <c r="JB301" s="6"/>
      <c r="JC301" s="2"/>
      <c r="KL301" s="6"/>
      <c r="KM301" s="2"/>
      <c r="LV301" s="6"/>
      <c r="LW301" s="2"/>
    </row>
    <row r="302" spans="2:335" x14ac:dyDescent="0.25">
      <c r="B302" s="57"/>
      <c r="I302" s="5"/>
      <c r="J302" s="6"/>
      <c r="K302" s="2"/>
      <c r="AT302" s="6"/>
      <c r="AU302" s="2"/>
      <c r="CD302" s="6"/>
      <c r="CE302" s="2"/>
      <c r="DN302" s="6"/>
      <c r="DO302" s="2"/>
      <c r="EX302" s="6"/>
      <c r="EY302" s="2"/>
      <c r="GH302" s="6"/>
      <c r="GI302" s="2"/>
      <c r="HR302" s="6"/>
      <c r="HS302" s="2"/>
      <c r="JB302" s="6"/>
      <c r="JC302" s="2"/>
      <c r="KL302" s="6"/>
      <c r="KM302" s="2"/>
      <c r="LV302" s="6"/>
      <c r="LW302" s="2"/>
    </row>
    <row r="303" spans="2:335" x14ac:dyDescent="0.25">
      <c r="B303" s="57"/>
      <c r="I303" s="5"/>
      <c r="J303" s="6"/>
      <c r="K303" s="2"/>
      <c r="AT303" s="6"/>
      <c r="AU303" s="2"/>
      <c r="CD303" s="6"/>
      <c r="CE303" s="2"/>
      <c r="DN303" s="6"/>
      <c r="DO303" s="2"/>
      <c r="EX303" s="6"/>
      <c r="EY303" s="2"/>
      <c r="GH303" s="6"/>
      <c r="GI303" s="2"/>
      <c r="HR303" s="6"/>
      <c r="HS303" s="2"/>
      <c r="JB303" s="6"/>
      <c r="JC303" s="2"/>
      <c r="KL303" s="6"/>
      <c r="KM303" s="2"/>
      <c r="LV303" s="6"/>
      <c r="LW303" s="2"/>
    </row>
    <row r="304" spans="2:335" x14ac:dyDescent="0.25">
      <c r="B304" s="57"/>
      <c r="I304" s="5"/>
      <c r="J304" s="6"/>
      <c r="K304" s="2"/>
      <c r="AT304" s="6"/>
      <c r="AU304" s="2"/>
      <c r="CD304" s="6"/>
      <c r="CE304" s="2"/>
      <c r="DN304" s="6"/>
      <c r="DO304" s="2"/>
      <c r="EX304" s="6"/>
      <c r="EY304" s="2"/>
      <c r="GH304" s="6"/>
      <c r="GI304" s="2"/>
      <c r="HR304" s="6"/>
      <c r="HS304" s="2"/>
      <c r="JB304" s="6"/>
      <c r="JC304" s="2"/>
      <c r="KL304" s="6"/>
      <c r="KM304" s="2"/>
      <c r="LV304" s="6"/>
      <c r="LW304" s="2"/>
    </row>
    <row r="305" spans="2:335" x14ac:dyDescent="0.25">
      <c r="B305" s="57"/>
      <c r="I305" s="5"/>
      <c r="J305" s="6"/>
      <c r="K305" s="2"/>
      <c r="AT305" s="6"/>
      <c r="AU305" s="2"/>
      <c r="CD305" s="6"/>
      <c r="CE305" s="2"/>
      <c r="DN305" s="6"/>
      <c r="DO305" s="2"/>
      <c r="EX305" s="6"/>
      <c r="EY305" s="2"/>
      <c r="GH305" s="6"/>
      <c r="GI305" s="2"/>
      <c r="HR305" s="6"/>
      <c r="HS305" s="2"/>
      <c r="JB305" s="6"/>
      <c r="JC305" s="2"/>
      <c r="KL305" s="6"/>
      <c r="KM305" s="2"/>
      <c r="LV305" s="6"/>
      <c r="LW305" s="2"/>
    </row>
    <row r="306" spans="2:335" x14ac:dyDescent="0.25">
      <c r="B306" s="57"/>
      <c r="I306" s="5"/>
      <c r="J306" s="6"/>
      <c r="K306" s="2"/>
      <c r="AT306" s="6"/>
      <c r="AU306" s="2"/>
      <c r="CD306" s="6"/>
      <c r="CE306" s="2"/>
      <c r="DN306" s="6"/>
      <c r="DO306" s="2"/>
      <c r="EX306" s="6"/>
      <c r="EY306" s="2"/>
      <c r="GH306" s="6"/>
      <c r="GI306" s="2"/>
      <c r="HR306" s="6"/>
      <c r="HS306" s="2"/>
      <c r="JB306" s="6"/>
      <c r="JC306" s="2"/>
      <c r="KL306" s="6"/>
      <c r="KM306" s="2"/>
      <c r="LV306" s="6"/>
      <c r="LW306" s="2"/>
    </row>
    <row r="307" spans="2:335" x14ac:dyDescent="0.25">
      <c r="B307" s="57"/>
      <c r="I307" s="5"/>
      <c r="J307" s="6"/>
      <c r="K307" s="2"/>
      <c r="AT307" s="6"/>
      <c r="AU307" s="2"/>
      <c r="CD307" s="6"/>
      <c r="CE307" s="2"/>
      <c r="DN307" s="6"/>
      <c r="DO307" s="2"/>
      <c r="EX307" s="6"/>
      <c r="EY307" s="2"/>
      <c r="GH307" s="6"/>
      <c r="GI307" s="2"/>
      <c r="HR307" s="6"/>
      <c r="HS307" s="2"/>
      <c r="JB307" s="6"/>
      <c r="JC307" s="2"/>
      <c r="KL307" s="6"/>
      <c r="KM307" s="2"/>
      <c r="LV307" s="6"/>
      <c r="LW307" s="2"/>
    </row>
    <row r="308" spans="2:335" x14ac:dyDescent="0.25">
      <c r="B308" s="57"/>
      <c r="I308" s="5"/>
      <c r="J308" s="6"/>
      <c r="K308" s="2"/>
      <c r="AT308" s="6"/>
      <c r="AU308" s="2"/>
      <c r="CD308" s="6"/>
      <c r="CE308" s="2"/>
      <c r="DN308" s="6"/>
      <c r="DO308" s="2"/>
      <c r="EX308" s="6"/>
      <c r="EY308" s="2"/>
      <c r="GH308" s="6"/>
      <c r="GI308" s="2"/>
      <c r="HR308" s="6"/>
      <c r="HS308" s="2"/>
      <c r="JB308" s="6"/>
      <c r="JC308" s="2"/>
      <c r="KL308" s="6"/>
      <c r="KM308" s="2"/>
      <c r="LV308" s="6"/>
      <c r="LW308" s="2"/>
    </row>
    <row r="309" spans="2:335" x14ac:dyDescent="0.25">
      <c r="B309" s="57"/>
      <c r="I309" s="5"/>
      <c r="J309" s="6"/>
      <c r="K309" s="2"/>
      <c r="AT309" s="6"/>
      <c r="AU309" s="2"/>
      <c r="CD309" s="6"/>
      <c r="CE309" s="2"/>
      <c r="DN309" s="6"/>
      <c r="DO309" s="2"/>
      <c r="EX309" s="6"/>
      <c r="EY309" s="2"/>
      <c r="GH309" s="6"/>
      <c r="GI309" s="2"/>
      <c r="HR309" s="6"/>
      <c r="HS309" s="2"/>
      <c r="JB309" s="6"/>
      <c r="JC309" s="2"/>
      <c r="KL309" s="6"/>
      <c r="KM309" s="2"/>
      <c r="LV309" s="6"/>
      <c r="LW309" s="2"/>
    </row>
    <row r="310" spans="2:335" x14ac:dyDescent="0.25">
      <c r="B310" s="57"/>
      <c r="I310" s="5"/>
      <c r="J310" s="6"/>
      <c r="K310" s="2"/>
      <c r="AT310" s="6"/>
      <c r="AU310" s="2"/>
      <c r="CD310" s="6"/>
      <c r="CE310" s="2"/>
      <c r="DN310" s="6"/>
      <c r="DO310" s="2"/>
      <c r="EX310" s="6"/>
      <c r="EY310" s="2"/>
      <c r="GH310" s="6"/>
      <c r="GI310" s="2"/>
      <c r="HR310" s="6"/>
      <c r="HS310" s="2"/>
      <c r="JB310" s="6"/>
      <c r="JC310" s="2"/>
      <c r="KL310" s="6"/>
      <c r="KM310" s="2"/>
      <c r="LV310" s="6"/>
      <c r="LW310" s="2"/>
    </row>
    <row r="311" spans="2:335" x14ac:dyDescent="0.25">
      <c r="B311" s="57"/>
      <c r="I311" s="5"/>
      <c r="J311" s="6"/>
      <c r="K311" s="2"/>
      <c r="AT311" s="6"/>
      <c r="AU311" s="2"/>
      <c r="CD311" s="6"/>
      <c r="CE311" s="2"/>
      <c r="DN311" s="6"/>
      <c r="DO311" s="2"/>
      <c r="EX311" s="6"/>
      <c r="EY311" s="2"/>
      <c r="GH311" s="6"/>
      <c r="GI311" s="2"/>
      <c r="HR311" s="6"/>
      <c r="HS311" s="2"/>
      <c r="JB311" s="6"/>
      <c r="JC311" s="2"/>
      <c r="KL311" s="6"/>
      <c r="KM311" s="2"/>
      <c r="LV311" s="6"/>
      <c r="LW311" s="2"/>
    </row>
    <row r="312" spans="2:335" x14ac:dyDescent="0.25">
      <c r="B312" s="57"/>
      <c r="I312" s="5"/>
      <c r="J312" s="6"/>
      <c r="K312" s="2"/>
      <c r="AT312" s="6"/>
      <c r="AU312" s="2"/>
      <c r="CD312" s="6"/>
      <c r="CE312" s="2"/>
      <c r="DN312" s="6"/>
      <c r="DO312" s="2"/>
      <c r="EX312" s="6"/>
      <c r="EY312" s="2"/>
      <c r="GH312" s="6"/>
      <c r="GI312" s="2"/>
      <c r="HR312" s="6"/>
      <c r="HS312" s="2"/>
      <c r="JB312" s="6"/>
      <c r="JC312" s="2"/>
      <c r="KL312" s="6"/>
      <c r="KM312" s="2"/>
      <c r="LV312" s="6"/>
      <c r="LW312" s="2"/>
    </row>
    <row r="313" spans="2:335" x14ac:dyDescent="0.25">
      <c r="B313" s="57"/>
      <c r="I313" s="5"/>
      <c r="J313" s="6"/>
      <c r="K313" s="2"/>
      <c r="AT313" s="6"/>
      <c r="AU313" s="2"/>
      <c r="CD313" s="6"/>
      <c r="CE313" s="2"/>
      <c r="DN313" s="6"/>
      <c r="DO313" s="2"/>
      <c r="EX313" s="6"/>
      <c r="EY313" s="2"/>
      <c r="GH313" s="6"/>
      <c r="GI313" s="2"/>
      <c r="HR313" s="6"/>
      <c r="HS313" s="2"/>
      <c r="JB313" s="6"/>
      <c r="JC313" s="2"/>
      <c r="KL313" s="6"/>
      <c r="KM313" s="2"/>
      <c r="LV313" s="6"/>
      <c r="LW313" s="2"/>
    </row>
    <row r="314" spans="2:335" x14ac:dyDescent="0.25">
      <c r="B314" s="57"/>
      <c r="I314" s="5"/>
      <c r="J314" s="6"/>
      <c r="K314" s="2"/>
      <c r="AT314" s="6"/>
      <c r="AU314" s="2"/>
      <c r="CD314" s="6"/>
      <c r="CE314" s="2"/>
      <c r="DN314" s="6"/>
      <c r="DO314" s="2"/>
      <c r="EX314" s="6"/>
      <c r="EY314" s="2"/>
      <c r="GH314" s="6"/>
      <c r="GI314" s="2"/>
      <c r="HR314" s="6"/>
      <c r="HS314" s="2"/>
      <c r="JB314" s="6"/>
      <c r="JC314" s="2"/>
      <c r="KL314" s="6"/>
      <c r="KM314" s="2"/>
      <c r="LV314" s="6"/>
      <c r="LW314" s="2"/>
    </row>
    <row r="315" spans="2:335" x14ac:dyDescent="0.25">
      <c r="B315" s="57"/>
      <c r="I315" s="5"/>
      <c r="J315" s="6"/>
      <c r="K315" s="2"/>
      <c r="AT315" s="6"/>
      <c r="AU315" s="2"/>
      <c r="CD315" s="6"/>
      <c r="CE315" s="2"/>
      <c r="DN315" s="6"/>
      <c r="DO315" s="2"/>
      <c r="EX315" s="6"/>
      <c r="EY315" s="2"/>
      <c r="GH315" s="6"/>
      <c r="GI315" s="2"/>
      <c r="HR315" s="6"/>
      <c r="HS315" s="2"/>
      <c r="JB315" s="6"/>
      <c r="JC315" s="2"/>
      <c r="KL315" s="6"/>
      <c r="KM315" s="2"/>
      <c r="LV315" s="6"/>
      <c r="LW315" s="2"/>
    </row>
    <row r="316" spans="2:335" x14ac:dyDescent="0.25">
      <c r="B316" s="57"/>
      <c r="I316" s="5"/>
      <c r="J316" s="6"/>
      <c r="K316" s="2"/>
      <c r="AT316" s="6"/>
      <c r="AU316" s="2"/>
      <c r="CD316" s="6"/>
      <c r="CE316" s="2"/>
      <c r="DN316" s="6"/>
      <c r="DO316" s="2"/>
      <c r="EX316" s="6"/>
      <c r="EY316" s="2"/>
      <c r="GH316" s="6"/>
      <c r="GI316" s="2"/>
      <c r="HR316" s="6"/>
      <c r="HS316" s="2"/>
      <c r="JB316" s="6"/>
      <c r="JC316" s="2"/>
      <c r="KL316" s="6"/>
      <c r="KM316" s="2"/>
      <c r="LV316" s="6"/>
      <c r="LW316" s="2"/>
    </row>
    <row r="317" spans="2:335" x14ac:dyDescent="0.25">
      <c r="B317" s="57"/>
      <c r="I317" s="5"/>
      <c r="J317" s="6"/>
      <c r="K317" s="2"/>
      <c r="AT317" s="6"/>
      <c r="AU317" s="2"/>
      <c r="CD317" s="6"/>
      <c r="CE317" s="2"/>
      <c r="DN317" s="6"/>
      <c r="DO317" s="2"/>
      <c r="EX317" s="6"/>
      <c r="EY317" s="2"/>
      <c r="GH317" s="6"/>
      <c r="GI317" s="2"/>
      <c r="HR317" s="6"/>
      <c r="HS317" s="2"/>
      <c r="JB317" s="6"/>
      <c r="JC317" s="2"/>
      <c r="KL317" s="6"/>
      <c r="KM317" s="2"/>
      <c r="LV317" s="6"/>
      <c r="LW317" s="2"/>
    </row>
    <row r="318" spans="2:335" x14ac:dyDescent="0.25">
      <c r="B318" s="57"/>
      <c r="I318" s="5"/>
      <c r="J318" s="6"/>
      <c r="K318" s="2"/>
      <c r="AT318" s="6"/>
      <c r="AU318" s="2"/>
      <c r="CD318" s="6"/>
      <c r="CE318" s="2"/>
      <c r="DN318" s="6"/>
      <c r="DO318" s="2"/>
      <c r="EX318" s="6"/>
      <c r="EY318" s="2"/>
      <c r="GH318" s="6"/>
      <c r="GI318" s="2"/>
      <c r="HR318" s="6"/>
      <c r="HS318" s="2"/>
      <c r="JB318" s="6"/>
      <c r="JC318" s="2"/>
      <c r="KL318" s="6"/>
      <c r="KM318" s="2"/>
      <c r="LV318" s="6"/>
      <c r="LW318" s="2"/>
    </row>
    <row r="319" spans="2:335" x14ac:dyDescent="0.25">
      <c r="B319" s="57"/>
      <c r="I319" s="5"/>
      <c r="J319" s="6"/>
      <c r="K319" s="2"/>
      <c r="AT319" s="6"/>
      <c r="AU319" s="2"/>
      <c r="CD319" s="6"/>
      <c r="CE319" s="2"/>
      <c r="DN319" s="6"/>
      <c r="DO319" s="2"/>
      <c r="EX319" s="6"/>
      <c r="EY319" s="2"/>
      <c r="GH319" s="6"/>
      <c r="GI319" s="2"/>
      <c r="HR319" s="6"/>
      <c r="HS319" s="2"/>
      <c r="JB319" s="6"/>
      <c r="JC319" s="2"/>
      <c r="KL319" s="6"/>
      <c r="KM319" s="2"/>
      <c r="LV319" s="6"/>
      <c r="LW319" s="2"/>
    </row>
    <row r="320" spans="2:335" x14ac:dyDescent="0.25">
      <c r="B320" s="57"/>
      <c r="I320" s="5"/>
      <c r="J320" s="6"/>
      <c r="K320" s="2"/>
      <c r="AT320" s="6"/>
      <c r="AU320" s="2"/>
      <c r="CD320" s="6"/>
      <c r="CE320" s="2"/>
      <c r="DN320" s="6"/>
      <c r="DO320" s="2"/>
      <c r="EX320" s="6"/>
      <c r="EY320" s="2"/>
      <c r="GH320" s="6"/>
      <c r="GI320" s="2"/>
      <c r="HR320" s="6"/>
      <c r="HS320" s="2"/>
      <c r="JB320" s="6"/>
      <c r="JC320" s="2"/>
      <c r="KL320" s="6"/>
      <c r="KM320" s="2"/>
      <c r="LV320" s="6"/>
      <c r="LW320" s="2"/>
    </row>
    <row r="321" spans="2:335" x14ac:dyDescent="0.25">
      <c r="B321" s="57"/>
      <c r="I321" s="5"/>
      <c r="J321" s="6"/>
      <c r="K321" s="2"/>
      <c r="AT321" s="6"/>
      <c r="AU321" s="2"/>
      <c r="CD321" s="6"/>
      <c r="CE321" s="2"/>
      <c r="DN321" s="6"/>
      <c r="DO321" s="2"/>
      <c r="EX321" s="6"/>
      <c r="EY321" s="2"/>
      <c r="GH321" s="6"/>
      <c r="GI321" s="2"/>
      <c r="HR321" s="6"/>
      <c r="HS321" s="2"/>
      <c r="JB321" s="6"/>
      <c r="JC321" s="2"/>
      <c r="KL321" s="6"/>
      <c r="KM321" s="2"/>
      <c r="LV321" s="6"/>
      <c r="LW321" s="2"/>
    </row>
    <row r="322" spans="2:335" x14ac:dyDescent="0.25">
      <c r="B322" s="57"/>
      <c r="I322" s="5"/>
      <c r="J322" s="6"/>
      <c r="K322" s="2"/>
      <c r="AT322" s="6"/>
      <c r="AU322" s="2"/>
      <c r="CD322" s="6"/>
      <c r="CE322" s="2"/>
      <c r="DN322" s="6"/>
      <c r="DO322" s="2"/>
      <c r="EX322" s="6"/>
      <c r="EY322" s="2"/>
      <c r="GH322" s="6"/>
      <c r="GI322" s="2"/>
      <c r="HR322" s="6"/>
      <c r="HS322" s="2"/>
      <c r="JB322" s="6"/>
      <c r="JC322" s="2"/>
      <c r="KL322" s="6"/>
      <c r="KM322" s="2"/>
      <c r="LV322" s="6"/>
      <c r="LW322" s="2"/>
    </row>
    <row r="323" spans="2:335" x14ac:dyDescent="0.25">
      <c r="B323" s="57"/>
      <c r="I323" s="5"/>
      <c r="J323" s="6"/>
      <c r="K323" s="2"/>
      <c r="AT323" s="6"/>
      <c r="AU323" s="2"/>
      <c r="CD323" s="6"/>
      <c r="CE323" s="2"/>
      <c r="DN323" s="6"/>
      <c r="DO323" s="2"/>
      <c r="EX323" s="6"/>
      <c r="EY323" s="2"/>
      <c r="GH323" s="6"/>
      <c r="GI323" s="2"/>
      <c r="HR323" s="6"/>
      <c r="HS323" s="2"/>
      <c r="JB323" s="6"/>
      <c r="JC323" s="2"/>
      <c r="KL323" s="6"/>
      <c r="KM323" s="2"/>
      <c r="LV323" s="6"/>
      <c r="LW323" s="2"/>
    </row>
    <row r="324" spans="2:335" x14ac:dyDescent="0.25">
      <c r="B324" s="57"/>
      <c r="I324" s="5"/>
      <c r="J324" s="6"/>
      <c r="K324" s="2"/>
      <c r="AT324" s="6"/>
      <c r="AU324" s="2"/>
      <c r="CD324" s="6"/>
      <c r="CE324" s="2"/>
      <c r="DN324" s="6"/>
      <c r="DO324" s="2"/>
      <c r="EX324" s="6"/>
      <c r="EY324" s="2"/>
      <c r="GH324" s="6"/>
      <c r="GI324" s="2"/>
      <c r="HR324" s="6"/>
      <c r="HS324" s="2"/>
      <c r="JB324" s="6"/>
      <c r="JC324" s="2"/>
      <c r="KL324" s="6"/>
      <c r="KM324" s="2"/>
      <c r="LV324" s="6"/>
      <c r="LW324" s="2"/>
    </row>
    <row r="325" spans="2:335" x14ac:dyDescent="0.25">
      <c r="B325" s="57"/>
      <c r="I325" s="5"/>
      <c r="J325" s="6"/>
      <c r="K325" s="2"/>
      <c r="AT325" s="6"/>
      <c r="AU325" s="2"/>
      <c r="CD325" s="6"/>
      <c r="CE325" s="2"/>
      <c r="DN325" s="6"/>
      <c r="DO325" s="2"/>
      <c r="EX325" s="6"/>
      <c r="EY325" s="2"/>
      <c r="GH325" s="6"/>
      <c r="GI325" s="2"/>
      <c r="HR325" s="6"/>
      <c r="HS325" s="2"/>
      <c r="JB325" s="6"/>
      <c r="JC325" s="2"/>
      <c r="KL325" s="6"/>
      <c r="KM325" s="2"/>
      <c r="LV325" s="6"/>
      <c r="LW325" s="2"/>
    </row>
    <row r="326" spans="2:335" x14ac:dyDescent="0.25">
      <c r="B326" s="57"/>
      <c r="I326" s="5"/>
      <c r="J326" s="6"/>
      <c r="K326" s="2"/>
      <c r="AT326" s="6"/>
      <c r="AU326" s="2"/>
      <c r="CD326" s="6"/>
      <c r="CE326" s="2"/>
      <c r="DN326" s="6"/>
      <c r="DO326" s="2"/>
      <c r="EX326" s="6"/>
      <c r="EY326" s="2"/>
      <c r="GH326" s="6"/>
      <c r="GI326" s="2"/>
      <c r="HR326" s="6"/>
      <c r="HS326" s="2"/>
      <c r="JB326" s="6"/>
      <c r="JC326" s="2"/>
      <c r="KL326" s="6"/>
      <c r="KM326" s="2"/>
      <c r="LV326" s="6"/>
      <c r="LW326" s="2"/>
    </row>
    <row r="327" spans="2:335" x14ac:dyDescent="0.25">
      <c r="B327" s="57"/>
      <c r="I327" s="5"/>
      <c r="J327" s="6"/>
      <c r="K327" s="2"/>
      <c r="AT327" s="6"/>
      <c r="AU327" s="2"/>
      <c r="CD327" s="6"/>
      <c r="CE327" s="2"/>
      <c r="DN327" s="6"/>
      <c r="DO327" s="2"/>
      <c r="EX327" s="6"/>
      <c r="EY327" s="2"/>
      <c r="GH327" s="6"/>
      <c r="GI327" s="2"/>
      <c r="HR327" s="6"/>
      <c r="HS327" s="2"/>
      <c r="JB327" s="6"/>
      <c r="JC327" s="2"/>
      <c r="KL327" s="6"/>
      <c r="KM327" s="2"/>
      <c r="LV327" s="6"/>
      <c r="LW327" s="2"/>
    </row>
    <row r="328" spans="2:335" x14ac:dyDescent="0.25">
      <c r="B328" s="57"/>
      <c r="I328" s="5"/>
      <c r="J328" s="6"/>
      <c r="K328" s="2"/>
      <c r="AT328" s="6"/>
      <c r="AU328" s="2"/>
      <c r="CD328" s="6"/>
      <c r="CE328" s="2"/>
      <c r="DN328" s="6"/>
      <c r="DO328" s="2"/>
      <c r="EX328" s="6"/>
      <c r="EY328" s="2"/>
      <c r="GH328" s="6"/>
      <c r="GI328" s="2"/>
      <c r="HR328" s="6"/>
      <c r="HS328" s="2"/>
      <c r="JB328" s="6"/>
      <c r="JC328" s="2"/>
      <c r="KL328" s="6"/>
      <c r="KM328" s="2"/>
      <c r="LV328" s="6"/>
      <c r="LW328" s="2"/>
    </row>
    <row r="329" spans="2:335" x14ac:dyDescent="0.25">
      <c r="B329" s="57"/>
      <c r="I329" s="5"/>
      <c r="J329" s="6"/>
      <c r="K329" s="2"/>
      <c r="AT329" s="6"/>
      <c r="AU329" s="2"/>
      <c r="CD329" s="6"/>
      <c r="CE329" s="2"/>
      <c r="DN329" s="6"/>
      <c r="DO329" s="2"/>
      <c r="EX329" s="6"/>
      <c r="EY329" s="2"/>
      <c r="GH329" s="6"/>
      <c r="GI329" s="2"/>
      <c r="HR329" s="6"/>
      <c r="HS329" s="2"/>
      <c r="JB329" s="6"/>
      <c r="JC329" s="2"/>
      <c r="KL329" s="6"/>
      <c r="KM329" s="2"/>
      <c r="LV329" s="6"/>
      <c r="LW329" s="2"/>
    </row>
    <row r="330" spans="2:335" x14ac:dyDescent="0.25">
      <c r="B330" s="57"/>
      <c r="I330" s="5"/>
      <c r="J330" s="6"/>
      <c r="K330" s="2"/>
      <c r="AT330" s="6"/>
      <c r="AU330" s="2"/>
      <c r="CD330" s="6"/>
      <c r="CE330" s="2"/>
      <c r="DN330" s="6"/>
      <c r="DO330" s="2"/>
      <c r="EX330" s="6"/>
      <c r="EY330" s="2"/>
      <c r="GH330" s="6"/>
      <c r="GI330" s="2"/>
      <c r="HR330" s="6"/>
      <c r="HS330" s="2"/>
      <c r="JB330" s="6"/>
      <c r="JC330" s="2"/>
      <c r="KL330" s="6"/>
      <c r="KM330" s="2"/>
      <c r="LV330" s="6"/>
      <c r="LW330" s="2"/>
    </row>
    <row r="331" spans="2:335" x14ac:dyDescent="0.25">
      <c r="B331" s="57"/>
      <c r="I331" s="5"/>
      <c r="J331" s="6"/>
      <c r="K331" s="2"/>
      <c r="AT331" s="6"/>
      <c r="AU331" s="2"/>
      <c r="CD331" s="6"/>
      <c r="CE331" s="2"/>
      <c r="DN331" s="6"/>
      <c r="DO331" s="2"/>
      <c r="EX331" s="6"/>
      <c r="EY331" s="2"/>
      <c r="GH331" s="6"/>
      <c r="GI331" s="2"/>
      <c r="HR331" s="6"/>
      <c r="HS331" s="2"/>
      <c r="JB331" s="6"/>
      <c r="JC331" s="2"/>
      <c r="KL331" s="6"/>
      <c r="KM331" s="2"/>
      <c r="LV331" s="6"/>
      <c r="LW331" s="2"/>
    </row>
    <row r="332" spans="2:335" x14ac:dyDescent="0.25">
      <c r="B332" s="57"/>
      <c r="I332" s="5"/>
      <c r="J332" s="6"/>
      <c r="K332" s="2"/>
      <c r="AT332" s="6"/>
      <c r="AU332" s="2"/>
      <c r="CD332" s="6"/>
      <c r="CE332" s="2"/>
      <c r="DN332" s="6"/>
      <c r="DO332" s="2"/>
      <c r="EX332" s="6"/>
      <c r="EY332" s="2"/>
      <c r="GH332" s="6"/>
      <c r="GI332" s="2"/>
      <c r="HR332" s="6"/>
      <c r="HS332" s="2"/>
      <c r="JB332" s="6"/>
      <c r="JC332" s="2"/>
      <c r="KL332" s="6"/>
      <c r="KM332" s="2"/>
      <c r="LV332" s="6"/>
      <c r="LW332" s="2"/>
    </row>
    <row r="333" spans="2:335" x14ac:dyDescent="0.25">
      <c r="B333" s="57"/>
      <c r="I333" s="5"/>
      <c r="J333" s="6"/>
      <c r="K333" s="2"/>
      <c r="AT333" s="6"/>
      <c r="AU333" s="2"/>
      <c r="CD333" s="6"/>
      <c r="CE333" s="2"/>
      <c r="DN333" s="6"/>
      <c r="DO333" s="2"/>
      <c r="EX333" s="6"/>
      <c r="EY333" s="2"/>
      <c r="GH333" s="6"/>
      <c r="GI333" s="2"/>
      <c r="HR333" s="6"/>
      <c r="HS333" s="2"/>
      <c r="JB333" s="6"/>
      <c r="JC333" s="2"/>
      <c r="KL333" s="6"/>
      <c r="KM333" s="2"/>
      <c r="LV333" s="6"/>
      <c r="LW333" s="2"/>
    </row>
    <row r="334" spans="2:335" x14ac:dyDescent="0.25">
      <c r="B334" s="57"/>
      <c r="I334" s="5"/>
      <c r="J334" s="6"/>
      <c r="K334" s="2"/>
      <c r="AT334" s="6"/>
      <c r="AU334" s="2"/>
      <c r="CD334" s="6"/>
      <c r="CE334" s="2"/>
      <c r="DN334" s="6"/>
      <c r="DO334" s="2"/>
      <c r="EX334" s="6"/>
      <c r="EY334" s="2"/>
      <c r="GH334" s="6"/>
      <c r="GI334" s="2"/>
      <c r="HR334" s="6"/>
      <c r="HS334" s="2"/>
      <c r="JB334" s="6"/>
      <c r="JC334" s="2"/>
      <c r="KL334" s="6"/>
      <c r="KM334" s="2"/>
      <c r="LV334" s="6"/>
      <c r="LW334" s="2"/>
    </row>
    <row r="335" spans="2:335" x14ac:dyDescent="0.25">
      <c r="B335" s="57"/>
      <c r="I335" s="5"/>
      <c r="J335" s="6"/>
      <c r="K335" s="2"/>
      <c r="AT335" s="6"/>
      <c r="AU335" s="2"/>
      <c r="CD335" s="6"/>
      <c r="CE335" s="2"/>
      <c r="DN335" s="6"/>
      <c r="DO335" s="2"/>
      <c r="EX335" s="6"/>
      <c r="EY335" s="2"/>
      <c r="GH335" s="6"/>
      <c r="GI335" s="2"/>
      <c r="HR335" s="6"/>
      <c r="HS335" s="2"/>
      <c r="JB335" s="6"/>
      <c r="JC335" s="2"/>
      <c r="KL335" s="6"/>
      <c r="KM335" s="2"/>
      <c r="LV335" s="6"/>
      <c r="LW335" s="2"/>
    </row>
    <row r="336" spans="2:335" x14ac:dyDescent="0.25">
      <c r="B336" s="57"/>
      <c r="I336" s="5"/>
      <c r="J336" s="6"/>
      <c r="K336" s="2"/>
      <c r="AT336" s="6"/>
      <c r="AU336" s="2"/>
      <c r="CD336" s="6"/>
      <c r="CE336" s="2"/>
      <c r="DN336" s="6"/>
      <c r="DO336" s="2"/>
      <c r="EX336" s="6"/>
      <c r="EY336" s="2"/>
      <c r="GH336" s="6"/>
      <c r="GI336" s="2"/>
      <c r="HR336" s="6"/>
      <c r="HS336" s="2"/>
      <c r="JB336" s="6"/>
      <c r="JC336" s="2"/>
      <c r="KL336" s="6"/>
      <c r="KM336" s="2"/>
      <c r="LV336" s="6"/>
      <c r="LW336" s="2"/>
    </row>
    <row r="337" spans="2:335" x14ac:dyDescent="0.25">
      <c r="B337" s="57"/>
      <c r="I337" s="5"/>
      <c r="J337" s="6"/>
      <c r="K337" s="2"/>
      <c r="AT337" s="6"/>
      <c r="AU337" s="2"/>
      <c r="CD337" s="6"/>
      <c r="CE337" s="2"/>
      <c r="DN337" s="6"/>
      <c r="DO337" s="2"/>
      <c r="EX337" s="6"/>
      <c r="EY337" s="2"/>
      <c r="GH337" s="6"/>
      <c r="GI337" s="2"/>
      <c r="HR337" s="6"/>
      <c r="HS337" s="2"/>
      <c r="JB337" s="6"/>
      <c r="JC337" s="2"/>
      <c r="KL337" s="6"/>
      <c r="KM337" s="2"/>
      <c r="LV337" s="6"/>
      <c r="LW337" s="2"/>
    </row>
  </sheetData>
  <mergeCells count="582">
    <mergeCell ref="AB2:AD2"/>
    <mergeCell ref="AE2:AG2"/>
    <mergeCell ref="AH2:AJ2"/>
    <mergeCell ref="AK2:AM2"/>
    <mergeCell ref="AN2:AP2"/>
    <mergeCell ref="AQ2:AS2"/>
    <mergeCell ref="AT1:AV1"/>
    <mergeCell ref="B2:D3"/>
    <mergeCell ref="E2:F3"/>
    <mergeCell ref="H2:H3"/>
    <mergeCell ref="J2:L2"/>
    <mergeCell ref="M2:O2"/>
    <mergeCell ref="P2:R2"/>
    <mergeCell ref="S2:U2"/>
    <mergeCell ref="V2:X2"/>
    <mergeCell ref="Y2:AA2"/>
    <mergeCell ref="AB3:AD3"/>
    <mergeCell ref="AE3:AG3"/>
    <mergeCell ref="AH3:AJ3"/>
    <mergeCell ref="AK3:AM3"/>
    <mergeCell ref="AN3:AP3"/>
    <mergeCell ref="AQ3:AS3"/>
    <mergeCell ref="J3:L3"/>
    <mergeCell ref="M3:O3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EF2:EH2"/>
    <mergeCell ref="EI2:EK2"/>
    <mergeCell ref="EL2:EN2"/>
    <mergeCell ref="EO2:EQ2"/>
    <mergeCell ref="ER2:ET2"/>
    <mergeCell ref="EU2:EW2"/>
    <mergeCell ref="DN2:DP2"/>
    <mergeCell ref="DQ2:DS2"/>
    <mergeCell ref="DT2:DV2"/>
    <mergeCell ref="DW2:DY2"/>
    <mergeCell ref="DZ2:EB2"/>
    <mergeCell ref="EC2:EE2"/>
    <mergeCell ref="FP2:FR2"/>
    <mergeCell ref="FS2:FU2"/>
    <mergeCell ref="FV2:FX2"/>
    <mergeCell ref="FY2:GA2"/>
    <mergeCell ref="GB2:GD2"/>
    <mergeCell ref="GE2:GG2"/>
    <mergeCell ref="EX2:EZ2"/>
    <mergeCell ref="FA2:FC2"/>
    <mergeCell ref="FD2:FF2"/>
    <mergeCell ref="FG2:FI2"/>
    <mergeCell ref="FJ2:FL2"/>
    <mergeCell ref="FM2:FO2"/>
    <mergeCell ref="GZ2:HB2"/>
    <mergeCell ref="HC2:HE2"/>
    <mergeCell ref="HF2:HH2"/>
    <mergeCell ref="HI2:HK2"/>
    <mergeCell ref="HL2:HN2"/>
    <mergeCell ref="HO2:HQ2"/>
    <mergeCell ref="GH2:GJ2"/>
    <mergeCell ref="GK2:GM2"/>
    <mergeCell ref="GN2:GP2"/>
    <mergeCell ref="GQ2:GS2"/>
    <mergeCell ref="GT2:GV2"/>
    <mergeCell ref="GW2:GY2"/>
    <mergeCell ref="IJ2:IL2"/>
    <mergeCell ref="IM2:IO2"/>
    <mergeCell ref="IP2:IR2"/>
    <mergeCell ref="IS2:IU2"/>
    <mergeCell ref="IV2:IX2"/>
    <mergeCell ref="IY2:JA2"/>
    <mergeCell ref="HR2:HT2"/>
    <mergeCell ref="HU2:HW2"/>
    <mergeCell ref="HX2:HZ2"/>
    <mergeCell ref="IA2:IC2"/>
    <mergeCell ref="ID2:IF2"/>
    <mergeCell ref="IG2:II2"/>
    <mergeCell ref="JT2:JV2"/>
    <mergeCell ref="JW2:JY2"/>
    <mergeCell ref="JZ2:KB2"/>
    <mergeCell ref="KC2:KE2"/>
    <mergeCell ref="KF2:KH2"/>
    <mergeCell ref="KI2:KK2"/>
    <mergeCell ref="JB2:JD2"/>
    <mergeCell ref="JE2:JG2"/>
    <mergeCell ref="JH2:JJ2"/>
    <mergeCell ref="JK2:JM2"/>
    <mergeCell ref="JN2:JP2"/>
    <mergeCell ref="JQ2:JS2"/>
    <mergeCell ref="LD2:LF2"/>
    <mergeCell ref="LG2:LI2"/>
    <mergeCell ref="LJ2:LL2"/>
    <mergeCell ref="LM2:LO2"/>
    <mergeCell ref="LP2:LR2"/>
    <mergeCell ref="LS2:LU2"/>
    <mergeCell ref="KL2:KN2"/>
    <mergeCell ref="KO2:KQ2"/>
    <mergeCell ref="KR2:KT2"/>
    <mergeCell ref="KU2:KW2"/>
    <mergeCell ref="KX2:KZ2"/>
    <mergeCell ref="LA2:LC2"/>
    <mergeCell ref="MN2:MP2"/>
    <mergeCell ref="MQ2:MS2"/>
    <mergeCell ref="MT2:MV2"/>
    <mergeCell ref="MW2:MY2"/>
    <mergeCell ref="MZ2:NB2"/>
    <mergeCell ref="NC2:NE2"/>
    <mergeCell ref="LV2:LX2"/>
    <mergeCell ref="LY2:MA2"/>
    <mergeCell ref="MB2:MD2"/>
    <mergeCell ref="ME2:MG2"/>
    <mergeCell ref="MH2:MJ2"/>
    <mergeCell ref="MK2:MM2"/>
    <mergeCell ref="NX2:NZ2"/>
    <mergeCell ref="OA2:OC2"/>
    <mergeCell ref="OD2:OF2"/>
    <mergeCell ref="OG2:OI2"/>
    <mergeCell ref="OJ2:OL2"/>
    <mergeCell ref="OM2:OO2"/>
    <mergeCell ref="NF2:NH2"/>
    <mergeCell ref="NI2:NK2"/>
    <mergeCell ref="NL2:NN2"/>
    <mergeCell ref="NO2:NQ2"/>
    <mergeCell ref="NR2:NT2"/>
    <mergeCell ref="NU2:NW2"/>
    <mergeCell ref="PH2:PJ2"/>
    <mergeCell ref="PK2:PM2"/>
    <mergeCell ref="PN2:PP2"/>
    <mergeCell ref="PQ2:PS2"/>
    <mergeCell ref="PT2:PV2"/>
    <mergeCell ref="PW2:PY2"/>
    <mergeCell ref="OP2:OR2"/>
    <mergeCell ref="OS2:OU2"/>
    <mergeCell ref="OV2:OX2"/>
    <mergeCell ref="OY2:PA2"/>
    <mergeCell ref="PB2:PD2"/>
    <mergeCell ref="PE2:PG2"/>
    <mergeCell ref="QR2:QT2"/>
    <mergeCell ref="QU2:QW2"/>
    <mergeCell ref="QX2:QZ2"/>
    <mergeCell ref="RA2:RC2"/>
    <mergeCell ref="RD2:RF2"/>
    <mergeCell ref="RG2:RI2"/>
    <mergeCell ref="PZ2:QB2"/>
    <mergeCell ref="QC2:QE2"/>
    <mergeCell ref="QF2:QH2"/>
    <mergeCell ref="QI2:QK2"/>
    <mergeCell ref="QL2:QN2"/>
    <mergeCell ref="QO2:QQ2"/>
    <mergeCell ref="SB2:SD2"/>
    <mergeCell ref="SE2:SG2"/>
    <mergeCell ref="SH2:SJ2"/>
    <mergeCell ref="SK2:SM2"/>
    <mergeCell ref="SN2:SP2"/>
    <mergeCell ref="SQ2:SS2"/>
    <mergeCell ref="RJ2:RL2"/>
    <mergeCell ref="RM2:RO2"/>
    <mergeCell ref="RP2:RR2"/>
    <mergeCell ref="RS2:RU2"/>
    <mergeCell ref="RV2:RX2"/>
    <mergeCell ref="RY2:SA2"/>
    <mergeCell ref="TL2:TN2"/>
    <mergeCell ref="TO2:TQ2"/>
    <mergeCell ref="TR2:TT2"/>
    <mergeCell ref="TU2:TW2"/>
    <mergeCell ref="TX2:TZ2"/>
    <mergeCell ref="UA2:UC2"/>
    <mergeCell ref="ST2:SV2"/>
    <mergeCell ref="SW2:SY2"/>
    <mergeCell ref="SZ2:TB2"/>
    <mergeCell ref="TC2:TE2"/>
    <mergeCell ref="TF2:TH2"/>
    <mergeCell ref="TI2:TK2"/>
    <mergeCell ref="UV2:UX2"/>
    <mergeCell ref="UY2:VA2"/>
    <mergeCell ref="VB2:VD2"/>
    <mergeCell ref="VE2:VG2"/>
    <mergeCell ref="VH2:VJ2"/>
    <mergeCell ref="VK2:VM2"/>
    <mergeCell ref="UD2:UF2"/>
    <mergeCell ref="UG2:UI2"/>
    <mergeCell ref="UJ2:UL2"/>
    <mergeCell ref="UM2:UO2"/>
    <mergeCell ref="UP2:UR2"/>
    <mergeCell ref="US2:UU2"/>
    <mergeCell ref="WF2:WH2"/>
    <mergeCell ref="WI2:WK2"/>
    <mergeCell ref="WL2:WN2"/>
    <mergeCell ref="WO2:WQ2"/>
    <mergeCell ref="WR2:WT2"/>
    <mergeCell ref="WU2:WW2"/>
    <mergeCell ref="VN2:VP2"/>
    <mergeCell ref="VQ2:VS2"/>
    <mergeCell ref="VT2:VV2"/>
    <mergeCell ref="VW2:VY2"/>
    <mergeCell ref="VZ2:WB2"/>
    <mergeCell ref="WC2:WE2"/>
    <mergeCell ref="XP2:XR2"/>
    <mergeCell ref="XS2:XU2"/>
    <mergeCell ref="XV2:XX2"/>
    <mergeCell ref="XY2:YA2"/>
    <mergeCell ref="YB2:YD2"/>
    <mergeCell ref="YE2:YG2"/>
    <mergeCell ref="WX2:WZ2"/>
    <mergeCell ref="XA2:XC2"/>
    <mergeCell ref="XD2:XF2"/>
    <mergeCell ref="XG2:XI2"/>
    <mergeCell ref="XJ2:XL2"/>
    <mergeCell ref="XM2:XO2"/>
    <mergeCell ref="YZ2:ZB2"/>
    <mergeCell ref="ZC2:ZE2"/>
    <mergeCell ref="ZF2:ZH2"/>
    <mergeCell ref="ZI2:ZK2"/>
    <mergeCell ref="ZL2:ZN2"/>
    <mergeCell ref="ZO2:ZQ2"/>
    <mergeCell ref="YH2:YJ2"/>
    <mergeCell ref="YK2:YM2"/>
    <mergeCell ref="YN2:YP2"/>
    <mergeCell ref="YQ2:YS2"/>
    <mergeCell ref="YT2:YV2"/>
    <mergeCell ref="YW2:YY2"/>
    <mergeCell ref="AAJ2:AAL2"/>
    <mergeCell ref="AAM2:AAO2"/>
    <mergeCell ref="AAP2:AAR2"/>
    <mergeCell ref="AAS2:AAU2"/>
    <mergeCell ref="AAV2:AAX2"/>
    <mergeCell ref="AAY2:ABA2"/>
    <mergeCell ref="ZR2:ZT2"/>
    <mergeCell ref="ZU2:ZW2"/>
    <mergeCell ref="ZX2:ZZ2"/>
    <mergeCell ref="AAA2:AAC2"/>
    <mergeCell ref="AAD2:AAF2"/>
    <mergeCell ref="AAG2:AAI2"/>
    <mergeCell ref="ABT2:ABV2"/>
    <mergeCell ref="ABW2:ABY2"/>
    <mergeCell ref="ABZ2:ACB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P3:R3"/>
    <mergeCell ref="S3:U3"/>
    <mergeCell ref="V3:X3"/>
    <mergeCell ref="Y3:AA3"/>
    <mergeCell ref="BL3:BN3"/>
    <mergeCell ref="BO3:BQ3"/>
    <mergeCell ref="BR3:BT3"/>
    <mergeCell ref="BU3:BW3"/>
    <mergeCell ref="BX3:BZ3"/>
    <mergeCell ref="CA3:CC3"/>
    <mergeCell ref="AT3:AV3"/>
    <mergeCell ref="AW3:AY3"/>
    <mergeCell ref="AZ3:BB3"/>
    <mergeCell ref="BC3:BE3"/>
    <mergeCell ref="BF3:BH3"/>
    <mergeCell ref="BI3:BK3"/>
    <mergeCell ref="CV3:CX3"/>
    <mergeCell ref="CY3:DA3"/>
    <mergeCell ref="DB3:DD3"/>
    <mergeCell ref="DE3:DG3"/>
    <mergeCell ref="DH3:DJ3"/>
    <mergeCell ref="DK3:DM3"/>
    <mergeCell ref="CD3:CF3"/>
    <mergeCell ref="CG3:CI3"/>
    <mergeCell ref="CJ3:CL3"/>
    <mergeCell ref="CM3:CO3"/>
    <mergeCell ref="CP3:CR3"/>
    <mergeCell ref="CS3:CU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TL3:TN3"/>
    <mergeCell ref="TO3:TQ3"/>
    <mergeCell ref="TR3:TT3"/>
    <mergeCell ref="TU3:TW3"/>
    <mergeCell ref="TX3:TZ3"/>
    <mergeCell ref="UA3:UC3"/>
    <mergeCell ref="ST3:SV3"/>
    <mergeCell ref="SW3:SY3"/>
    <mergeCell ref="SZ3:TB3"/>
    <mergeCell ref="TC3:TE3"/>
    <mergeCell ref="TF3:TH3"/>
    <mergeCell ref="TI3:TK3"/>
    <mergeCell ref="UV3:UX3"/>
    <mergeCell ref="UY3:VA3"/>
    <mergeCell ref="VB3:VD3"/>
    <mergeCell ref="VE3:VG3"/>
    <mergeCell ref="VH3:VJ3"/>
    <mergeCell ref="VK3:VM3"/>
    <mergeCell ref="UD3:UF3"/>
    <mergeCell ref="UG3:UI3"/>
    <mergeCell ref="UJ3:UL3"/>
    <mergeCell ref="UM3:UO3"/>
    <mergeCell ref="UP3:UR3"/>
    <mergeCell ref="US3:UU3"/>
    <mergeCell ref="WF3:WH3"/>
    <mergeCell ref="WI3:WK3"/>
    <mergeCell ref="WL3:WN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XP3:XR3"/>
    <mergeCell ref="XS3:XU3"/>
    <mergeCell ref="XV3:XX3"/>
    <mergeCell ref="XY3:YA3"/>
    <mergeCell ref="YB3:YD3"/>
    <mergeCell ref="YE3:YG3"/>
    <mergeCell ref="WX3:WZ3"/>
    <mergeCell ref="XA3:XC3"/>
    <mergeCell ref="XD3:XF3"/>
    <mergeCell ref="XG3:XI3"/>
    <mergeCell ref="XJ3:XL3"/>
    <mergeCell ref="XM3:XO3"/>
    <mergeCell ref="ZI3:ZK3"/>
    <mergeCell ref="ZL3:ZN3"/>
    <mergeCell ref="ZO3:ZQ3"/>
    <mergeCell ref="YH3:YJ3"/>
    <mergeCell ref="YK3:YM3"/>
    <mergeCell ref="YN3:YP3"/>
    <mergeCell ref="YQ3:YS3"/>
    <mergeCell ref="YT3:YV3"/>
    <mergeCell ref="YW3:YY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B4:B5"/>
    <mergeCell ref="E4:F5"/>
    <mergeCell ref="H4:H5"/>
    <mergeCell ref="D6:D7"/>
    <mergeCell ref="E6:F7"/>
    <mergeCell ref="G6:H7"/>
    <mergeCell ref="ABT3:ABV3"/>
    <mergeCell ref="ABW3:ABY3"/>
    <mergeCell ref="ABZ3:ACB3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YZ3:ZB3"/>
    <mergeCell ref="ZC3:ZE3"/>
    <mergeCell ref="ZF3:ZH3"/>
    <mergeCell ref="B15:B16"/>
    <mergeCell ref="E15:F16"/>
    <mergeCell ref="G15:H16"/>
    <mergeCell ref="B17:B18"/>
    <mergeCell ref="E17:F18"/>
    <mergeCell ref="G17:H18"/>
    <mergeCell ref="D9:D10"/>
    <mergeCell ref="E9:F10"/>
    <mergeCell ref="G9:H10"/>
    <mergeCell ref="D12:D13"/>
    <mergeCell ref="E12:F13"/>
    <mergeCell ref="G12:H13"/>
    <mergeCell ref="B31:G31"/>
    <mergeCell ref="H31:I31"/>
    <mergeCell ref="B32:D32"/>
    <mergeCell ref="E32:G32"/>
    <mergeCell ref="B33:D33"/>
    <mergeCell ref="E33:G33"/>
    <mergeCell ref="H33:I33"/>
    <mergeCell ref="B25:C25"/>
    <mergeCell ref="D25:E25"/>
    <mergeCell ref="F25:G25"/>
    <mergeCell ref="B26:E26"/>
    <mergeCell ref="B27:E27"/>
    <mergeCell ref="H36:I36"/>
    <mergeCell ref="B37:D37"/>
    <mergeCell ref="E37:G37"/>
    <mergeCell ref="H37:H38"/>
    <mergeCell ref="I37:I38"/>
    <mergeCell ref="B38:D38"/>
    <mergeCell ref="E38:G38"/>
    <mergeCell ref="B34:D34"/>
    <mergeCell ref="E34:G34"/>
    <mergeCell ref="B35:D35"/>
    <mergeCell ref="E35:G35"/>
    <mergeCell ref="B36:D36"/>
    <mergeCell ref="E36:G36"/>
    <mergeCell ref="B39:D39"/>
    <mergeCell ref="E39:G39"/>
    <mergeCell ref="B40:D40"/>
    <mergeCell ref="E40:G40"/>
    <mergeCell ref="H40:I40"/>
    <mergeCell ref="B41:D41"/>
    <mergeCell ref="E41:G41"/>
    <mergeCell ref="H41:H43"/>
    <mergeCell ref="B42:D42"/>
    <mergeCell ref="E42:G42"/>
    <mergeCell ref="B48:F48"/>
    <mergeCell ref="G48:H48"/>
    <mergeCell ref="C50:H50"/>
    <mergeCell ref="C51:G51"/>
    <mergeCell ref="C52:G52"/>
    <mergeCell ref="C53:G53"/>
    <mergeCell ref="B43:D43"/>
    <mergeCell ref="E43:G43"/>
    <mergeCell ref="B44:D44"/>
    <mergeCell ref="E44:G44"/>
    <mergeCell ref="B45:D45"/>
    <mergeCell ref="E45:G45"/>
    <mergeCell ref="C60:G60"/>
    <mergeCell ref="C61:G61"/>
    <mergeCell ref="C62:G62"/>
    <mergeCell ref="C54:G54"/>
    <mergeCell ref="C55:G55"/>
    <mergeCell ref="C56:G56"/>
    <mergeCell ref="C57:G57"/>
    <mergeCell ref="C58:G58"/>
    <mergeCell ref="C59:G59"/>
  </mergeCells>
  <conditionalFormatting sqref="J4:ACK34">
    <cfRule type="expression" dxfId="43" priority="1">
      <formula>J4="M"</formula>
    </cfRule>
    <cfRule type="expression" dxfId="42" priority="2">
      <formula>J4="AM"</formula>
    </cfRule>
  </conditionalFormatting>
  <conditionalFormatting sqref="J4:ACK34">
    <cfRule type="expression" dxfId="41" priority="3">
      <formula>COUNTIF(#REF!,J4)=1</formula>
    </cfRule>
    <cfRule type="expression" dxfId="40" priority="4">
      <formula>J4=0</formula>
    </cfRule>
    <cfRule type="expression" dxfId="39" priority="19">
      <formula xml:space="preserve"> AND(OR(WEEKDAY(J4)=1,WEEKDAY(J4)=7),J4&lt;&gt;"",J4&lt;&gt;0)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19" r:id="rId4" name="CommandButton7">
          <controlPr defaultSize="0" autoLine="0" r:id="rId5">
            <anchor moveWithCells="1">
              <from>
                <xdr:col>1</xdr:col>
                <xdr:colOff>0</xdr:colOff>
                <xdr:row>20</xdr:row>
                <xdr:rowOff>38100</xdr:rowOff>
              </from>
              <to>
                <xdr:col>8</xdr:col>
                <xdr:colOff>152400</xdr:colOff>
                <xdr:row>21</xdr:row>
                <xdr:rowOff>142875</xdr:rowOff>
              </to>
            </anchor>
          </controlPr>
        </control>
      </mc:Choice>
      <mc:Fallback>
        <control shapeId="9219" r:id="rId4" name="CommandButton7"/>
      </mc:Fallback>
    </mc:AlternateContent>
    <mc:AlternateContent xmlns:mc="http://schemas.openxmlformats.org/markup-compatibility/2006">
      <mc:Choice Requires="x14">
        <control shapeId="9217" r:id="rId6" name="Spinner 1">
          <controlPr defaultSize="0" autoPict="0">
            <anchor moveWithCells="1" sizeWithCells="1">
              <from>
                <xdr:col>7</xdr:col>
                <xdr:colOff>19050</xdr:colOff>
                <xdr:row>25</xdr:row>
                <xdr:rowOff>28575</xdr:rowOff>
              </from>
              <to>
                <xdr:col>7</xdr:col>
                <xdr:colOff>228600</xdr:colOff>
                <xdr:row>26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8" r:id="rId7" name="Spinner 2">
          <controlPr defaultSize="0" autoPict="0">
            <anchor moveWithCells="1" sizeWithCells="1">
              <from>
                <xdr:col>5</xdr:col>
                <xdr:colOff>0</xdr:colOff>
                <xdr:row>25</xdr:row>
                <xdr:rowOff>38100</xdr:rowOff>
              </from>
              <to>
                <xdr:col>5</xdr:col>
                <xdr:colOff>219075</xdr:colOff>
                <xdr:row>26</xdr:row>
                <xdr:rowOff>180975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1C106-B136-4FE9-BF02-DED861A46F42}">
  <sheetPr codeName="Feuil18"/>
  <dimension ref="A1:AFE339"/>
  <sheetViews>
    <sheetView showGridLines="0" zoomScale="85" zoomScaleNormal="85" workbookViewId="0">
      <pane xSplit="9" topLeftCell="J1" activePane="topRight" state="frozen"/>
      <selection pane="topRight" activeCell="J1" sqref="J1"/>
    </sheetView>
  </sheetViews>
  <sheetFormatPr baseColWidth="10" defaultColWidth="11.42578125" defaultRowHeight="15" x14ac:dyDescent="0.25"/>
  <cols>
    <col min="1" max="1" width="4.140625" style="2" customWidth="1"/>
    <col min="2" max="2" width="10.85546875" style="2" customWidth="1"/>
    <col min="3" max="3" width="8.28515625" style="2" customWidth="1"/>
    <col min="4" max="4" width="2.85546875" style="2" customWidth="1"/>
    <col min="5" max="5" width="5.140625" style="2" customWidth="1"/>
    <col min="6" max="6" width="4.140625" style="2" customWidth="1"/>
    <col min="7" max="7" width="5.140625" style="2" customWidth="1"/>
    <col min="8" max="8" width="14.140625" style="2" customWidth="1"/>
    <col min="9" max="9" width="3" style="2" customWidth="1"/>
    <col min="10" max="10" width="7.28515625" style="5" customWidth="1"/>
    <col min="11" max="11" width="2.28515625" style="6" customWidth="1"/>
    <col min="12" max="12" width="4.5703125" style="2" customWidth="1"/>
    <col min="13" max="13" width="7.28515625" style="2" customWidth="1"/>
    <col min="14" max="14" width="2.28515625" style="2" customWidth="1"/>
    <col min="15" max="15" width="4.5703125" style="2" customWidth="1"/>
    <col min="16" max="16" width="7.28515625" style="2" customWidth="1"/>
    <col min="17" max="17" width="2.28515625" style="2" customWidth="1"/>
    <col min="18" max="18" width="4.5703125" style="2" customWidth="1"/>
    <col min="19" max="19" width="7.28515625" style="2" customWidth="1"/>
    <col min="20" max="20" width="2.28515625" style="2" customWidth="1"/>
    <col min="21" max="21" width="4.5703125" style="2" customWidth="1"/>
    <col min="22" max="22" width="7.28515625" style="2" customWidth="1"/>
    <col min="23" max="23" width="2.28515625" style="2" customWidth="1"/>
    <col min="24" max="24" width="4.5703125" style="2" customWidth="1"/>
    <col min="25" max="25" width="7.28515625" style="2" customWidth="1"/>
    <col min="26" max="26" width="2.28515625" style="2" customWidth="1"/>
    <col min="27" max="27" width="4.5703125" style="2" customWidth="1"/>
    <col min="28" max="28" width="7.28515625" style="2" customWidth="1"/>
    <col min="29" max="29" width="2.28515625" style="2" customWidth="1"/>
    <col min="30" max="30" width="4.5703125" style="2" customWidth="1"/>
    <col min="31" max="31" width="7.28515625" style="2" customWidth="1"/>
    <col min="32" max="32" width="2.28515625" style="2" customWidth="1"/>
    <col min="33" max="33" width="4.5703125" style="2" customWidth="1"/>
    <col min="34" max="34" width="7.28515625" style="2" customWidth="1"/>
    <col min="35" max="35" width="2.28515625" style="2" customWidth="1"/>
    <col min="36" max="36" width="4.5703125" style="2" customWidth="1"/>
    <col min="37" max="37" width="7.28515625" style="2" customWidth="1"/>
    <col min="38" max="38" width="2.28515625" style="2" customWidth="1"/>
    <col min="39" max="39" width="4.5703125" style="2" customWidth="1"/>
    <col min="40" max="40" width="7.28515625" style="2" customWidth="1"/>
    <col min="41" max="41" width="2.28515625" style="2" customWidth="1"/>
    <col min="42" max="42" width="4.5703125" style="2" customWidth="1"/>
    <col min="43" max="43" width="7.28515625" style="2" customWidth="1"/>
    <col min="44" max="44" width="2.28515625" style="2" customWidth="1"/>
    <col min="45" max="45" width="4.5703125" style="2" customWidth="1"/>
    <col min="46" max="46" width="7.28515625" style="2" customWidth="1"/>
    <col min="47" max="47" width="2.28515625" style="2" customWidth="1"/>
    <col min="48" max="48" width="4.5703125" style="2" customWidth="1"/>
    <col min="49" max="49" width="7.28515625" style="2" customWidth="1"/>
    <col min="50" max="50" width="2.28515625" style="2" customWidth="1"/>
    <col min="51" max="51" width="4.5703125" style="2" customWidth="1"/>
    <col min="52" max="52" width="7.28515625" style="2" customWidth="1"/>
    <col min="53" max="53" width="2.28515625" style="2" customWidth="1"/>
    <col min="54" max="54" width="4.5703125" style="2" customWidth="1"/>
    <col min="55" max="55" width="7.28515625" style="2" customWidth="1"/>
    <col min="56" max="56" width="2.28515625" style="2" customWidth="1"/>
    <col min="57" max="57" width="4.5703125" style="2" customWidth="1"/>
    <col min="58" max="58" width="7.28515625" style="2" customWidth="1"/>
    <col min="59" max="59" width="2.28515625" style="2" customWidth="1"/>
    <col min="60" max="60" width="4.5703125" style="2" customWidth="1"/>
    <col min="61" max="61" width="7.28515625" style="2" customWidth="1"/>
    <col min="62" max="62" width="2.28515625" style="2" customWidth="1"/>
    <col min="63" max="63" width="4.5703125" style="2" customWidth="1"/>
    <col min="64" max="64" width="7.28515625" style="2" customWidth="1"/>
    <col min="65" max="65" width="2.28515625" style="2" customWidth="1"/>
    <col min="66" max="66" width="4.5703125" style="2" customWidth="1"/>
    <col min="67" max="67" width="7.28515625" style="2" customWidth="1"/>
    <col min="68" max="68" width="2.28515625" style="2" customWidth="1"/>
    <col min="69" max="69" width="4.5703125" style="2" customWidth="1"/>
    <col min="70" max="70" width="7.28515625" style="2" customWidth="1"/>
    <col min="71" max="71" width="2.28515625" style="2" customWidth="1"/>
    <col min="72" max="72" width="4.5703125" style="2" customWidth="1"/>
    <col min="73" max="73" width="7.28515625" style="2" customWidth="1"/>
    <col min="74" max="74" width="2.28515625" style="2" customWidth="1"/>
    <col min="75" max="75" width="4.5703125" style="2" customWidth="1"/>
    <col min="76" max="76" width="7.28515625" style="2" customWidth="1"/>
    <col min="77" max="77" width="2.28515625" style="2" customWidth="1"/>
    <col min="78" max="78" width="4.5703125" style="2" customWidth="1"/>
    <col min="79" max="79" width="7.28515625" style="2" customWidth="1"/>
    <col min="80" max="80" width="2.28515625" style="2" customWidth="1"/>
    <col min="81" max="81" width="4.5703125" style="2" customWidth="1"/>
    <col min="82" max="82" width="7.28515625" style="2" customWidth="1"/>
    <col min="83" max="83" width="2.28515625" style="2" customWidth="1"/>
    <col min="84" max="84" width="4.5703125" style="2" customWidth="1"/>
    <col min="85" max="85" width="7.28515625" style="2" customWidth="1"/>
    <col min="86" max="86" width="2.28515625" style="2" customWidth="1"/>
    <col min="87" max="87" width="4.5703125" style="2" customWidth="1"/>
    <col min="88" max="88" width="7.28515625" style="2" customWidth="1"/>
    <col min="89" max="89" width="2.28515625" style="2" customWidth="1"/>
    <col min="90" max="90" width="4.5703125" style="2" customWidth="1"/>
    <col min="91" max="91" width="7.28515625" style="2" customWidth="1"/>
    <col min="92" max="92" width="2.28515625" style="2" customWidth="1"/>
    <col min="93" max="93" width="4.5703125" style="2" customWidth="1"/>
    <col min="94" max="94" width="7.28515625" style="2" customWidth="1"/>
    <col min="95" max="95" width="2.28515625" style="2" customWidth="1"/>
    <col min="96" max="96" width="4.5703125" style="2" customWidth="1"/>
    <col min="97" max="97" width="7.28515625" style="2" customWidth="1"/>
    <col min="98" max="98" width="2.28515625" style="2" customWidth="1"/>
    <col min="99" max="99" width="4.5703125" style="2" customWidth="1"/>
    <col min="100" max="100" width="7.28515625" style="2" customWidth="1"/>
    <col min="101" max="101" width="2.28515625" style="2" customWidth="1"/>
    <col min="102" max="102" width="4.5703125" style="2" customWidth="1"/>
    <col min="103" max="103" width="7.28515625" style="2" customWidth="1"/>
    <col min="104" max="104" width="2.28515625" style="2" customWidth="1"/>
    <col min="105" max="105" width="4.5703125" style="2" customWidth="1"/>
    <col min="106" max="106" width="7.28515625" style="2" customWidth="1"/>
    <col min="107" max="107" width="2.28515625" style="2" customWidth="1"/>
    <col min="108" max="108" width="4.5703125" style="2" customWidth="1"/>
    <col min="109" max="109" width="7.28515625" style="2" customWidth="1"/>
    <col min="110" max="110" width="2.28515625" style="2" customWidth="1"/>
    <col min="111" max="111" width="4.5703125" style="2" customWidth="1"/>
    <col min="112" max="112" width="7.28515625" style="2" customWidth="1"/>
    <col min="113" max="113" width="2.28515625" style="2" customWidth="1"/>
    <col min="114" max="114" width="4.5703125" style="2" customWidth="1"/>
    <col min="115" max="115" width="7.28515625" style="2" customWidth="1"/>
    <col min="116" max="116" width="2.28515625" style="2" customWidth="1"/>
    <col min="117" max="117" width="4.5703125" style="2" customWidth="1"/>
    <col min="118" max="118" width="7.28515625" style="2" customWidth="1"/>
    <col min="119" max="119" width="2.28515625" style="2" customWidth="1"/>
    <col min="120" max="120" width="4.5703125" style="2" customWidth="1"/>
    <col min="121" max="121" width="7.28515625" style="2" customWidth="1"/>
    <col min="122" max="122" width="2.28515625" style="2" customWidth="1"/>
    <col min="123" max="123" width="4.5703125" style="2" customWidth="1"/>
    <col min="124" max="124" width="7.28515625" style="2" customWidth="1"/>
    <col min="125" max="125" width="2.28515625" style="2" customWidth="1"/>
    <col min="126" max="126" width="4.5703125" style="2" customWidth="1"/>
    <col min="127" max="127" width="7.28515625" style="2" customWidth="1"/>
    <col min="128" max="128" width="2.28515625" style="2" customWidth="1"/>
    <col min="129" max="129" width="4.5703125" style="2" customWidth="1"/>
    <col min="130" max="130" width="7.28515625" style="2" customWidth="1"/>
    <col min="131" max="131" width="2.28515625" style="2" customWidth="1"/>
    <col min="132" max="132" width="4.5703125" style="2" customWidth="1"/>
    <col min="133" max="133" width="7.28515625" style="2" customWidth="1"/>
    <col min="134" max="134" width="2.28515625" style="2" customWidth="1"/>
    <col min="135" max="135" width="4.5703125" style="2" customWidth="1"/>
    <col min="136" max="136" width="7.28515625" style="2" customWidth="1"/>
    <col min="137" max="137" width="2.28515625" style="2" customWidth="1"/>
    <col min="138" max="138" width="4.5703125" style="2" customWidth="1"/>
    <col min="139" max="139" width="7.28515625" style="2" customWidth="1"/>
    <col min="140" max="140" width="2.28515625" style="2" customWidth="1"/>
    <col min="141" max="141" width="4.5703125" style="2" customWidth="1"/>
    <col min="142" max="142" width="7.28515625" style="2" customWidth="1"/>
    <col min="143" max="143" width="2.28515625" style="2" customWidth="1"/>
    <col min="144" max="144" width="4.5703125" style="2" customWidth="1"/>
    <col min="145" max="145" width="7.28515625" style="2" customWidth="1"/>
    <col min="146" max="146" width="2.28515625" style="2" customWidth="1"/>
    <col min="147" max="147" width="4.5703125" style="2" customWidth="1"/>
    <col min="148" max="148" width="7.28515625" style="2" customWidth="1"/>
    <col min="149" max="149" width="2.28515625" style="2" customWidth="1"/>
    <col min="150" max="150" width="4.5703125" style="2" customWidth="1"/>
    <col min="151" max="151" width="7.28515625" style="2" customWidth="1"/>
    <col min="152" max="152" width="2.28515625" style="2" customWidth="1"/>
    <col min="153" max="153" width="4.5703125" style="2" customWidth="1"/>
    <col min="154" max="154" width="7.28515625" style="2" customWidth="1"/>
    <col min="155" max="155" width="2.28515625" style="2" customWidth="1"/>
    <col min="156" max="156" width="4.5703125" style="2" customWidth="1"/>
    <col min="157" max="157" width="7.28515625" style="2" customWidth="1"/>
    <col min="158" max="158" width="2.28515625" style="2" customWidth="1"/>
    <col min="159" max="159" width="4.5703125" style="2" customWidth="1"/>
    <col min="160" max="160" width="7.28515625" style="2" customWidth="1"/>
    <col min="161" max="161" width="2.28515625" style="2" customWidth="1"/>
    <col min="162" max="162" width="4.5703125" style="2" customWidth="1"/>
    <col min="163" max="163" width="7.28515625" style="2" customWidth="1"/>
    <col min="164" max="164" width="2.28515625" style="2" customWidth="1"/>
    <col min="165" max="165" width="4.5703125" style="2" customWidth="1"/>
    <col min="166" max="166" width="7.28515625" style="2" customWidth="1"/>
    <col min="167" max="167" width="2.28515625" style="2" customWidth="1"/>
    <col min="168" max="168" width="4.5703125" style="2" customWidth="1"/>
    <col min="169" max="169" width="7.28515625" style="2" customWidth="1"/>
    <col min="170" max="170" width="2.28515625" style="2" customWidth="1"/>
    <col min="171" max="171" width="4.5703125" style="2" customWidth="1"/>
    <col min="172" max="172" width="7.28515625" style="2" customWidth="1"/>
    <col min="173" max="173" width="2.28515625" style="2" customWidth="1"/>
    <col min="174" max="174" width="4.5703125" style="2" customWidth="1"/>
    <col min="175" max="175" width="7.28515625" style="2" customWidth="1"/>
    <col min="176" max="176" width="2.28515625" style="2" customWidth="1"/>
    <col min="177" max="177" width="4.5703125" style="2" customWidth="1"/>
    <col min="178" max="178" width="7.28515625" style="2" customWidth="1"/>
    <col min="179" max="179" width="2.28515625" style="2" customWidth="1"/>
    <col min="180" max="180" width="4.5703125" style="2" customWidth="1"/>
    <col min="181" max="181" width="7.28515625" style="2" customWidth="1"/>
    <col min="182" max="182" width="2.28515625" style="2" customWidth="1"/>
    <col min="183" max="183" width="4.5703125" style="2" customWidth="1"/>
    <col min="184" max="184" width="7.28515625" style="2" customWidth="1"/>
    <col min="185" max="185" width="2.28515625" style="2" customWidth="1"/>
    <col min="186" max="186" width="4.5703125" style="2" customWidth="1"/>
    <col min="187" max="187" width="7.28515625" style="2" customWidth="1"/>
    <col min="188" max="188" width="2.28515625" style="2" customWidth="1"/>
    <col min="189" max="189" width="4.5703125" style="2" customWidth="1"/>
    <col min="190" max="190" width="7.28515625" style="2" customWidth="1"/>
    <col min="191" max="191" width="2.28515625" style="2" customWidth="1"/>
    <col min="192" max="192" width="4.5703125" style="2" customWidth="1"/>
    <col min="193" max="193" width="7.28515625" style="2" customWidth="1"/>
    <col min="194" max="194" width="2.28515625" style="2" customWidth="1"/>
    <col min="195" max="195" width="4.5703125" style="2" customWidth="1"/>
    <col min="196" max="196" width="7.28515625" style="2" customWidth="1"/>
    <col min="197" max="197" width="2.28515625" style="2" customWidth="1"/>
    <col min="198" max="198" width="4.5703125" style="2" customWidth="1"/>
    <col min="199" max="199" width="7.28515625" style="2" customWidth="1"/>
    <col min="200" max="200" width="2.28515625" style="2" customWidth="1"/>
    <col min="201" max="201" width="4.5703125" style="2" customWidth="1"/>
    <col min="202" max="202" width="7.28515625" style="2" customWidth="1"/>
    <col min="203" max="203" width="2.28515625" style="2" customWidth="1"/>
    <col min="204" max="204" width="4.5703125" style="2" customWidth="1"/>
    <col min="205" max="205" width="7.28515625" style="2" customWidth="1"/>
    <col min="206" max="206" width="2.28515625" style="2" customWidth="1"/>
    <col min="207" max="207" width="4.5703125" style="2" customWidth="1"/>
    <col min="208" max="208" width="7.28515625" style="2" customWidth="1"/>
    <col min="209" max="209" width="2.28515625" style="2" customWidth="1"/>
    <col min="210" max="210" width="4.5703125" style="2" customWidth="1"/>
    <col min="211" max="211" width="7.28515625" style="2" customWidth="1"/>
    <col min="212" max="212" width="2.28515625" style="2" customWidth="1"/>
    <col min="213" max="213" width="4.5703125" style="2" customWidth="1"/>
    <col min="214" max="214" width="7.28515625" style="2" customWidth="1"/>
    <col min="215" max="215" width="2.28515625" style="2" customWidth="1"/>
    <col min="216" max="216" width="4.5703125" style="2" customWidth="1"/>
    <col min="217" max="217" width="7.28515625" style="2" customWidth="1"/>
    <col min="218" max="218" width="2.28515625" style="2" customWidth="1"/>
    <col min="219" max="219" width="4.5703125" style="2" customWidth="1"/>
    <col min="220" max="220" width="7.28515625" style="2" customWidth="1"/>
    <col min="221" max="221" width="2.28515625" style="2" customWidth="1"/>
    <col min="222" max="222" width="4.5703125" style="2" customWidth="1"/>
    <col min="223" max="223" width="7.28515625" style="2" customWidth="1"/>
    <col min="224" max="224" width="2.28515625" style="2" customWidth="1"/>
    <col min="225" max="225" width="4.5703125" style="2" customWidth="1"/>
    <col min="226" max="226" width="7.28515625" style="2" customWidth="1"/>
    <col min="227" max="227" width="2.28515625" style="2" customWidth="1"/>
    <col min="228" max="228" width="4.5703125" style="2" customWidth="1"/>
    <col min="229" max="229" width="7.28515625" style="2" customWidth="1"/>
    <col min="230" max="230" width="2.28515625" style="2" customWidth="1"/>
    <col min="231" max="231" width="4.5703125" style="2" customWidth="1"/>
    <col min="232" max="232" width="7.28515625" style="2" customWidth="1"/>
    <col min="233" max="233" width="2.28515625" style="2" customWidth="1"/>
    <col min="234" max="234" width="4.5703125" style="2" customWidth="1"/>
    <col min="235" max="235" width="7.28515625" style="2" customWidth="1"/>
    <col min="236" max="236" width="2.28515625" style="2" customWidth="1"/>
    <col min="237" max="237" width="4.5703125" style="2" customWidth="1"/>
    <col min="238" max="238" width="7.28515625" style="2" customWidth="1"/>
    <col min="239" max="239" width="2.28515625" style="2" customWidth="1"/>
    <col min="240" max="240" width="4.5703125" style="2" customWidth="1"/>
    <col min="241" max="241" width="7.28515625" style="2" customWidth="1"/>
    <col min="242" max="242" width="2.28515625" style="2" customWidth="1"/>
    <col min="243" max="243" width="4.5703125" style="2" customWidth="1"/>
    <col min="244" max="244" width="7.28515625" style="2" customWidth="1"/>
    <col min="245" max="245" width="2.28515625" style="2" customWidth="1"/>
    <col min="246" max="246" width="4.5703125" style="2" customWidth="1"/>
    <col min="247" max="247" width="7.28515625" style="2" customWidth="1"/>
    <col min="248" max="248" width="2.28515625" style="2" customWidth="1"/>
    <col min="249" max="249" width="4.5703125" style="2" customWidth="1"/>
    <col min="250" max="250" width="7.28515625" style="2" customWidth="1"/>
    <col min="251" max="251" width="2.28515625" style="2" customWidth="1"/>
    <col min="252" max="252" width="4.5703125" style="2" customWidth="1"/>
    <col min="253" max="253" width="7.28515625" style="2" customWidth="1"/>
    <col min="254" max="254" width="2.28515625" style="2" customWidth="1"/>
    <col min="255" max="255" width="4.5703125" style="2" customWidth="1"/>
    <col min="256" max="256" width="7.28515625" style="2" customWidth="1"/>
    <col min="257" max="257" width="2.28515625" style="2" customWidth="1"/>
    <col min="258" max="258" width="4.5703125" style="2" customWidth="1"/>
    <col min="259" max="259" width="7.28515625" style="2" customWidth="1"/>
    <col min="260" max="260" width="2.28515625" style="2" customWidth="1"/>
    <col min="261" max="261" width="4.5703125" style="2" customWidth="1"/>
    <col min="262" max="262" width="7.28515625" style="2" customWidth="1"/>
    <col min="263" max="263" width="2.28515625" style="2" customWidth="1"/>
    <col min="264" max="264" width="4.5703125" style="2" customWidth="1"/>
    <col min="265" max="265" width="7.28515625" style="2" customWidth="1"/>
    <col min="266" max="266" width="2.28515625" style="2" customWidth="1"/>
    <col min="267" max="267" width="4.5703125" style="2" customWidth="1"/>
    <col min="268" max="268" width="7.28515625" style="2" customWidth="1"/>
    <col min="269" max="269" width="2.28515625" style="2" customWidth="1"/>
    <col min="270" max="270" width="4.5703125" style="2" customWidth="1"/>
    <col min="271" max="271" width="7.28515625" style="2" customWidth="1"/>
    <col min="272" max="272" width="2.28515625" style="2" customWidth="1"/>
    <col min="273" max="273" width="4.5703125" style="2" customWidth="1"/>
    <col min="274" max="274" width="7.28515625" style="2" customWidth="1"/>
    <col min="275" max="275" width="2.28515625" style="2" customWidth="1"/>
    <col min="276" max="276" width="4.5703125" style="2" customWidth="1"/>
    <col min="277" max="277" width="7.28515625" style="2" customWidth="1"/>
    <col min="278" max="278" width="2.28515625" style="2" customWidth="1"/>
    <col min="279" max="279" width="4.5703125" style="2" customWidth="1"/>
    <col min="280" max="280" width="7.28515625" style="2" customWidth="1"/>
    <col min="281" max="281" width="2.28515625" style="2" customWidth="1"/>
    <col min="282" max="282" width="4.5703125" style="2" customWidth="1"/>
    <col min="283" max="283" width="7.28515625" style="2" customWidth="1"/>
    <col min="284" max="284" width="2.28515625" style="2" customWidth="1"/>
    <col min="285" max="285" width="4.5703125" style="2" customWidth="1"/>
    <col min="286" max="286" width="7.28515625" style="2" customWidth="1"/>
    <col min="287" max="287" width="2.28515625" style="2" customWidth="1"/>
    <col min="288" max="288" width="4.5703125" style="2" customWidth="1"/>
    <col min="289" max="289" width="7.28515625" style="2" customWidth="1"/>
    <col min="290" max="290" width="2.28515625" style="2" customWidth="1"/>
    <col min="291" max="291" width="4.5703125" style="2" customWidth="1"/>
    <col min="292" max="292" width="7.28515625" style="2" customWidth="1"/>
    <col min="293" max="293" width="2.28515625" style="2" customWidth="1"/>
    <col min="294" max="294" width="4.5703125" style="2" customWidth="1"/>
    <col min="295" max="295" width="7.28515625" style="2" customWidth="1"/>
    <col min="296" max="296" width="2.28515625" style="2" customWidth="1"/>
    <col min="297" max="297" width="4.5703125" style="2" customWidth="1"/>
    <col min="298" max="298" width="7.28515625" style="2" customWidth="1"/>
    <col min="299" max="299" width="2.28515625" style="2" customWidth="1"/>
    <col min="300" max="300" width="4.5703125" style="2" customWidth="1"/>
    <col min="301" max="301" width="7.28515625" style="2" customWidth="1"/>
    <col min="302" max="302" width="2.28515625" style="2" customWidth="1"/>
    <col min="303" max="303" width="4.5703125" style="2" customWidth="1"/>
    <col min="304" max="304" width="7.28515625" style="2" customWidth="1"/>
    <col min="305" max="305" width="2.28515625" style="2" customWidth="1"/>
    <col min="306" max="306" width="4.5703125" style="2" customWidth="1"/>
    <col min="307" max="307" width="7.28515625" style="2" customWidth="1"/>
    <col min="308" max="308" width="2.28515625" style="2" customWidth="1"/>
    <col min="309" max="309" width="4.5703125" style="2" customWidth="1"/>
    <col min="310" max="310" width="7.28515625" style="2" customWidth="1"/>
    <col min="311" max="311" width="2.28515625" style="2" customWidth="1"/>
    <col min="312" max="312" width="4.5703125" style="2" customWidth="1"/>
    <col min="313" max="313" width="7.28515625" style="2" customWidth="1"/>
    <col min="314" max="314" width="2.28515625" style="2" customWidth="1"/>
    <col min="315" max="315" width="4.5703125" style="2" customWidth="1"/>
    <col min="316" max="316" width="7.28515625" style="2" customWidth="1"/>
    <col min="317" max="317" width="2.28515625" style="2" customWidth="1"/>
    <col min="318" max="318" width="4.5703125" style="2" customWidth="1"/>
    <col min="319" max="319" width="7.28515625" style="2" customWidth="1"/>
    <col min="320" max="320" width="2.28515625" style="2" customWidth="1"/>
    <col min="321" max="321" width="4.5703125" style="2" customWidth="1"/>
    <col min="322" max="322" width="7.28515625" style="2" customWidth="1"/>
    <col min="323" max="323" width="2.28515625" style="2" customWidth="1"/>
    <col min="324" max="324" width="4.5703125" style="2" customWidth="1"/>
    <col min="325" max="325" width="7.28515625" style="2" customWidth="1"/>
    <col min="326" max="326" width="2.28515625" style="2" customWidth="1"/>
    <col min="327" max="327" width="4.5703125" style="2" customWidth="1"/>
    <col min="328" max="328" width="7.28515625" style="2" customWidth="1"/>
    <col min="329" max="329" width="2.28515625" style="2" customWidth="1"/>
    <col min="330" max="330" width="4.5703125" style="2" customWidth="1"/>
    <col min="331" max="331" width="7.28515625" style="2" customWidth="1"/>
    <col min="332" max="332" width="2.28515625" style="2" customWidth="1"/>
    <col min="333" max="333" width="4.5703125" style="2" customWidth="1"/>
    <col min="334" max="334" width="7.28515625" style="2" customWidth="1"/>
    <col min="335" max="335" width="2.28515625" style="2" customWidth="1"/>
    <col min="336" max="336" width="4.5703125" style="2" customWidth="1"/>
    <col min="337" max="337" width="7.28515625" style="2" customWidth="1"/>
    <col min="338" max="338" width="2.28515625" style="2" customWidth="1"/>
    <col min="339" max="339" width="4.5703125" style="2" customWidth="1"/>
    <col min="340" max="340" width="7.28515625" style="2" customWidth="1"/>
    <col min="341" max="341" width="2.28515625" style="2" customWidth="1"/>
    <col min="342" max="342" width="4.5703125" style="2" customWidth="1"/>
    <col min="343" max="343" width="7.28515625" style="2" customWidth="1"/>
    <col min="344" max="344" width="2.28515625" style="2" customWidth="1"/>
    <col min="345" max="345" width="4.5703125" style="2" customWidth="1"/>
    <col min="346" max="346" width="7.28515625" style="2" customWidth="1"/>
    <col min="347" max="347" width="2.28515625" style="2" customWidth="1"/>
    <col min="348" max="348" width="4.5703125" style="2" customWidth="1"/>
    <col min="349" max="349" width="7.28515625" style="2" customWidth="1"/>
    <col min="350" max="350" width="2.28515625" style="2" customWidth="1"/>
    <col min="351" max="351" width="4.5703125" style="2" customWidth="1"/>
    <col min="352" max="352" width="7.28515625" style="2" customWidth="1"/>
    <col min="353" max="353" width="2.28515625" style="2" customWidth="1"/>
    <col min="354" max="354" width="4.5703125" style="2" customWidth="1"/>
    <col min="355" max="355" width="7.28515625" style="2" customWidth="1"/>
    <col min="356" max="356" width="2.28515625" style="2" customWidth="1"/>
    <col min="357" max="357" width="4.5703125" style="2" customWidth="1"/>
    <col min="358" max="358" width="7.28515625" style="2" customWidth="1"/>
    <col min="359" max="359" width="2.28515625" style="2" customWidth="1"/>
    <col min="360" max="360" width="4.5703125" style="2" customWidth="1"/>
    <col min="361" max="361" width="7.28515625" style="2" customWidth="1"/>
    <col min="362" max="362" width="2.28515625" style="2" customWidth="1"/>
    <col min="363" max="363" width="4.5703125" style="2" customWidth="1"/>
    <col min="364" max="364" width="7.28515625" style="2" customWidth="1"/>
    <col min="365" max="365" width="2.28515625" style="2" customWidth="1"/>
    <col min="366" max="366" width="4.5703125" style="2" customWidth="1"/>
    <col min="367" max="367" width="7.28515625" style="2" customWidth="1"/>
    <col min="368" max="368" width="2.28515625" style="2" customWidth="1"/>
    <col min="369" max="369" width="4.5703125" style="2" customWidth="1"/>
    <col min="370" max="370" width="7.28515625" style="2" customWidth="1"/>
    <col min="371" max="371" width="2.28515625" style="2" customWidth="1"/>
    <col min="372" max="372" width="4.5703125" style="2" customWidth="1"/>
    <col min="373" max="373" width="7.28515625" style="2" customWidth="1"/>
    <col min="374" max="374" width="2.28515625" style="2" customWidth="1"/>
    <col min="375" max="375" width="4.5703125" style="2" customWidth="1"/>
    <col min="376" max="376" width="7.28515625" style="2" customWidth="1"/>
    <col min="377" max="377" width="2.28515625" style="2" customWidth="1"/>
    <col min="378" max="378" width="4.5703125" style="2" customWidth="1"/>
    <col min="379" max="379" width="7.28515625" style="2" customWidth="1"/>
    <col min="380" max="380" width="2.28515625" style="2" customWidth="1"/>
    <col min="381" max="381" width="4.5703125" style="2" customWidth="1"/>
    <col min="382" max="382" width="7.28515625" style="2" customWidth="1"/>
    <col min="383" max="383" width="2.28515625" style="2" customWidth="1"/>
    <col min="384" max="384" width="4.5703125" style="2" customWidth="1"/>
    <col min="385" max="385" width="7.28515625" style="2" customWidth="1"/>
    <col min="386" max="386" width="2.28515625" style="2" customWidth="1"/>
    <col min="387" max="387" width="4.5703125" style="2" customWidth="1"/>
    <col min="388" max="388" width="7.28515625" style="2" customWidth="1"/>
    <col min="389" max="389" width="2.28515625" style="2" customWidth="1"/>
    <col min="390" max="390" width="4.5703125" style="2" customWidth="1"/>
    <col min="391" max="391" width="7.28515625" style="2" customWidth="1"/>
    <col min="392" max="392" width="2.28515625" style="2" customWidth="1"/>
    <col min="393" max="393" width="4.5703125" style="2" customWidth="1"/>
    <col min="394" max="394" width="7.28515625" style="2" customWidth="1"/>
    <col min="395" max="395" width="2.28515625" style="2" customWidth="1"/>
    <col min="396" max="396" width="4.5703125" style="2" customWidth="1"/>
    <col min="397" max="397" width="7.28515625" style="2" customWidth="1"/>
    <col min="398" max="398" width="2.28515625" style="2" customWidth="1"/>
    <col min="399" max="399" width="4.5703125" style="2" customWidth="1"/>
    <col min="400" max="400" width="7.28515625" style="2" customWidth="1"/>
    <col min="401" max="401" width="2.28515625" style="2" customWidth="1"/>
    <col min="402" max="402" width="4.5703125" style="2" customWidth="1"/>
    <col min="403" max="403" width="7.28515625" style="2" customWidth="1"/>
    <col min="404" max="404" width="2.28515625" style="2" customWidth="1"/>
    <col min="405" max="405" width="4.5703125" style="2" customWidth="1"/>
    <col min="406" max="406" width="7.28515625" style="2" customWidth="1"/>
    <col min="407" max="407" width="2.28515625" style="2" customWidth="1"/>
    <col min="408" max="408" width="4.5703125" style="2" customWidth="1"/>
    <col min="409" max="409" width="7.28515625" style="2" customWidth="1"/>
    <col min="410" max="410" width="2.28515625" style="2" customWidth="1"/>
    <col min="411" max="411" width="4.5703125" style="2" customWidth="1"/>
    <col min="412" max="412" width="7.28515625" style="2" customWidth="1"/>
    <col min="413" max="413" width="2.28515625" style="2" customWidth="1"/>
    <col min="414" max="414" width="4.5703125" style="2" customWidth="1"/>
    <col min="415" max="415" width="7.28515625" style="2" customWidth="1"/>
    <col min="416" max="416" width="2.28515625" style="2" customWidth="1"/>
    <col min="417" max="417" width="4.5703125" style="2" customWidth="1"/>
    <col min="418" max="418" width="7.28515625" style="2" customWidth="1"/>
    <col min="419" max="419" width="2.28515625" style="2" customWidth="1"/>
    <col min="420" max="420" width="4.5703125" style="2" customWidth="1"/>
    <col min="421" max="421" width="7.28515625" style="2" customWidth="1"/>
    <col min="422" max="422" width="2.28515625" style="2" customWidth="1"/>
    <col min="423" max="423" width="4.5703125" style="2" customWidth="1"/>
    <col min="424" max="424" width="7.28515625" style="2" customWidth="1"/>
    <col min="425" max="425" width="2.28515625" style="2" customWidth="1"/>
    <col min="426" max="426" width="4.5703125" style="2" customWidth="1"/>
    <col min="427" max="427" width="7.28515625" style="2" customWidth="1"/>
    <col min="428" max="428" width="2.28515625" style="2" customWidth="1"/>
    <col min="429" max="429" width="4.5703125" style="2" customWidth="1"/>
    <col min="430" max="430" width="7.28515625" style="2" customWidth="1"/>
    <col min="431" max="431" width="2.28515625" style="2" customWidth="1"/>
    <col min="432" max="432" width="4.5703125" style="2" customWidth="1"/>
    <col min="433" max="433" width="7.28515625" style="2" customWidth="1"/>
    <col min="434" max="434" width="2.28515625" style="2" customWidth="1"/>
    <col min="435" max="435" width="4.5703125" style="2" customWidth="1"/>
    <col min="436" max="436" width="7.28515625" style="2" customWidth="1"/>
    <col min="437" max="437" width="2.28515625" style="2" customWidth="1"/>
    <col min="438" max="438" width="4.5703125" style="2" customWidth="1"/>
    <col min="439" max="439" width="7.28515625" style="2" customWidth="1"/>
    <col min="440" max="440" width="2.28515625" style="2" customWidth="1"/>
    <col min="441" max="441" width="4.5703125" style="2" customWidth="1"/>
    <col min="442" max="442" width="7.28515625" style="2" customWidth="1"/>
    <col min="443" max="443" width="2.28515625" style="2" customWidth="1"/>
    <col min="444" max="444" width="4.5703125" style="2" customWidth="1"/>
    <col min="445" max="445" width="7.28515625" style="2" customWidth="1"/>
    <col min="446" max="446" width="2.28515625" style="2" customWidth="1"/>
    <col min="447" max="447" width="4.5703125" style="2" customWidth="1"/>
    <col min="448" max="448" width="7.28515625" style="2" customWidth="1"/>
    <col min="449" max="449" width="2.28515625" style="2" customWidth="1"/>
    <col min="450" max="450" width="4.5703125" style="2" customWidth="1"/>
    <col min="451" max="451" width="7.28515625" style="2" customWidth="1"/>
    <col min="452" max="452" width="2.28515625" style="2" customWidth="1"/>
    <col min="453" max="453" width="4.5703125" style="2" customWidth="1"/>
    <col min="454" max="454" width="7.28515625" style="2" customWidth="1"/>
    <col min="455" max="455" width="2.28515625" style="2" customWidth="1"/>
    <col min="456" max="456" width="4.5703125" style="2" customWidth="1"/>
    <col min="457" max="457" width="7.28515625" style="2" customWidth="1"/>
    <col min="458" max="458" width="2.28515625" style="2" customWidth="1"/>
    <col min="459" max="459" width="4.5703125" style="2" customWidth="1"/>
    <col min="460" max="460" width="7.28515625" style="2" customWidth="1"/>
    <col min="461" max="461" width="2.28515625" style="2" customWidth="1"/>
    <col min="462" max="462" width="4.5703125" style="2" customWidth="1"/>
    <col min="463" max="463" width="7.28515625" style="2" customWidth="1"/>
    <col min="464" max="464" width="2.28515625" style="2" customWidth="1"/>
    <col min="465" max="465" width="4.5703125" style="2" customWidth="1"/>
    <col min="466" max="466" width="7.28515625" style="2" customWidth="1"/>
    <col min="467" max="467" width="2.28515625" style="2" customWidth="1"/>
    <col min="468" max="468" width="4.5703125" style="2" customWidth="1"/>
    <col min="469" max="469" width="7.28515625" style="2" customWidth="1"/>
    <col min="470" max="470" width="2.28515625" style="2" customWidth="1"/>
    <col min="471" max="471" width="4.5703125" style="2" customWidth="1"/>
    <col min="472" max="472" width="7.28515625" style="2" customWidth="1"/>
    <col min="473" max="473" width="2.28515625" style="2" customWidth="1"/>
    <col min="474" max="474" width="4.5703125" style="2" customWidth="1"/>
    <col min="475" max="475" width="7.28515625" style="2" customWidth="1"/>
    <col min="476" max="476" width="2.28515625" style="2" customWidth="1"/>
    <col min="477" max="477" width="4.5703125" style="2" customWidth="1"/>
    <col min="478" max="478" width="7.28515625" style="2" customWidth="1"/>
    <col min="479" max="479" width="2.28515625" style="2" customWidth="1"/>
    <col min="480" max="480" width="4.5703125" style="2" customWidth="1"/>
    <col min="481" max="481" width="7.28515625" style="2" customWidth="1"/>
    <col min="482" max="482" width="2.28515625" style="2" customWidth="1"/>
    <col min="483" max="483" width="4.5703125" style="2" customWidth="1"/>
    <col min="484" max="484" width="7.28515625" style="2" customWidth="1"/>
    <col min="485" max="485" width="2.28515625" style="2" customWidth="1"/>
    <col min="486" max="486" width="4.5703125" style="2" customWidth="1"/>
    <col min="487" max="487" width="7.28515625" style="2" customWidth="1"/>
    <col min="488" max="488" width="2.28515625" style="2" customWidth="1"/>
    <col min="489" max="489" width="4.5703125" style="2" customWidth="1"/>
    <col min="490" max="490" width="7.28515625" style="2" customWidth="1"/>
    <col min="491" max="491" width="2.28515625" style="2" customWidth="1"/>
    <col min="492" max="492" width="4.5703125" style="2" customWidth="1"/>
    <col min="493" max="493" width="7.28515625" style="2" customWidth="1"/>
    <col min="494" max="494" width="2.28515625" style="2" customWidth="1"/>
    <col min="495" max="495" width="4.5703125" style="2" customWidth="1"/>
    <col min="496" max="496" width="7.28515625" style="2" customWidth="1"/>
    <col min="497" max="497" width="2.28515625" style="2" customWidth="1"/>
    <col min="498" max="498" width="4.5703125" style="2" customWidth="1"/>
    <col min="499" max="499" width="7.28515625" style="2" customWidth="1"/>
    <col min="500" max="500" width="2.28515625" style="2" customWidth="1"/>
    <col min="501" max="501" width="4.5703125" style="2" customWidth="1"/>
    <col min="502" max="502" width="7.28515625" style="2" customWidth="1"/>
    <col min="503" max="503" width="2.28515625" style="2" customWidth="1"/>
    <col min="504" max="504" width="4.5703125" style="2" customWidth="1"/>
    <col min="505" max="505" width="7.28515625" style="2" customWidth="1"/>
    <col min="506" max="506" width="2.28515625" style="2" customWidth="1"/>
    <col min="507" max="507" width="4.5703125" style="2" customWidth="1"/>
    <col min="508" max="508" width="7.28515625" style="2" customWidth="1"/>
    <col min="509" max="509" width="2.28515625" style="2" customWidth="1"/>
    <col min="510" max="510" width="4.5703125" style="2" customWidth="1"/>
    <col min="511" max="511" width="7.28515625" style="2" customWidth="1"/>
    <col min="512" max="512" width="2.28515625" style="2" customWidth="1"/>
    <col min="513" max="513" width="4.5703125" style="2" customWidth="1"/>
    <col min="514" max="514" width="7.28515625" style="2" customWidth="1"/>
    <col min="515" max="515" width="2.28515625" style="2" customWidth="1"/>
    <col min="516" max="516" width="4.5703125" style="2" customWidth="1"/>
    <col min="517" max="517" width="7.28515625" style="2" customWidth="1"/>
    <col min="518" max="518" width="2.28515625" style="2" customWidth="1"/>
    <col min="519" max="519" width="4.5703125" style="2" customWidth="1"/>
    <col min="520" max="520" width="7.28515625" style="2" customWidth="1"/>
    <col min="521" max="521" width="2.28515625" style="2" customWidth="1"/>
    <col min="522" max="522" width="4.5703125" style="2" customWidth="1"/>
    <col min="523" max="523" width="7.28515625" style="2" customWidth="1"/>
    <col min="524" max="524" width="2.28515625" style="2" customWidth="1"/>
    <col min="525" max="525" width="4.5703125" style="2" customWidth="1"/>
    <col min="526" max="526" width="7.28515625" style="2" customWidth="1"/>
    <col min="527" max="527" width="2.28515625" style="2" customWidth="1"/>
    <col min="528" max="528" width="4.5703125" style="2" customWidth="1"/>
    <col min="529" max="529" width="7.28515625" style="2" customWidth="1"/>
    <col min="530" max="530" width="2.28515625" style="2" customWidth="1"/>
    <col min="531" max="531" width="4.5703125" style="2" customWidth="1"/>
    <col min="532" max="532" width="7.28515625" style="2" customWidth="1"/>
    <col min="533" max="533" width="2.28515625" style="2" customWidth="1"/>
    <col min="534" max="534" width="4.5703125" style="2" customWidth="1"/>
    <col min="535" max="535" width="7.28515625" style="2" customWidth="1"/>
    <col min="536" max="536" width="2.28515625" style="2" customWidth="1"/>
    <col min="537" max="537" width="4.5703125" style="2" customWidth="1"/>
    <col min="538" max="538" width="7.28515625" style="2" customWidth="1"/>
    <col min="539" max="539" width="2.28515625" style="2" customWidth="1"/>
    <col min="540" max="540" width="4.5703125" style="2" customWidth="1"/>
    <col min="541" max="541" width="7.28515625" style="2" customWidth="1"/>
    <col min="542" max="542" width="2.28515625" style="2" customWidth="1"/>
    <col min="543" max="543" width="4.5703125" style="2" customWidth="1"/>
    <col min="544" max="544" width="7.28515625" style="2" customWidth="1"/>
    <col min="545" max="545" width="2.28515625" style="2" customWidth="1"/>
    <col min="546" max="546" width="4.5703125" style="2" customWidth="1"/>
    <col min="547" max="547" width="7.28515625" style="2" customWidth="1"/>
    <col min="548" max="548" width="2.28515625" style="2" customWidth="1"/>
    <col min="549" max="549" width="4.5703125" style="2" customWidth="1"/>
    <col min="550" max="550" width="7.28515625" style="2" customWidth="1"/>
    <col min="551" max="551" width="2.28515625" style="2" customWidth="1"/>
    <col min="552" max="552" width="4.5703125" style="2" customWidth="1"/>
    <col min="553" max="553" width="7.28515625" style="2" customWidth="1"/>
    <col min="554" max="554" width="2.28515625" style="2" customWidth="1"/>
    <col min="555" max="555" width="4.5703125" style="2" customWidth="1"/>
    <col min="556" max="556" width="7.28515625" style="2" customWidth="1"/>
    <col min="557" max="557" width="2.28515625" style="2" customWidth="1"/>
    <col min="558" max="558" width="4.5703125" style="2" customWidth="1"/>
    <col min="559" max="559" width="7.28515625" style="2" customWidth="1"/>
    <col min="560" max="560" width="2.28515625" style="2" customWidth="1"/>
    <col min="561" max="561" width="4.5703125" style="2" customWidth="1"/>
    <col min="562" max="562" width="7.28515625" style="2" customWidth="1"/>
    <col min="563" max="563" width="2.28515625" style="2" customWidth="1"/>
    <col min="564" max="564" width="4.5703125" style="2" customWidth="1"/>
    <col min="565" max="565" width="7.28515625" style="2" customWidth="1"/>
    <col min="566" max="566" width="2.28515625" style="2" customWidth="1"/>
    <col min="567" max="567" width="4.5703125" style="2" customWidth="1"/>
    <col min="568" max="568" width="7.28515625" style="2" customWidth="1"/>
    <col min="569" max="569" width="2.28515625" style="2" customWidth="1"/>
    <col min="570" max="570" width="4.5703125" style="2" customWidth="1"/>
    <col min="571" max="571" width="7.28515625" style="2" customWidth="1"/>
    <col min="572" max="572" width="2.28515625" style="2" customWidth="1"/>
    <col min="573" max="573" width="4.5703125" style="2" customWidth="1"/>
    <col min="574" max="574" width="7.28515625" style="2" customWidth="1"/>
    <col min="575" max="575" width="2.28515625" style="2" customWidth="1"/>
    <col min="576" max="576" width="4.5703125" style="2" customWidth="1"/>
    <col min="577" max="577" width="7.28515625" style="2" customWidth="1"/>
    <col min="578" max="578" width="2.28515625" style="2" customWidth="1"/>
    <col min="579" max="579" width="4.5703125" style="2" customWidth="1"/>
    <col min="580" max="580" width="7.28515625" style="2" customWidth="1"/>
    <col min="581" max="581" width="2.28515625" style="2" customWidth="1"/>
    <col min="582" max="582" width="4.5703125" style="2" customWidth="1"/>
    <col min="583" max="583" width="7.28515625" style="2" customWidth="1"/>
    <col min="584" max="584" width="2.28515625" style="2" customWidth="1"/>
    <col min="585" max="585" width="4.5703125" style="2" customWidth="1"/>
    <col min="586" max="586" width="7.28515625" style="2" customWidth="1"/>
    <col min="587" max="587" width="2.28515625" style="2" customWidth="1"/>
    <col min="588" max="588" width="4.5703125" style="2" customWidth="1"/>
    <col min="589" max="589" width="7.28515625" style="2" customWidth="1"/>
    <col min="590" max="590" width="2.28515625" style="2" customWidth="1"/>
    <col min="591" max="591" width="4.5703125" style="2" customWidth="1"/>
    <col min="592" max="592" width="7.28515625" style="2" customWidth="1"/>
    <col min="593" max="593" width="2.28515625" style="2" customWidth="1"/>
    <col min="594" max="594" width="4.5703125" style="2" customWidth="1"/>
    <col min="595" max="595" width="7.28515625" style="2" customWidth="1"/>
    <col min="596" max="596" width="2.28515625" style="2" customWidth="1"/>
    <col min="597" max="597" width="4.5703125" style="2" customWidth="1"/>
    <col min="598" max="598" width="7.28515625" style="2" customWidth="1"/>
    <col min="599" max="599" width="2.28515625" style="2" customWidth="1"/>
    <col min="600" max="600" width="4.5703125" style="2" customWidth="1"/>
    <col min="601" max="601" width="7.28515625" style="2" customWidth="1"/>
    <col min="602" max="602" width="2.28515625" style="2" customWidth="1"/>
    <col min="603" max="603" width="4.5703125" style="2" customWidth="1"/>
    <col min="604" max="604" width="7.28515625" style="2" customWidth="1"/>
    <col min="605" max="605" width="2.28515625" style="2" customWidth="1"/>
    <col min="606" max="606" width="4.5703125" style="2" customWidth="1"/>
    <col min="607" max="607" width="7.28515625" style="2" customWidth="1"/>
    <col min="608" max="608" width="2.28515625" style="2" customWidth="1"/>
    <col min="609" max="609" width="4.5703125" style="2" customWidth="1"/>
    <col min="610" max="610" width="7.28515625" style="2" customWidth="1"/>
    <col min="611" max="611" width="2.28515625" style="2" customWidth="1"/>
    <col min="612" max="612" width="4.5703125" style="2" customWidth="1"/>
    <col min="613" max="613" width="7.28515625" style="2" customWidth="1"/>
    <col min="614" max="614" width="2.28515625" style="2" customWidth="1"/>
    <col min="615" max="615" width="4.5703125" style="2" customWidth="1"/>
    <col min="616" max="616" width="7.28515625" style="2" customWidth="1"/>
    <col min="617" max="617" width="2.28515625" style="2" customWidth="1"/>
    <col min="618" max="618" width="4.5703125" style="2" customWidth="1"/>
    <col min="619" max="619" width="7.28515625" style="2" customWidth="1"/>
    <col min="620" max="620" width="2.28515625" style="2" customWidth="1"/>
    <col min="621" max="621" width="4.5703125" style="2" customWidth="1"/>
    <col min="622" max="622" width="7.28515625" style="2" customWidth="1"/>
    <col min="623" max="623" width="2.28515625" style="2" customWidth="1"/>
    <col min="624" max="624" width="4.5703125" style="2" customWidth="1"/>
    <col min="625" max="625" width="7.28515625" style="2" customWidth="1"/>
    <col min="626" max="626" width="2.28515625" style="2" customWidth="1"/>
    <col min="627" max="627" width="4.5703125" style="2" customWidth="1"/>
    <col min="628" max="628" width="7.28515625" style="2" customWidth="1"/>
    <col min="629" max="629" width="2.28515625" style="2" customWidth="1"/>
    <col min="630" max="630" width="4.5703125" style="2" customWidth="1"/>
    <col min="631" max="631" width="7.28515625" style="2" customWidth="1"/>
    <col min="632" max="632" width="2.28515625" style="2" customWidth="1"/>
    <col min="633" max="633" width="4.5703125" style="2" customWidth="1"/>
    <col min="634" max="634" width="7.28515625" style="2" customWidth="1"/>
    <col min="635" max="635" width="2.28515625" style="2" customWidth="1"/>
    <col min="636" max="636" width="4.5703125" style="2" customWidth="1"/>
    <col min="637" max="637" width="7.28515625" style="2" customWidth="1"/>
    <col min="638" max="638" width="2.28515625" style="2" customWidth="1"/>
    <col min="639" max="639" width="4.5703125" style="2" customWidth="1"/>
    <col min="640" max="640" width="7.28515625" style="2" customWidth="1"/>
    <col min="641" max="641" width="2.28515625" style="2" customWidth="1"/>
    <col min="642" max="642" width="4.5703125" style="2" customWidth="1"/>
    <col min="643" max="643" width="7.28515625" style="2" customWidth="1"/>
    <col min="644" max="644" width="2.28515625" style="2" customWidth="1"/>
    <col min="645" max="645" width="4.5703125" style="2" customWidth="1"/>
    <col min="646" max="646" width="7.28515625" style="2" customWidth="1"/>
    <col min="647" max="647" width="2.28515625" style="2" customWidth="1"/>
    <col min="648" max="648" width="4.5703125" style="2" customWidth="1"/>
    <col min="649" max="649" width="7.28515625" style="2" customWidth="1"/>
    <col min="650" max="650" width="2.28515625" style="2" customWidth="1"/>
    <col min="651" max="651" width="4.5703125" style="2" customWidth="1"/>
    <col min="652" max="652" width="7.28515625" style="2" customWidth="1"/>
    <col min="653" max="653" width="2.28515625" style="2" customWidth="1"/>
    <col min="654" max="654" width="4.5703125" style="2" customWidth="1"/>
    <col min="655" max="655" width="7.28515625" style="2" customWidth="1"/>
    <col min="656" max="656" width="2.28515625" style="2" customWidth="1"/>
    <col min="657" max="657" width="4.5703125" style="2" customWidth="1"/>
    <col min="658" max="658" width="7.28515625" style="2" customWidth="1"/>
    <col min="659" max="659" width="2.28515625" style="2" customWidth="1"/>
    <col min="660" max="660" width="4.5703125" style="2" customWidth="1"/>
    <col min="661" max="661" width="7.28515625" style="2" customWidth="1"/>
    <col min="662" max="662" width="2.28515625" style="2" customWidth="1"/>
    <col min="663" max="663" width="4.5703125" style="2" customWidth="1"/>
    <col min="664" max="664" width="7.28515625" style="2" customWidth="1"/>
    <col min="665" max="665" width="2.28515625" style="2" customWidth="1"/>
    <col min="666" max="666" width="4.5703125" style="2" customWidth="1"/>
    <col min="667" max="667" width="7.28515625" style="2" customWidth="1"/>
    <col min="668" max="668" width="2.28515625" style="2" customWidth="1"/>
    <col min="669" max="669" width="4.5703125" style="2" customWidth="1"/>
    <col min="670" max="670" width="7.28515625" style="2" customWidth="1"/>
    <col min="671" max="671" width="2.28515625" style="2" customWidth="1"/>
    <col min="672" max="672" width="4.5703125" style="2" customWidth="1"/>
    <col min="673" max="673" width="7.28515625" style="2" customWidth="1"/>
    <col min="674" max="674" width="2.28515625" style="2" customWidth="1"/>
    <col min="675" max="675" width="4.5703125" style="2" customWidth="1"/>
    <col min="676" max="676" width="7.28515625" style="2" customWidth="1"/>
    <col min="677" max="677" width="2.28515625" style="2" customWidth="1"/>
    <col min="678" max="678" width="4.5703125" style="2" customWidth="1"/>
    <col min="679" max="679" width="7.28515625" style="2" customWidth="1"/>
    <col min="680" max="680" width="2.28515625" style="2" customWidth="1"/>
    <col min="681" max="681" width="4.5703125" style="2" customWidth="1"/>
    <col min="682" max="682" width="7.28515625" style="2" customWidth="1"/>
    <col min="683" max="683" width="2.28515625" style="2" customWidth="1"/>
    <col min="684" max="684" width="4.5703125" style="2" customWidth="1"/>
    <col min="685" max="685" width="7.28515625" style="2" customWidth="1"/>
    <col min="686" max="686" width="2.28515625" style="2" customWidth="1"/>
    <col min="687" max="687" width="4.5703125" style="2" customWidth="1"/>
    <col min="688" max="688" width="7.28515625" style="2" customWidth="1"/>
    <col min="689" max="689" width="2.28515625" style="2" customWidth="1"/>
    <col min="690" max="690" width="4.5703125" style="2" customWidth="1"/>
    <col min="691" max="691" width="7.28515625" style="2" customWidth="1"/>
    <col min="692" max="692" width="2.28515625" style="2" customWidth="1"/>
    <col min="693" max="693" width="4.5703125" style="2" customWidth="1"/>
    <col min="694" max="694" width="7.28515625" style="2" customWidth="1"/>
    <col min="695" max="695" width="2.28515625" style="2" customWidth="1"/>
    <col min="696" max="696" width="4.5703125" style="2" customWidth="1"/>
    <col min="697" max="697" width="7.28515625" style="2" customWidth="1"/>
    <col min="698" max="698" width="2.28515625" style="2" customWidth="1"/>
    <col min="699" max="699" width="4.5703125" style="2" customWidth="1"/>
    <col min="700" max="700" width="7.28515625" style="2" customWidth="1"/>
    <col min="701" max="701" width="2.28515625" style="2" customWidth="1"/>
    <col min="702" max="702" width="4.5703125" style="2" customWidth="1"/>
    <col min="703" max="703" width="7.28515625" style="2" customWidth="1"/>
    <col min="704" max="704" width="2.28515625" style="2" customWidth="1"/>
    <col min="705" max="705" width="4.5703125" style="2" customWidth="1"/>
    <col min="706" max="706" width="7.28515625" style="2" customWidth="1"/>
    <col min="707" max="707" width="2.28515625" style="2" customWidth="1"/>
    <col min="708" max="708" width="4.5703125" style="2" customWidth="1"/>
    <col min="709" max="709" width="7.28515625" style="2" customWidth="1"/>
    <col min="710" max="710" width="2.28515625" style="2" customWidth="1"/>
    <col min="711" max="711" width="4.5703125" style="2" customWidth="1"/>
    <col min="712" max="712" width="7.28515625" style="2" customWidth="1"/>
    <col min="713" max="713" width="2.28515625" style="2" customWidth="1"/>
    <col min="714" max="714" width="4.5703125" style="2" customWidth="1"/>
    <col min="715" max="715" width="7.28515625" style="2" customWidth="1"/>
    <col min="716" max="716" width="2.28515625" style="2" customWidth="1"/>
    <col min="717" max="717" width="4.5703125" style="2" customWidth="1"/>
    <col min="718" max="718" width="7.28515625" style="2" customWidth="1"/>
    <col min="719" max="719" width="2.28515625" style="2" customWidth="1"/>
    <col min="720" max="720" width="4.5703125" style="2" customWidth="1"/>
    <col min="721" max="721" width="7.28515625" style="2" customWidth="1"/>
    <col min="722" max="722" width="2.28515625" style="2" customWidth="1"/>
    <col min="723" max="723" width="4.5703125" style="2" customWidth="1"/>
    <col min="724" max="724" width="7.28515625" style="2" customWidth="1"/>
    <col min="725" max="725" width="2.28515625" style="2" customWidth="1"/>
    <col min="726" max="726" width="4.5703125" style="2" customWidth="1"/>
    <col min="727" max="727" width="7.28515625" style="2" customWidth="1"/>
    <col min="728" max="728" width="2.28515625" style="2" customWidth="1"/>
    <col min="729" max="729" width="4.5703125" style="2" customWidth="1"/>
    <col min="730" max="730" width="7.28515625" style="2" customWidth="1"/>
    <col min="731" max="731" width="2.28515625" style="2" customWidth="1"/>
    <col min="732" max="732" width="4.5703125" style="2" customWidth="1"/>
    <col min="733" max="733" width="7.28515625" style="2" customWidth="1"/>
    <col min="734" max="734" width="2.28515625" style="2" customWidth="1"/>
    <col min="735" max="735" width="4.5703125" style="2" customWidth="1"/>
    <col min="736" max="736" width="7.28515625" style="2" customWidth="1"/>
    <col min="737" max="737" width="2.28515625" style="2" customWidth="1"/>
    <col min="738" max="738" width="4.5703125" style="2" customWidth="1"/>
    <col min="739" max="739" width="7.28515625" style="2" customWidth="1"/>
    <col min="740" max="740" width="2.28515625" style="2" customWidth="1"/>
    <col min="741" max="741" width="4.5703125" style="2" customWidth="1"/>
    <col min="742" max="742" width="7.28515625" style="2" customWidth="1"/>
    <col min="743" max="743" width="2.28515625" style="2" customWidth="1"/>
    <col min="744" max="744" width="4.5703125" style="2" customWidth="1"/>
    <col min="745" max="745" width="7.28515625" style="2" customWidth="1"/>
    <col min="746" max="746" width="2.28515625" style="2" customWidth="1"/>
    <col min="747" max="747" width="4.5703125" style="2" customWidth="1"/>
    <col min="748" max="748" width="7.28515625" style="2" customWidth="1"/>
    <col min="749" max="749" width="2.28515625" style="2" customWidth="1"/>
    <col min="750" max="750" width="4.5703125" style="2" customWidth="1"/>
    <col min="751" max="751" width="7.28515625" style="2" customWidth="1"/>
    <col min="752" max="752" width="2.28515625" style="2" customWidth="1"/>
    <col min="753" max="753" width="4.5703125" style="2" customWidth="1"/>
    <col min="754" max="754" width="7.28515625" style="2" customWidth="1"/>
    <col min="755" max="755" width="2.28515625" style="2" customWidth="1"/>
    <col min="756" max="756" width="4.5703125" style="2" customWidth="1"/>
    <col min="757" max="757" width="7.28515625" style="2" customWidth="1"/>
    <col min="758" max="758" width="2.28515625" style="2" customWidth="1"/>
    <col min="759" max="759" width="4.5703125" style="2" customWidth="1"/>
    <col min="760" max="760" width="7.28515625" style="2" customWidth="1"/>
    <col min="761" max="761" width="2.28515625" style="2" customWidth="1"/>
    <col min="762" max="762" width="4.5703125" style="2" customWidth="1"/>
    <col min="763" max="763" width="7.28515625" style="2" customWidth="1"/>
    <col min="764" max="764" width="2.28515625" style="2" customWidth="1"/>
    <col min="765" max="765" width="4.5703125" style="2" customWidth="1"/>
    <col min="766" max="16384" width="11.42578125" style="2"/>
  </cols>
  <sheetData>
    <row r="1" spans="2:837" ht="15" customHeight="1" thickBot="1" x14ac:dyDescent="0.3">
      <c r="M1" s="33"/>
      <c r="N1" s="33"/>
      <c r="O1" s="34"/>
      <c r="P1" s="33"/>
      <c r="Q1" s="33"/>
      <c r="R1" s="34"/>
      <c r="S1" s="33"/>
      <c r="T1" s="33"/>
      <c r="U1" s="34"/>
      <c r="V1" s="33"/>
      <c r="W1" s="33"/>
      <c r="X1" s="34"/>
      <c r="Y1" s="33"/>
      <c r="Z1" s="33"/>
      <c r="AA1" s="34"/>
      <c r="AB1" s="33"/>
      <c r="AC1" s="33"/>
      <c r="AD1" s="34"/>
      <c r="AE1" s="33"/>
      <c r="AF1" s="33"/>
      <c r="AG1" s="34"/>
      <c r="AH1" s="33"/>
      <c r="AI1" s="33"/>
      <c r="AJ1" s="34"/>
      <c r="AK1" s="33"/>
      <c r="AL1" s="33"/>
      <c r="AM1" s="34"/>
      <c r="AN1" s="33"/>
      <c r="AO1" s="33"/>
      <c r="AP1" s="34"/>
      <c r="AQ1" s="33"/>
      <c r="AR1" s="33"/>
      <c r="AS1" s="34"/>
      <c r="AT1" s="33"/>
      <c r="AU1" s="33"/>
      <c r="AV1" s="34"/>
      <c r="AW1" s="33"/>
      <c r="AX1" s="33"/>
      <c r="AY1" s="34"/>
      <c r="AZ1" s="33"/>
      <c r="BA1" s="33"/>
      <c r="BB1" s="34"/>
      <c r="BC1" s="33"/>
      <c r="BD1" s="33"/>
      <c r="BE1" s="34"/>
      <c r="BF1" s="33"/>
      <c r="BG1" s="33"/>
      <c r="BH1" s="34"/>
      <c r="BI1" s="33"/>
      <c r="BJ1" s="33"/>
      <c r="BK1" s="34"/>
      <c r="BL1" s="33"/>
      <c r="BM1" s="33"/>
      <c r="BN1" s="34"/>
      <c r="BO1" s="33"/>
      <c r="BP1" s="33"/>
      <c r="BQ1" s="34"/>
      <c r="BR1" s="33"/>
      <c r="BS1" s="33"/>
      <c r="BT1" s="34"/>
      <c r="BU1" s="33"/>
      <c r="BV1" s="33"/>
      <c r="BW1" s="34"/>
      <c r="BX1" s="33"/>
      <c r="BY1" s="33"/>
      <c r="BZ1" s="34"/>
      <c r="CA1" s="33"/>
      <c r="CB1" s="33"/>
      <c r="CC1" s="34"/>
      <c r="CD1" s="33"/>
      <c r="CE1" s="33"/>
      <c r="CF1" s="34"/>
      <c r="CG1" s="33"/>
      <c r="CH1" s="33"/>
      <c r="CI1" s="34"/>
      <c r="CJ1" s="33"/>
      <c r="CK1" s="33"/>
      <c r="CL1" s="34"/>
      <c r="CM1" s="33"/>
      <c r="CN1" s="33"/>
      <c r="CO1" s="34"/>
      <c r="CP1" s="33"/>
      <c r="CQ1" s="33"/>
      <c r="CR1" s="34"/>
      <c r="CS1" s="33"/>
      <c r="CT1" s="33"/>
      <c r="CU1" s="34"/>
      <c r="CV1" s="33"/>
      <c r="CW1" s="33"/>
      <c r="CX1" s="34"/>
      <c r="CY1" s="33"/>
      <c r="CZ1" s="33"/>
      <c r="DA1" s="34"/>
      <c r="DB1" s="33"/>
      <c r="DC1" s="33"/>
      <c r="DD1" s="34"/>
      <c r="DE1" s="33"/>
      <c r="DF1" s="33"/>
      <c r="DG1" s="34"/>
      <c r="DH1" s="33"/>
      <c r="DI1" s="33"/>
      <c r="DJ1" s="34"/>
      <c r="DK1" s="33"/>
      <c r="DL1" s="33"/>
      <c r="DM1" s="34"/>
      <c r="DN1" s="33"/>
      <c r="DO1" s="33"/>
      <c r="DP1" s="34"/>
      <c r="DQ1" s="33"/>
      <c r="DR1" s="33"/>
      <c r="DS1" s="34"/>
      <c r="DT1" s="33"/>
      <c r="DU1" s="33"/>
      <c r="DV1" s="34"/>
      <c r="DW1" s="33"/>
      <c r="DX1" s="33"/>
      <c r="DY1" s="34"/>
      <c r="DZ1" s="33"/>
      <c r="EA1" s="33"/>
      <c r="EB1" s="34"/>
      <c r="EC1" s="33"/>
      <c r="ED1" s="33"/>
      <c r="EE1" s="34"/>
      <c r="EF1" s="33"/>
      <c r="EG1" s="33"/>
      <c r="EH1" s="34"/>
      <c r="EI1" s="33"/>
      <c r="EJ1" s="33"/>
      <c r="EK1" s="34"/>
      <c r="EL1" s="33"/>
      <c r="EM1" s="33"/>
      <c r="EN1" s="34"/>
      <c r="EO1" s="33"/>
      <c r="EP1" s="33"/>
      <c r="EQ1" s="34"/>
      <c r="ER1" s="33"/>
      <c r="ES1" s="33"/>
      <c r="ET1" s="34"/>
      <c r="EU1" s="33"/>
      <c r="EV1" s="33"/>
      <c r="EW1" s="34"/>
      <c r="EX1" s="33"/>
      <c r="EY1" s="33"/>
      <c r="EZ1" s="34"/>
      <c r="FA1" s="33"/>
      <c r="FB1" s="33"/>
      <c r="FC1" s="34"/>
      <c r="FD1" s="33"/>
      <c r="FE1" s="33"/>
      <c r="FF1" s="34"/>
      <c r="FG1" s="33"/>
      <c r="FH1" s="33"/>
      <c r="FI1" s="34"/>
      <c r="FJ1" s="33"/>
      <c r="FK1" s="33"/>
      <c r="FL1" s="34"/>
      <c r="FM1" s="33"/>
      <c r="FN1" s="33"/>
      <c r="FO1" s="34"/>
      <c r="FP1" s="33"/>
      <c r="FQ1" s="33"/>
      <c r="FR1" s="34"/>
      <c r="FS1" s="33"/>
      <c r="FT1" s="33"/>
      <c r="FU1" s="34"/>
      <c r="FV1" s="33"/>
      <c r="FW1" s="33"/>
      <c r="FX1" s="34"/>
      <c r="FY1" s="33"/>
      <c r="FZ1" s="33"/>
      <c r="GA1" s="34"/>
      <c r="GB1" s="33"/>
      <c r="GC1" s="33"/>
      <c r="GD1" s="34"/>
      <c r="GE1" s="33"/>
      <c r="GF1" s="33"/>
      <c r="GG1" s="34"/>
      <c r="GH1" s="33"/>
      <c r="GI1" s="33"/>
      <c r="GJ1" s="34"/>
      <c r="GK1" s="33"/>
      <c r="GL1" s="33"/>
      <c r="GM1" s="34"/>
      <c r="GN1" s="33"/>
      <c r="GO1" s="33"/>
      <c r="GP1" s="34"/>
      <c r="GQ1" s="33"/>
      <c r="GR1" s="33"/>
      <c r="GS1" s="34"/>
      <c r="GT1" s="33"/>
      <c r="GU1" s="33"/>
      <c r="GV1" s="34"/>
      <c r="GW1" s="33"/>
      <c r="GX1" s="33"/>
      <c r="GY1" s="34"/>
      <c r="GZ1" s="33"/>
      <c r="HA1" s="33"/>
      <c r="HB1" s="34"/>
      <c r="HC1" s="33"/>
      <c r="HD1" s="33"/>
      <c r="HE1" s="34"/>
      <c r="HF1" s="33"/>
      <c r="HG1" s="33"/>
      <c r="HH1" s="34"/>
      <c r="HI1" s="33"/>
      <c r="HJ1" s="33"/>
      <c r="HK1" s="34"/>
      <c r="HL1" s="33"/>
      <c r="HM1" s="33"/>
      <c r="HN1" s="34"/>
      <c r="HO1" s="33"/>
      <c r="HP1" s="33"/>
      <c r="HQ1" s="34"/>
      <c r="HR1" s="33"/>
      <c r="HS1" s="33"/>
      <c r="HT1" s="34"/>
      <c r="HU1" s="33"/>
      <c r="HV1" s="33"/>
      <c r="HW1" s="34"/>
      <c r="HX1" s="33"/>
      <c r="HY1" s="33"/>
      <c r="HZ1" s="34"/>
      <c r="IA1" s="33"/>
      <c r="IB1" s="33"/>
      <c r="IC1" s="34"/>
      <c r="ID1" s="33"/>
      <c r="IE1" s="33"/>
      <c r="IF1" s="34"/>
      <c r="IG1" s="33"/>
      <c r="IH1" s="33"/>
      <c r="II1" s="34"/>
      <c r="IJ1" s="33"/>
      <c r="IK1" s="33"/>
      <c r="IL1" s="34"/>
      <c r="IM1" s="33"/>
      <c r="IN1" s="33"/>
      <c r="IO1" s="34"/>
      <c r="IP1" s="33"/>
      <c r="IQ1" s="33"/>
      <c r="IR1" s="34"/>
      <c r="IS1" s="33"/>
      <c r="IT1" s="33"/>
      <c r="IU1" s="34"/>
      <c r="IV1" s="33"/>
      <c r="IW1" s="33"/>
      <c r="IX1" s="34"/>
      <c r="IY1" s="33"/>
      <c r="IZ1" s="33"/>
      <c r="JA1" s="34"/>
      <c r="JB1" s="33"/>
      <c r="JC1" s="33"/>
      <c r="JD1" s="34"/>
      <c r="JE1" s="33"/>
      <c r="JF1" s="33"/>
      <c r="JG1" s="34"/>
      <c r="JH1" s="33"/>
      <c r="JI1" s="33"/>
      <c r="JJ1" s="34"/>
      <c r="JK1" s="33"/>
      <c r="JL1" s="33"/>
      <c r="JM1" s="34"/>
      <c r="JN1" s="33"/>
      <c r="JO1" s="33"/>
      <c r="JP1" s="34"/>
      <c r="JQ1" s="33"/>
      <c r="JR1" s="33"/>
      <c r="JS1" s="34"/>
      <c r="JT1" s="33"/>
      <c r="JU1" s="33"/>
      <c r="JV1" s="34"/>
      <c r="JW1" s="33"/>
      <c r="JX1" s="33"/>
      <c r="JY1" s="34"/>
      <c r="JZ1" s="33"/>
      <c r="KA1" s="33"/>
      <c r="KB1" s="34"/>
      <c r="KC1" s="33"/>
      <c r="KD1" s="33"/>
      <c r="KE1" s="34"/>
      <c r="KF1" s="33"/>
      <c r="KG1" s="33"/>
      <c r="KH1" s="34"/>
      <c r="KI1" s="33"/>
      <c r="KJ1" s="33"/>
      <c r="KK1" s="34"/>
      <c r="KL1" s="33"/>
      <c r="KM1" s="33"/>
      <c r="KN1" s="34"/>
      <c r="KO1" s="33"/>
      <c r="KP1" s="33"/>
      <c r="KQ1" s="34"/>
      <c r="KR1" s="33"/>
      <c r="KS1" s="33"/>
      <c r="KT1" s="34"/>
      <c r="KU1" s="33"/>
      <c r="KV1" s="33"/>
      <c r="KW1" s="34"/>
      <c r="KX1" s="33"/>
      <c r="KY1" s="33"/>
      <c r="KZ1" s="34"/>
      <c r="LA1" s="33"/>
      <c r="LB1" s="33"/>
      <c r="LC1" s="34"/>
      <c r="LD1" s="33"/>
      <c r="LE1" s="33"/>
      <c r="LF1" s="34"/>
      <c r="LG1" s="33"/>
      <c r="LH1" s="33"/>
      <c r="LI1" s="34"/>
      <c r="LJ1" s="33"/>
      <c r="LK1" s="33"/>
      <c r="LL1" s="34"/>
      <c r="LM1" s="33"/>
      <c r="LN1" s="33"/>
      <c r="LO1" s="34"/>
      <c r="LP1" s="33"/>
      <c r="LQ1" s="33"/>
      <c r="LR1" s="34"/>
      <c r="LS1" s="33"/>
      <c r="LT1" s="33"/>
      <c r="LU1" s="34"/>
      <c r="LV1" s="33"/>
      <c r="LW1" s="33"/>
      <c r="LX1" s="34"/>
      <c r="LY1" s="33"/>
      <c r="LZ1" s="33"/>
      <c r="MA1" s="34"/>
      <c r="MB1" s="33"/>
      <c r="MC1" s="33"/>
      <c r="MD1" s="34"/>
      <c r="ME1" s="33"/>
      <c r="MF1" s="33"/>
      <c r="MG1" s="34"/>
      <c r="MH1" s="33"/>
      <c r="MI1" s="33"/>
      <c r="MJ1" s="34"/>
      <c r="MK1" s="33"/>
      <c r="ML1" s="33"/>
      <c r="MM1" s="34"/>
      <c r="MN1" s="33"/>
      <c r="MO1" s="33"/>
      <c r="MP1" s="34"/>
      <c r="MQ1" s="33"/>
      <c r="MR1" s="33"/>
      <c r="MS1" s="34"/>
      <c r="MT1" s="33"/>
      <c r="MU1" s="33"/>
      <c r="MV1" s="34"/>
      <c r="MW1" s="33"/>
      <c r="MX1" s="33"/>
      <c r="MY1" s="34"/>
      <c r="MZ1" s="33"/>
      <c r="NA1" s="33"/>
      <c r="NB1" s="34"/>
      <c r="NC1" s="33"/>
      <c r="ND1" s="33"/>
      <c r="NE1" s="34"/>
      <c r="NF1" s="33"/>
      <c r="NG1" s="33"/>
      <c r="NH1" s="34"/>
      <c r="NI1" s="33"/>
      <c r="NJ1" s="33"/>
      <c r="NK1" s="34"/>
      <c r="NL1" s="33"/>
      <c r="NM1" s="33"/>
      <c r="NN1" s="34"/>
      <c r="NO1" s="33"/>
      <c r="NP1" s="33"/>
      <c r="NQ1" s="34"/>
      <c r="NR1" s="33"/>
      <c r="NS1" s="33"/>
      <c r="NT1" s="34"/>
      <c r="NU1" s="33"/>
      <c r="NV1" s="33"/>
      <c r="NW1" s="34"/>
      <c r="NX1" s="33"/>
      <c r="NY1" s="33"/>
      <c r="NZ1" s="34"/>
      <c r="OA1" s="33"/>
      <c r="OB1" s="33"/>
      <c r="OC1" s="34"/>
      <c r="OD1" s="33"/>
      <c r="OE1" s="33"/>
      <c r="OF1" s="34"/>
      <c r="OG1" s="33"/>
      <c r="OH1" s="33"/>
      <c r="OI1" s="34"/>
      <c r="OJ1" s="33"/>
      <c r="OK1" s="33"/>
      <c r="OL1" s="34"/>
      <c r="OM1" s="33"/>
      <c r="ON1" s="33"/>
      <c r="OO1" s="34"/>
      <c r="OP1" s="33"/>
      <c r="OQ1" s="33"/>
      <c r="OR1" s="34"/>
      <c r="OS1" s="33"/>
      <c r="OT1" s="33"/>
      <c r="OU1" s="34"/>
      <c r="OV1" s="33"/>
      <c r="OW1" s="33"/>
      <c r="OX1" s="34"/>
      <c r="OY1" s="33"/>
      <c r="OZ1" s="33"/>
      <c r="PA1" s="34"/>
      <c r="PB1" s="33"/>
      <c r="PC1" s="33"/>
      <c r="PD1" s="34"/>
      <c r="PE1" s="33"/>
      <c r="PF1" s="33"/>
      <c r="PG1" s="34"/>
      <c r="PH1" s="33"/>
      <c r="PI1" s="33"/>
      <c r="PJ1" s="34"/>
      <c r="PK1" s="33"/>
      <c r="PL1" s="33"/>
      <c r="PM1" s="34"/>
      <c r="PN1" s="33"/>
      <c r="PO1" s="33"/>
      <c r="PP1" s="34"/>
      <c r="PQ1" s="33"/>
      <c r="PR1" s="33"/>
      <c r="PS1" s="34"/>
      <c r="PT1" s="33"/>
      <c r="PU1" s="33"/>
      <c r="PV1" s="34"/>
      <c r="PW1" s="33"/>
      <c r="PX1" s="33"/>
      <c r="PY1" s="34"/>
      <c r="PZ1" s="33"/>
      <c r="QA1" s="33"/>
      <c r="QB1" s="34"/>
      <c r="QC1" s="33"/>
      <c r="QD1" s="33"/>
      <c r="QE1" s="34"/>
      <c r="QF1" s="33"/>
      <c r="QG1" s="33"/>
      <c r="QH1" s="34"/>
      <c r="QI1" s="33"/>
      <c r="QJ1" s="33"/>
      <c r="QK1" s="34"/>
      <c r="QL1" s="33"/>
      <c r="QM1" s="33"/>
      <c r="QN1" s="34"/>
      <c r="QO1" s="33"/>
      <c r="QP1" s="33"/>
      <c r="QQ1" s="34"/>
      <c r="QR1" s="33"/>
      <c r="QS1" s="33"/>
      <c r="QT1" s="34"/>
      <c r="QU1" s="33"/>
      <c r="QV1" s="33"/>
      <c r="QW1" s="34"/>
      <c r="QX1" s="33"/>
      <c r="QY1" s="33"/>
      <c r="QZ1" s="34"/>
      <c r="RA1" s="33"/>
      <c r="RB1" s="33"/>
      <c r="RC1" s="34"/>
      <c r="RD1" s="33"/>
      <c r="RE1" s="33"/>
      <c r="RF1" s="34"/>
      <c r="RG1" s="33"/>
      <c r="RH1" s="33"/>
      <c r="RI1" s="34"/>
      <c r="RJ1" s="33"/>
      <c r="RK1" s="33"/>
      <c r="RL1" s="34"/>
      <c r="RM1" s="33"/>
      <c r="RN1" s="33"/>
      <c r="RO1" s="34"/>
      <c r="RP1" s="33"/>
      <c r="RQ1" s="33"/>
      <c r="RR1" s="34"/>
      <c r="RS1" s="33"/>
      <c r="RT1" s="33"/>
      <c r="RU1" s="34"/>
      <c r="RV1" s="33"/>
      <c r="RW1" s="33"/>
      <c r="RX1" s="34"/>
      <c r="RY1" s="33"/>
      <c r="RZ1" s="33"/>
      <c r="SA1" s="34"/>
      <c r="SB1" s="33"/>
      <c r="SC1" s="33"/>
      <c r="SD1" s="34"/>
      <c r="SE1" s="33"/>
      <c r="SF1" s="33"/>
      <c r="SG1" s="34"/>
      <c r="SH1" s="33"/>
      <c r="SI1" s="33"/>
      <c r="SJ1" s="34"/>
      <c r="SK1" s="33"/>
      <c r="SL1" s="33"/>
      <c r="SM1" s="34"/>
      <c r="SN1" s="33"/>
      <c r="SO1" s="33"/>
      <c r="SP1" s="34"/>
      <c r="SQ1" s="33"/>
      <c r="SR1" s="33"/>
      <c r="SS1" s="34"/>
      <c r="ST1" s="33"/>
      <c r="SU1" s="33"/>
      <c r="SV1" s="34"/>
      <c r="SW1" s="33"/>
      <c r="SX1" s="33"/>
      <c r="SY1" s="34"/>
      <c r="SZ1" s="33"/>
      <c r="TA1" s="33"/>
      <c r="TB1" s="34"/>
      <c r="TC1" s="33"/>
      <c r="TD1" s="33"/>
      <c r="TE1" s="34"/>
      <c r="TF1" s="33"/>
      <c r="TG1" s="33"/>
      <c r="TH1" s="34"/>
      <c r="TI1" s="33"/>
      <c r="TJ1" s="33"/>
      <c r="TK1" s="34"/>
      <c r="TL1" s="33"/>
      <c r="TM1" s="33"/>
      <c r="TN1" s="34"/>
      <c r="TO1" s="33"/>
      <c r="TP1" s="33"/>
      <c r="TQ1" s="34"/>
      <c r="TR1" s="33"/>
      <c r="TS1" s="33"/>
      <c r="TT1" s="34"/>
      <c r="TU1" s="33"/>
      <c r="TV1" s="33"/>
      <c r="TW1" s="34"/>
      <c r="TX1" s="33"/>
      <c r="TY1" s="33"/>
      <c r="TZ1" s="34"/>
      <c r="UA1" s="33"/>
      <c r="UB1" s="33"/>
      <c r="UC1" s="34"/>
      <c r="UD1" s="33"/>
      <c r="UE1" s="33"/>
      <c r="UF1" s="34"/>
      <c r="UG1" s="33"/>
      <c r="UH1" s="33"/>
      <c r="UI1" s="34"/>
      <c r="UJ1" s="33"/>
      <c r="UK1" s="33"/>
      <c r="UL1" s="34"/>
      <c r="UM1" s="33"/>
      <c r="UN1" s="33"/>
      <c r="UO1" s="34"/>
      <c r="UP1" s="33"/>
      <c r="UQ1" s="33"/>
      <c r="UR1" s="34"/>
      <c r="US1" s="33"/>
      <c r="UT1" s="33"/>
      <c r="UU1" s="34"/>
      <c r="UV1" s="33"/>
      <c r="UW1" s="33"/>
      <c r="UX1" s="34"/>
      <c r="UY1" s="33"/>
      <c r="UZ1" s="33"/>
      <c r="VA1" s="34"/>
      <c r="VB1" s="33"/>
      <c r="VC1" s="33"/>
      <c r="VD1" s="34"/>
      <c r="VE1" s="33"/>
      <c r="VF1" s="33"/>
      <c r="VG1" s="34"/>
      <c r="VH1" s="33"/>
      <c r="VI1" s="33"/>
      <c r="VJ1" s="34"/>
      <c r="VK1" s="33"/>
      <c r="VL1" s="33"/>
      <c r="VM1" s="34"/>
      <c r="VN1" s="33"/>
      <c r="VO1" s="33"/>
      <c r="VP1" s="34"/>
      <c r="VQ1" s="33"/>
      <c r="VR1" s="33"/>
      <c r="VS1" s="34"/>
      <c r="VT1" s="33"/>
      <c r="VU1" s="33"/>
      <c r="VV1" s="34"/>
      <c r="VW1" s="33"/>
      <c r="VX1" s="33"/>
      <c r="VY1" s="34"/>
      <c r="VZ1" s="33"/>
      <c r="WA1" s="33"/>
      <c r="WB1" s="34"/>
      <c r="WC1" s="33"/>
      <c r="WD1" s="33"/>
      <c r="WE1" s="34"/>
      <c r="WF1" s="33"/>
      <c r="WG1" s="33"/>
      <c r="WH1" s="34"/>
      <c r="WI1" s="33"/>
      <c r="WJ1" s="33"/>
      <c r="WK1" s="34"/>
      <c r="WL1" s="33"/>
      <c r="WM1" s="33"/>
      <c r="WN1" s="34"/>
      <c r="WO1" s="33"/>
      <c r="WP1" s="33"/>
      <c r="WQ1" s="34"/>
      <c r="WR1" s="33"/>
      <c r="WS1" s="33"/>
      <c r="WT1" s="34"/>
      <c r="WU1" s="33"/>
      <c r="WV1" s="33"/>
      <c r="WW1" s="34"/>
      <c r="WX1" s="33"/>
      <c r="WY1" s="33"/>
      <c r="WZ1" s="34"/>
      <c r="XA1" s="33"/>
      <c r="XB1" s="33"/>
      <c r="XC1" s="34"/>
      <c r="XD1" s="33"/>
      <c r="XE1" s="33"/>
      <c r="XF1" s="34"/>
      <c r="XG1" s="33"/>
      <c r="XH1" s="33"/>
      <c r="XI1" s="34"/>
      <c r="XJ1" s="33"/>
      <c r="XK1" s="33"/>
      <c r="XL1" s="34"/>
      <c r="XM1" s="33"/>
      <c r="XN1" s="33"/>
      <c r="XO1" s="34"/>
      <c r="XP1" s="33"/>
      <c r="XQ1" s="33"/>
      <c r="XR1" s="34"/>
      <c r="XS1" s="33"/>
      <c r="XT1" s="33"/>
      <c r="XU1" s="34"/>
      <c r="XV1" s="33"/>
      <c r="XW1" s="33"/>
      <c r="XX1" s="34"/>
      <c r="XY1" s="33"/>
      <c r="XZ1" s="33"/>
      <c r="YA1" s="34"/>
      <c r="YB1" s="33"/>
      <c r="YC1" s="33"/>
      <c r="YD1" s="34"/>
      <c r="YE1" s="33"/>
      <c r="YF1" s="33"/>
      <c r="YG1" s="34"/>
      <c r="YH1" s="33"/>
      <c r="YI1" s="33"/>
      <c r="YJ1" s="34"/>
      <c r="YK1" s="33"/>
      <c r="YL1" s="33"/>
      <c r="YM1" s="34"/>
      <c r="YN1" s="33"/>
      <c r="YO1" s="33"/>
      <c r="YP1" s="34"/>
      <c r="YQ1" s="33"/>
      <c r="YR1" s="33"/>
      <c r="YS1" s="34"/>
      <c r="YT1" s="33"/>
      <c r="YU1" s="33"/>
      <c r="YV1" s="34"/>
      <c r="YW1" s="33"/>
      <c r="YX1" s="33"/>
      <c r="YY1" s="34"/>
      <c r="YZ1" s="33"/>
      <c r="ZA1" s="33"/>
      <c r="ZB1" s="34"/>
      <c r="ZC1" s="33"/>
      <c r="ZD1" s="33"/>
      <c r="ZE1" s="34"/>
      <c r="ZF1" s="33"/>
      <c r="ZG1" s="33"/>
      <c r="ZH1" s="34"/>
      <c r="ZI1" s="33"/>
      <c r="ZJ1" s="33"/>
      <c r="ZK1" s="34"/>
      <c r="ZL1" s="33"/>
      <c r="ZM1" s="33"/>
      <c r="ZN1" s="34"/>
      <c r="ZO1" s="33"/>
      <c r="ZP1" s="33"/>
      <c r="ZQ1" s="34"/>
      <c r="ZR1" s="33"/>
      <c r="ZS1" s="33"/>
      <c r="ZT1" s="34"/>
      <c r="ZU1" s="33"/>
      <c r="ZV1" s="33"/>
      <c r="ZW1" s="34"/>
      <c r="ZX1" s="33"/>
      <c r="ZY1" s="33"/>
      <c r="ZZ1" s="34"/>
      <c r="AAA1" s="33"/>
      <c r="AAB1" s="33"/>
      <c r="AAC1" s="34"/>
      <c r="AAD1" s="33"/>
      <c r="AAE1" s="33"/>
      <c r="AAF1" s="34"/>
      <c r="AAG1" s="33"/>
      <c r="AAH1" s="33"/>
      <c r="AAI1" s="34"/>
      <c r="AAJ1" s="33"/>
      <c r="AAK1" s="33"/>
      <c r="AAL1" s="34"/>
      <c r="AAM1" s="33"/>
      <c r="AAN1" s="33"/>
      <c r="AAO1" s="34"/>
      <c r="AAP1" s="33"/>
      <c r="AAQ1" s="33"/>
      <c r="AAR1" s="34"/>
      <c r="AAS1" s="33"/>
      <c r="AAT1" s="33"/>
      <c r="AAU1" s="34"/>
      <c r="AAV1" s="33"/>
      <c r="AAW1" s="33"/>
      <c r="AAX1" s="34"/>
      <c r="AAY1" s="33"/>
      <c r="AAZ1" s="33"/>
      <c r="ABA1" s="34"/>
      <c r="ABB1" s="33"/>
      <c r="ABC1" s="33"/>
      <c r="ABD1" s="34"/>
      <c r="ABE1" s="33"/>
      <c r="ABF1" s="33"/>
      <c r="ABG1" s="34"/>
      <c r="ABH1" s="33"/>
      <c r="ABI1" s="33"/>
      <c r="ABJ1" s="34"/>
      <c r="ABK1" s="33"/>
      <c r="ABL1" s="33"/>
      <c r="ABM1" s="34"/>
      <c r="ABN1" s="33"/>
      <c r="ABO1" s="33"/>
      <c r="ABP1" s="34"/>
      <c r="ABQ1" s="33"/>
      <c r="ABR1" s="33"/>
      <c r="ABS1" s="34"/>
      <c r="ABT1" s="33"/>
      <c r="ABU1" s="33"/>
      <c r="ABV1" s="34"/>
      <c r="ABW1" s="33"/>
      <c r="ABX1" s="33"/>
      <c r="ABY1" s="34"/>
      <c r="ABZ1" s="33"/>
      <c r="ACA1" s="33"/>
      <c r="ACB1" s="34"/>
      <c r="ACC1" s="33"/>
      <c r="ACD1" s="33"/>
      <c r="ACE1" s="34"/>
      <c r="ACF1" s="33"/>
      <c r="ACG1" s="33"/>
      <c r="ACH1" s="34"/>
      <c r="ACI1" s="33"/>
      <c r="ACJ1" s="33"/>
      <c r="ACK1" s="34"/>
    </row>
    <row r="2" spans="2:837" ht="15.75" customHeight="1" x14ac:dyDescent="0.25">
      <c r="B2" s="127"/>
      <c r="C2" s="127"/>
      <c r="D2" s="127"/>
      <c r="E2" s="127">
        <v>5</v>
      </c>
      <c r="F2" s="127"/>
      <c r="G2" s="73"/>
      <c r="H2" s="127"/>
      <c r="J2" s="128">
        <f>DATE(An_Ref1,1,1)</f>
        <v>46388</v>
      </c>
      <c r="K2" s="129"/>
      <c r="L2" s="130"/>
      <c r="M2" s="125">
        <f>DATE(An_Ref1,2,1)</f>
        <v>46419</v>
      </c>
      <c r="N2" s="125"/>
      <c r="O2" s="126"/>
      <c r="P2" s="124">
        <f>DATE(An_Ref1,3,1)</f>
        <v>46447</v>
      </c>
      <c r="Q2" s="125"/>
      <c r="R2" s="126"/>
      <c r="S2" s="124">
        <f>DATE(An_Ref1,4,1)</f>
        <v>46478</v>
      </c>
      <c r="T2" s="125"/>
      <c r="U2" s="126"/>
      <c r="V2" s="124">
        <f>DATE(An_Ref1,5,1)</f>
        <v>46508</v>
      </c>
      <c r="W2" s="125"/>
      <c r="X2" s="126"/>
      <c r="Y2" s="124">
        <f>DATE(An_Ref1,6,1)</f>
        <v>46539</v>
      </c>
      <c r="Z2" s="125"/>
      <c r="AA2" s="126"/>
      <c r="AB2" s="124">
        <f>DATE(An_Ref1,7,1)</f>
        <v>46569</v>
      </c>
      <c r="AC2" s="125"/>
      <c r="AD2" s="126"/>
      <c r="AE2" s="124">
        <f>DATE(An_Ref1,8,1)</f>
        <v>46600</v>
      </c>
      <c r="AF2" s="125"/>
      <c r="AG2" s="126"/>
      <c r="AH2" s="124">
        <f>DATE(An_Ref1,9,1)</f>
        <v>46631</v>
      </c>
      <c r="AI2" s="125"/>
      <c r="AJ2" s="126"/>
      <c r="AK2" s="124">
        <f>DATE(An_Ref1,10,1)</f>
        <v>46661</v>
      </c>
      <c r="AL2" s="125"/>
      <c r="AM2" s="126"/>
      <c r="AN2" s="124">
        <f>DATE(An_Ref1,11,1)</f>
        <v>46692</v>
      </c>
      <c r="AO2" s="125"/>
      <c r="AP2" s="126"/>
      <c r="AQ2" s="124">
        <f>DATE(An_Ref1,12,1)</f>
        <v>46722</v>
      </c>
      <c r="AR2" s="125"/>
      <c r="AS2" s="126"/>
      <c r="AT2" s="124">
        <f>DATE(An_Ref1,13,1)</f>
        <v>46753</v>
      </c>
      <c r="AU2" s="125"/>
      <c r="AV2" s="126"/>
      <c r="AW2" s="124">
        <f>DATE(An_Ref1,14,1)</f>
        <v>46784</v>
      </c>
      <c r="AX2" s="125"/>
      <c r="AY2" s="126"/>
      <c r="AZ2" s="124">
        <f>DATE(An_Ref1,15,1)</f>
        <v>46813</v>
      </c>
      <c r="BA2" s="125"/>
      <c r="BB2" s="126"/>
      <c r="BC2" s="124">
        <f>DATE(An_Ref1,16,1)</f>
        <v>46844</v>
      </c>
      <c r="BD2" s="125"/>
      <c r="BE2" s="126"/>
      <c r="BF2" s="124">
        <f>DATE(An_Ref1,17,1)</f>
        <v>46874</v>
      </c>
      <c r="BG2" s="125"/>
      <c r="BH2" s="126"/>
      <c r="BI2" s="124">
        <f>DATE(An_Ref1,18,1)</f>
        <v>46905</v>
      </c>
      <c r="BJ2" s="125"/>
      <c r="BK2" s="126"/>
      <c r="BL2" s="124">
        <f>DATE(An_Ref1,19,1)</f>
        <v>46935</v>
      </c>
      <c r="BM2" s="125"/>
      <c r="BN2" s="126"/>
      <c r="BO2" s="124">
        <f>DATE(An_Ref1,20,1)</f>
        <v>46966</v>
      </c>
      <c r="BP2" s="125"/>
      <c r="BQ2" s="126"/>
      <c r="BR2" s="124">
        <f>DATE(An_Ref1,21,1)</f>
        <v>46997</v>
      </c>
      <c r="BS2" s="125"/>
      <c r="BT2" s="126"/>
      <c r="BU2" s="124">
        <f>DATE(An_Ref1,22,1)</f>
        <v>47027</v>
      </c>
      <c r="BV2" s="125"/>
      <c r="BW2" s="126"/>
      <c r="BX2" s="124">
        <f>DATE(An_Ref1,23,1)</f>
        <v>47058</v>
      </c>
      <c r="BY2" s="125"/>
      <c r="BZ2" s="126"/>
      <c r="CA2" s="124">
        <f>DATE(An_Ref1,24,1)</f>
        <v>47088</v>
      </c>
      <c r="CB2" s="125"/>
      <c r="CC2" s="126"/>
      <c r="CD2" s="131"/>
      <c r="CE2" s="131"/>
      <c r="CF2" s="131"/>
      <c r="CG2" s="131"/>
      <c r="CH2" s="131"/>
      <c r="CI2" s="131"/>
      <c r="CJ2" s="131"/>
      <c r="CK2" s="131"/>
      <c r="CL2" s="131"/>
      <c r="CM2" s="131"/>
      <c r="CN2" s="131"/>
      <c r="CO2" s="131"/>
      <c r="CP2" s="131"/>
      <c r="CQ2" s="131"/>
      <c r="CR2" s="131"/>
      <c r="CS2" s="131"/>
      <c r="CT2" s="131"/>
      <c r="CU2" s="131"/>
      <c r="CV2" s="131"/>
      <c r="CW2" s="131"/>
      <c r="CX2" s="131"/>
      <c r="CY2" s="131"/>
      <c r="CZ2" s="131"/>
      <c r="DA2" s="131"/>
      <c r="DB2" s="131"/>
      <c r="DC2" s="131"/>
      <c r="DD2" s="131"/>
      <c r="DE2" s="131"/>
      <c r="DF2" s="131"/>
      <c r="DG2" s="131"/>
      <c r="DH2" s="131"/>
      <c r="DI2" s="131"/>
      <c r="DJ2" s="131"/>
      <c r="DK2" s="131"/>
      <c r="DL2" s="131"/>
      <c r="DM2" s="131"/>
      <c r="DN2" s="131"/>
      <c r="DO2" s="131"/>
      <c r="DP2" s="131"/>
      <c r="DQ2" s="131"/>
      <c r="DR2" s="131"/>
      <c r="DS2" s="131"/>
      <c r="DT2" s="131"/>
      <c r="DU2" s="131"/>
      <c r="DV2" s="131"/>
      <c r="DW2" s="131"/>
      <c r="DX2" s="131"/>
      <c r="DY2" s="131"/>
      <c r="DZ2" s="131"/>
      <c r="EA2" s="131"/>
      <c r="EB2" s="131"/>
      <c r="EC2" s="131"/>
      <c r="ED2" s="131"/>
      <c r="EE2" s="131"/>
      <c r="EF2" s="131"/>
      <c r="EG2" s="131"/>
      <c r="EH2" s="131"/>
      <c r="EI2" s="131"/>
      <c r="EJ2" s="131"/>
      <c r="EK2" s="131"/>
      <c r="EL2" s="131"/>
      <c r="EM2" s="131"/>
      <c r="EN2" s="131"/>
      <c r="EO2" s="131"/>
      <c r="EP2" s="131"/>
      <c r="EQ2" s="131"/>
      <c r="ER2" s="131"/>
      <c r="ES2" s="131"/>
      <c r="ET2" s="131"/>
      <c r="EU2" s="131"/>
      <c r="EV2" s="131"/>
      <c r="EW2" s="131"/>
      <c r="EX2" s="131"/>
      <c r="EY2" s="131"/>
      <c r="EZ2" s="131"/>
      <c r="FA2" s="131"/>
      <c r="FB2" s="131"/>
      <c r="FC2" s="131"/>
      <c r="FD2" s="131"/>
      <c r="FE2" s="131"/>
      <c r="FF2" s="131"/>
      <c r="FG2" s="131"/>
      <c r="FH2" s="131"/>
      <c r="FI2" s="131"/>
      <c r="FJ2" s="131"/>
      <c r="FK2" s="131"/>
      <c r="FL2" s="131"/>
      <c r="FM2" s="131"/>
      <c r="FN2" s="131"/>
      <c r="FO2" s="131"/>
      <c r="FP2" s="131"/>
      <c r="FQ2" s="131"/>
      <c r="FR2" s="131"/>
      <c r="FS2" s="131"/>
      <c r="FT2" s="131"/>
      <c r="FU2" s="131"/>
      <c r="FV2" s="131"/>
      <c r="FW2" s="131"/>
      <c r="FX2" s="131"/>
      <c r="FY2" s="131"/>
      <c r="FZ2" s="131"/>
      <c r="GA2" s="131"/>
      <c r="GB2" s="131"/>
      <c r="GC2" s="131"/>
      <c r="GD2" s="131"/>
      <c r="GE2" s="131"/>
      <c r="GF2" s="131"/>
      <c r="GG2" s="131"/>
      <c r="GH2" s="131"/>
      <c r="GI2" s="131"/>
      <c r="GJ2" s="131"/>
      <c r="GK2" s="131"/>
      <c r="GL2" s="131"/>
      <c r="GM2" s="131"/>
      <c r="GN2" s="131"/>
      <c r="GO2" s="131"/>
      <c r="GP2" s="131"/>
      <c r="GQ2" s="131"/>
      <c r="GR2" s="131"/>
      <c r="GS2" s="131"/>
      <c r="GT2" s="131"/>
      <c r="GU2" s="131"/>
      <c r="GV2" s="131"/>
      <c r="GW2" s="131"/>
      <c r="GX2" s="131"/>
      <c r="GY2" s="131"/>
      <c r="GZ2" s="131"/>
      <c r="HA2" s="131"/>
      <c r="HB2" s="131"/>
      <c r="HC2" s="131"/>
      <c r="HD2" s="131"/>
      <c r="HE2" s="131"/>
      <c r="HF2" s="131"/>
      <c r="HG2" s="131"/>
      <c r="HH2" s="131"/>
      <c r="HI2" s="131"/>
      <c r="HJ2" s="131"/>
      <c r="HK2" s="131"/>
      <c r="HL2" s="131"/>
      <c r="HM2" s="131"/>
      <c r="HN2" s="131"/>
      <c r="HO2" s="131"/>
      <c r="HP2" s="131"/>
      <c r="HQ2" s="131"/>
      <c r="HR2" s="131"/>
      <c r="HS2" s="131"/>
      <c r="HT2" s="131"/>
      <c r="HU2" s="131"/>
      <c r="HV2" s="131"/>
      <c r="HW2" s="131"/>
      <c r="HX2" s="131"/>
      <c r="HY2" s="131"/>
      <c r="HZ2" s="131"/>
      <c r="IA2" s="131"/>
      <c r="IB2" s="131"/>
      <c r="IC2" s="131"/>
      <c r="ID2" s="131"/>
      <c r="IE2" s="131"/>
      <c r="IF2" s="131"/>
      <c r="IG2" s="131"/>
      <c r="IH2" s="131"/>
      <c r="II2" s="131"/>
      <c r="IJ2" s="131"/>
      <c r="IK2" s="131"/>
      <c r="IL2" s="131"/>
      <c r="IM2" s="131"/>
      <c r="IN2" s="131"/>
      <c r="IO2" s="131"/>
      <c r="IP2" s="131"/>
      <c r="IQ2" s="131"/>
      <c r="IR2" s="131"/>
      <c r="IS2" s="131"/>
      <c r="IT2" s="131"/>
      <c r="IU2" s="131"/>
      <c r="IV2" s="131"/>
      <c r="IW2" s="131"/>
      <c r="IX2" s="131"/>
      <c r="IY2" s="131"/>
      <c r="IZ2" s="131"/>
      <c r="JA2" s="131"/>
      <c r="JB2" s="131"/>
      <c r="JC2" s="131"/>
      <c r="JD2" s="131"/>
      <c r="JE2" s="131"/>
      <c r="JF2" s="131"/>
      <c r="JG2" s="131"/>
      <c r="JH2" s="131"/>
      <c r="JI2" s="131"/>
      <c r="JJ2" s="131"/>
      <c r="JK2" s="131"/>
      <c r="JL2" s="131"/>
      <c r="JM2" s="131"/>
      <c r="JN2" s="131"/>
      <c r="JO2" s="131"/>
      <c r="JP2" s="131"/>
      <c r="JQ2" s="131"/>
      <c r="JR2" s="131"/>
      <c r="JS2" s="131"/>
      <c r="JT2" s="131"/>
      <c r="JU2" s="131"/>
      <c r="JV2" s="131"/>
      <c r="JW2" s="131"/>
      <c r="JX2" s="131"/>
      <c r="JY2" s="131"/>
      <c r="JZ2" s="131"/>
      <c r="KA2" s="131"/>
      <c r="KB2" s="131"/>
      <c r="KC2" s="131"/>
      <c r="KD2" s="131"/>
      <c r="KE2" s="131"/>
      <c r="KF2" s="131"/>
      <c r="KG2" s="131"/>
      <c r="KH2" s="131"/>
      <c r="KI2" s="131"/>
      <c r="KJ2" s="131"/>
      <c r="KK2" s="131"/>
      <c r="KL2" s="131"/>
      <c r="KM2" s="131"/>
      <c r="KN2" s="131"/>
      <c r="KO2" s="131"/>
      <c r="KP2" s="131"/>
      <c r="KQ2" s="131"/>
      <c r="KR2" s="131"/>
      <c r="KS2" s="131"/>
      <c r="KT2" s="131"/>
      <c r="KU2" s="131"/>
      <c r="KV2" s="131"/>
      <c r="KW2" s="131"/>
      <c r="KX2" s="131"/>
      <c r="KY2" s="131"/>
      <c r="KZ2" s="131"/>
      <c r="LA2" s="131"/>
      <c r="LB2" s="131"/>
      <c r="LC2" s="131"/>
      <c r="LD2" s="131"/>
      <c r="LE2" s="131"/>
      <c r="LF2" s="131"/>
      <c r="LG2" s="131"/>
      <c r="LH2" s="131"/>
      <c r="LI2" s="131"/>
      <c r="LJ2" s="131"/>
      <c r="LK2" s="131"/>
      <c r="LL2" s="131"/>
      <c r="LM2" s="131"/>
      <c r="LN2" s="131"/>
      <c r="LO2" s="131"/>
      <c r="LP2" s="131"/>
      <c r="LQ2" s="131"/>
      <c r="LR2" s="131"/>
      <c r="LS2" s="131"/>
      <c r="LT2" s="131"/>
      <c r="LU2" s="131"/>
      <c r="LV2" s="131"/>
      <c r="LW2" s="131"/>
      <c r="LX2" s="131"/>
      <c r="LY2" s="131"/>
      <c r="LZ2" s="131"/>
      <c r="MA2" s="131"/>
      <c r="MB2" s="131"/>
      <c r="MC2" s="131"/>
      <c r="MD2" s="131"/>
      <c r="ME2" s="131"/>
      <c r="MF2" s="131"/>
      <c r="MG2" s="131"/>
      <c r="MH2" s="131"/>
      <c r="MI2" s="131"/>
      <c r="MJ2" s="131"/>
      <c r="MK2" s="131"/>
      <c r="ML2" s="131"/>
      <c r="MM2" s="131"/>
      <c r="MN2" s="131"/>
      <c r="MO2" s="131"/>
      <c r="MP2" s="131"/>
      <c r="MQ2" s="131"/>
      <c r="MR2" s="131"/>
      <c r="MS2" s="131"/>
      <c r="MT2" s="131"/>
      <c r="MU2" s="131"/>
      <c r="MV2" s="131"/>
      <c r="MW2" s="131"/>
      <c r="MX2" s="131"/>
      <c r="MY2" s="131"/>
      <c r="MZ2" s="131"/>
      <c r="NA2" s="131"/>
      <c r="NB2" s="131"/>
      <c r="NC2" s="131"/>
      <c r="ND2" s="131"/>
      <c r="NE2" s="131"/>
      <c r="NF2" s="131"/>
      <c r="NG2" s="131"/>
      <c r="NH2" s="131"/>
      <c r="NI2" s="131"/>
      <c r="NJ2" s="131"/>
      <c r="NK2" s="131"/>
      <c r="NL2" s="131"/>
      <c r="NM2" s="131"/>
      <c r="NN2" s="131"/>
      <c r="NO2" s="131"/>
      <c r="NP2" s="131"/>
      <c r="NQ2" s="131"/>
      <c r="NR2" s="131"/>
      <c r="NS2" s="131"/>
      <c r="NT2" s="131"/>
      <c r="NU2" s="131"/>
      <c r="NV2" s="131"/>
      <c r="NW2" s="131"/>
      <c r="NX2" s="131"/>
      <c r="NY2" s="131"/>
      <c r="NZ2" s="131"/>
      <c r="OA2" s="131"/>
      <c r="OB2" s="131"/>
      <c r="OC2" s="131"/>
      <c r="OD2" s="131"/>
      <c r="OE2" s="131"/>
      <c r="OF2" s="131"/>
      <c r="OG2" s="131"/>
      <c r="OH2" s="131"/>
      <c r="OI2" s="131"/>
      <c r="OJ2" s="131"/>
      <c r="OK2" s="131"/>
      <c r="OL2" s="131"/>
      <c r="OM2" s="131"/>
      <c r="ON2" s="131"/>
      <c r="OO2" s="131"/>
      <c r="OP2" s="131"/>
      <c r="OQ2" s="131"/>
      <c r="OR2" s="131"/>
      <c r="OS2" s="131"/>
      <c r="OT2" s="131"/>
      <c r="OU2" s="131"/>
      <c r="OV2" s="131"/>
      <c r="OW2" s="131"/>
      <c r="OX2" s="131"/>
      <c r="OY2" s="131"/>
      <c r="OZ2" s="131"/>
      <c r="PA2" s="131"/>
      <c r="PB2" s="131"/>
      <c r="PC2" s="131"/>
      <c r="PD2" s="131"/>
      <c r="PE2" s="131"/>
      <c r="PF2" s="131"/>
      <c r="PG2" s="131"/>
      <c r="PH2" s="131"/>
      <c r="PI2" s="131"/>
      <c r="PJ2" s="131"/>
      <c r="PK2" s="131"/>
      <c r="PL2" s="131"/>
      <c r="PM2" s="131"/>
      <c r="PN2" s="131"/>
      <c r="PO2" s="131"/>
      <c r="PP2" s="131"/>
      <c r="PQ2" s="131"/>
      <c r="PR2" s="131"/>
      <c r="PS2" s="131"/>
      <c r="PT2" s="131"/>
      <c r="PU2" s="131"/>
      <c r="PV2" s="131"/>
      <c r="PW2" s="131"/>
      <c r="PX2" s="131"/>
      <c r="PY2" s="131"/>
      <c r="PZ2" s="131"/>
      <c r="QA2" s="131"/>
      <c r="QB2" s="131"/>
      <c r="QC2" s="131"/>
      <c r="QD2" s="131"/>
      <c r="QE2" s="131"/>
      <c r="QF2" s="131"/>
      <c r="QG2" s="131"/>
      <c r="QH2" s="131"/>
      <c r="QI2" s="131"/>
      <c r="QJ2" s="131"/>
      <c r="QK2" s="131"/>
      <c r="QL2" s="131"/>
      <c r="QM2" s="131"/>
      <c r="QN2" s="131"/>
      <c r="QO2" s="131"/>
      <c r="QP2" s="131"/>
      <c r="QQ2" s="131"/>
      <c r="QR2" s="131"/>
      <c r="QS2" s="131"/>
      <c r="QT2" s="131"/>
      <c r="QU2" s="131"/>
      <c r="QV2" s="131"/>
      <c r="QW2" s="131"/>
      <c r="QX2" s="131"/>
      <c r="QY2" s="131"/>
      <c r="QZ2" s="131"/>
      <c r="RA2" s="131"/>
      <c r="RB2" s="131"/>
      <c r="RC2" s="131"/>
      <c r="RD2" s="131"/>
      <c r="RE2" s="131"/>
      <c r="RF2" s="131"/>
      <c r="RG2" s="131"/>
      <c r="RH2" s="131"/>
      <c r="RI2" s="131"/>
      <c r="RJ2" s="131"/>
      <c r="RK2" s="131"/>
      <c r="RL2" s="131"/>
      <c r="RM2" s="131"/>
      <c r="RN2" s="131"/>
      <c r="RO2" s="131"/>
      <c r="RP2" s="131"/>
      <c r="RQ2" s="131"/>
      <c r="RR2" s="131"/>
      <c r="RS2" s="131"/>
      <c r="RT2" s="131"/>
      <c r="RU2" s="131"/>
      <c r="RV2" s="131"/>
      <c r="RW2" s="131"/>
      <c r="RX2" s="131"/>
      <c r="RY2" s="131"/>
      <c r="RZ2" s="131"/>
      <c r="SA2" s="131"/>
      <c r="SB2" s="131"/>
      <c r="SC2" s="131"/>
      <c r="SD2" s="131"/>
      <c r="SE2" s="131"/>
      <c r="SF2" s="131"/>
      <c r="SG2" s="131"/>
      <c r="SH2" s="131"/>
      <c r="SI2" s="131"/>
      <c r="SJ2" s="131"/>
      <c r="SK2" s="131"/>
      <c r="SL2" s="131"/>
      <c r="SM2" s="131"/>
      <c r="SN2" s="131"/>
      <c r="SO2" s="131"/>
      <c r="SP2" s="131"/>
      <c r="SQ2" s="131"/>
      <c r="SR2" s="131"/>
      <c r="SS2" s="131"/>
      <c r="ST2" s="131"/>
      <c r="SU2" s="131"/>
      <c r="SV2" s="131"/>
      <c r="SW2" s="131"/>
      <c r="SX2" s="131"/>
      <c r="SY2" s="131"/>
      <c r="SZ2" s="131"/>
      <c r="TA2" s="131"/>
      <c r="TB2" s="131"/>
      <c r="TC2" s="131"/>
      <c r="TD2" s="131"/>
      <c r="TE2" s="131"/>
      <c r="TF2" s="131"/>
      <c r="TG2" s="131"/>
      <c r="TH2" s="131"/>
      <c r="TI2" s="131"/>
      <c r="TJ2" s="131"/>
      <c r="TK2" s="131"/>
      <c r="TL2" s="131"/>
      <c r="TM2" s="131"/>
      <c r="TN2" s="131"/>
      <c r="TO2" s="131"/>
      <c r="TP2" s="131"/>
      <c r="TQ2" s="131"/>
      <c r="TR2" s="131"/>
      <c r="TS2" s="131"/>
      <c r="TT2" s="131"/>
      <c r="TU2" s="131"/>
      <c r="TV2" s="131"/>
      <c r="TW2" s="131"/>
      <c r="TX2" s="131"/>
      <c r="TY2" s="131"/>
      <c r="TZ2" s="131"/>
      <c r="UA2" s="131"/>
      <c r="UB2" s="131"/>
      <c r="UC2" s="131"/>
      <c r="UD2" s="131"/>
      <c r="UE2" s="131"/>
      <c r="UF2" s="131"/>
      <c r="UG2" s="131"/>
      <c r="UH2" s="131"/>
      <c r="UI2" s="131"/>
      <c r="UJ2" s="131"/>
      <c r="UK2" s="131"/>
      <c r="UL2" s="131"/>
      <c r="UM2" s="131"/>
      <c r="UN2" s="131"/>
      <c r="UO2" s="131"/>
      <c r="UP2" s="131"/>
      <c r="UQ2" s="131"/>
      <c r="UR2" s="131"/>
      <c r="US2" s="131"/>
      <c r="UT2" s="131"/>
      <c r="UU2" s="131"/>
      <c r="UV2" s="131"/>
      <c r="UW2" s="131"/>
      <c r="UX2" s="131"/>
      <c r="UY2" s="131"/>
      <c r="UZ2" s="131"/>
      <c r="VA2" s="131"/>
      <c r="VB2" s="131"/>
      <c r="VC2" s="131"/>
      <c r="VD2" s="131"/>
      <c r="VE2" s="131"/>
      <c r="VF2" s="131"/>
      <c r="VG2" s="131"/>
      <c r="VH2" s="131"/>
      <c r="VI2" s="131"/>
      <c r="VJ2" s="131"/>
      <c r="VK2" s="131"/>
      <c r="VL2" s="131"/>
      <c r="VM2" s="131"/>
      <c r="VN2" s="131"/>
      <c r="VO2" s="131"/>
      <c r="VP2" s="131"/>
      <c r="VQ2" s="131"/>
      <c r="VR2" s="131"/>
      <c r="VS2" s="131"/>
      <c r="VT2" s="131"/>
      <c r="VU2" s="131"/>
      <c r="VV2" s="131"/>
      <c r="VW2" s="131"/>
      <c r="VX2" s="131"/>
      <c r="VY2" s="131"/>
      <c r="VZ2" s="131"/>
      <c r="WA2" s="131"/>
      <c r="WB2" s="131"/>
      <c r="WC2" s="131"/>
      <c r="WD2" s="131"/>
      <c r="WE2" s="131"/>
      <c r="WF2" s="131"/>
      <c r="WG2" s="131"/>
      <c r="WH2" s="131"/>
      <c r="WI2" s="131"/>
      <c r="WJ2" s="131"/>
      <c r="WK2" s="131"/>
      <c r="WL2" s="131"/>
      <c r="WM2" s="131"/>
      <c r="WN2" s="131"/>
      <c r="WO2" s="131"/>
      <c r="WP2" s="131"/>
      <c r="WQ2" s="131"/>
      <c r="WR2" s="131"/>
      <c r="WS2" s="131"/>
      <c r="WT2" s="131"/>
      <c r="WU2" s="131"/>
      <c r="WV2" s="131"/>
      <c r="WW2" s="131"/>
      <c r="WX2" s="131"/>
      <c r="WY2" s="131"/>
      <c r="WZ2" s="131"/>
      <c r="XA2" s="131"/>
      <c r="XB2" s="131"/>
      <c r="XC2" s="131"/>
      <c r="XD2" s="131"/>
      <c r="XE2" s="131"/>
      <c r="XF2" s="131"/>
      <c r="XG2" s="131"/>
      <c r="XH2" s="131"/>
      <c r="XI2" s="131"/>
      <c r="XJ2" s="131"/>
      <c r="XK2" s="131"/>
      <c r="XL2" s="131"/>
      <c r="XM2" s="131"/>
      <c r="XN2" s="131"/>
      <c r="XO2" s="131"/>
      <c r="XP2" s="131"/>
      <c r="XQ2" s="131"/>
      <c r="XR2" s="131"/>
      <c r="XS2" s="131"/>
      <c r="XT2" s="131"/>
      <c r="XU2" s="131"/>
      <c r="XV2" s="131"/>
      <c r="XW2" s="131"/>
      <c r="XX2" s="131"/>
      <c r="XY2" s="131"/>
      <c r="XZ2" s="131"/>
      <c r="YA2" s="131"/>
      <c r="YB2" s="131"/>
      <c r="YC2" s="131"/>
      <c r="YD2" s="131"/>
      <c r="YE2" s="131"/>
      <c r="YF2" s="131"/>
      <c r="YG2" s="131"/>
      <c r="YH2" s="131"/>
      <c r="YI2" s="131"/>
      <c r="YJ2" s="131"/>
      <c r="YK2" s="131"/>
      <c r="YL2" s="131"/>
      <c r="YM2" s="131"/>
      <c r="YN2" s="131"/>
      <c r="YO2" s="131"/>
      <c r="YP2" s="131"/>
      <c r="YQ2" s="131"/>
      <c r="YR2" s="131"/>
      <c r="YS2" s="131"/>
      <c r="YT2" s="131"/>
      <c r="YU2" s="131"/>
      <c r="YV2" s="131"/>
      <c r="YW2" s="131"/>
      <c r="YX2" s="131"/>
      <c r="YY2" s="131"/>
      <c r="YZ2" s="131"/>
      <c r="ZA2" s="131"/>
      <c r="ZB2" s="131"/>
      <c r="ZC2" s="131"/>
      <c r="ZD2" s="131"/>
      <c r="ZE2" s="131"/>
      <c r="ZF2" s="131"/>
      <c r="ZG2" s="131"/>
      <c r="ZH2" s="131"/>
      <c r="ZI2" s="131"/>
      <c r="ZJ2" s="131"/>
      <c r="ZK2" s="131"/>
      <c r="ZL2" s="131"/>
      <c r="ZM2" s="131"/>
      <c r="ZN2" s="131"/>
      <c r="ZO2" s="131"/>
      <c r="ZP2" s="131"/>
      <c r="ZQ2" s="131"/>
      <c r="ZR2" s="131"/>
      <c r="ZS2" s="131"/>
      <c r="ZT2" s="131"/>
      <c r="ZU2" s="131"/>
      <c r="ZV2" s="131"/>
      <c r="ZW2" s="131"/>
      <c r="ZX2" s="131"/>
      <c r="ZY2" s="131"/>
      <c r="ZZ2" s="131"/>
      <c r="AAA2" s="131"/>
      <c r="AAB2" s="131"/>
      <c r="AAC2" s="131"/>
      <c r="AAD2" s="131"/>
      <c r="AAE2" s="131"/>
      <c r="AAF2" s="131"/>
      <c r="AAG2" s="131"/>
      <c r="AAH2" s="131"/>
      <c r="AAI2" s="131"/>
      <c r="AAJ2" s="131"/>
      <c r="AAK2" s="131"/>
      <c r="AAL2" s="131"/>
      <c r="AAM2" s="131"/>
      <c r="AAN2" s="131"/>
      <c r="AAO2" s="131"/>
      <c r="AAP2" s="131"/>
      <c r="AAQ2" s="131"/>
      <c r="AAR2" s="131"/>
      <c r="AAS2" s="131"/>
      <c r="AAT2" s="131"/>
      <c r="AAU2" s="131"/>
      <c r="AAV2" s="131"/>
      <c r="AAW2" s="131"/>
      <c r="AAX2" s="131"/>
      <c r="AAY2" s="131"/>
      <c r="AAZ2" s="131"/>
      <c r="ABA2" s="131"/>
      <c r="ABB2" s="131"/>
      <c r="ABC2" s="131"/>
      <c r="ABD2" s="131"/>
      <c r="ABE2" s="131"/>
      <c r="ABF2" s="131"/>
      <c r="ABG2" s="131"/>
      <c r="ABH2" s="131"/>
      <c r="ABI2" s="131"/>
      <c r="ABJ2" s="131"/>
      <c r="ABK2" s="131"/>
      <c r="ABL2" s="131"/>
      <c r="ABM2" s="131"/>
      <c r="ABN2" s="131"/>
      <c r="ABO2" s="131"/>
      <c r="ABP2" s="131"/>
      <c r="ABQ2" s="131"/>
      <c r="ABR2" s="131"/>
      <c r="ABS2" s="131"/>
      <c r="ABT2" s="131"/>
      <c r="ABU2" s="131"/>
      <c r="ABV2" s="131"/>
      <c r="ABW2" s="131"/>
      <c r="ABX2" s="131"/>
      <c r="ABY2" s="131"/>
      <c r="ABZ2" s="131"/>
      <c r="ACA2" s="131"/>
      <c r="ACB2" s="131"/>
      <c r="ACC2" s="131"/>
      <c r="ACD2" s="131"/>
      <c r="ACE2" s="131"/>
      <c r="ACF2" s="131"/>
      <c r="ACG2" s="131"/>
      <c r="ACH2" s="131"/>
      <c r="ACI2" s="131"/>
      <c r="ACJ2" s="131"/>
      <c r="ACK2" s="131"/>
      <c r="ACL2" s="135"/>
      <c r="ACM2" s="135"/>
      <c r="ACN2" s="135"/>
      <c r="ACO2" s="131"/>
      <c r="ACP2" s="131"/>
      <c r="ACQ2" s="131"/>
      <c r="ACR2" s="131"/>
      <c r="ACS2" s="131"/>
      <c r="ACT2" s="131"/>
      <c r="ACU2" s="131"/>
      <c r="ACV2" s="131"/>
      <c r="ACW2" s="131"/>
      <c r="ACX2" s="131"/>
      <c r="ACY2" s="131"/>
      <c r="ACZ2" s="131"/>
      <c r="ADA2" s="131"/>
      <c r="ADB2" s="131"/>
      <c r="ADC2" s="131"/>
      <c r="ADD2" s="131"/>
      <c r="ADE2" s="131"/>
      <c r="ADF2" s="131"/>
      <c r="ADG2" s="131"/>
      <c r="ADH2" s="131"/>
      <c r="ADI2" s="131"/>
      <c r="ADJ2" s="131"/>
      <c r="ADK2" s="131"/>
      <c r="ADL2" s="131"/>
      <c r="ADM2" s="131"/>
      <c r="ADN2" s="131"/>
      <c r="ADO2" s="131"/>
      <c r="ADP2" s="131"/>
      <c r="ADQ2" s="131"/>
      <c r="ADR2" s="131"/>
      <c r="ADS2" s="131"/>
      <c r="ADT2" s="131"/>
      <c r="ADU2" s="131"/>
      <c r="ADV2" s="135"/>
      <c r="ADW2" s="135"/>
      <c r="ADX2" s="135"/>
      <c r="ADY2" s="131"/>
      <c r="ADZ2" s="131"/>
      <c r="AEA2" s="131"/>
      <c r="AEB2" s="131"/>
      <c r="AEC2" s="131"/>
      <c r="AED2" s="131"/>
      <c r="AEE2" s="131"/>
      <c r="AEF2" s="131"/>
      <c r="AEG2" s="131"/>
      <c r="AEH2" s="131"/>
      <c r="AEI2" s="131"/>
      <c r="AEJ2" s="131"/>
      <c r="AEK2" s="131"/>
      <c r="AEL2" s="131"/>
      <c r="AEM2" s="131"/>
      <c r="AEN2" s="131"/>
      <c r="AEO2" s="131"/>
      <c r="AEP2" s="131"/>
      <c r="AEQ2" s="131"/>
      <c r="AER2" s="131"/>
      <c r="AES2" s="131"/>
      <c r="AET2" s="131"/>
      <c r="AEU2" s="131"/>
      <c r="AEV2" s="131"/>
      <c r="AEW2" s="131"/>
      <c r="AEX2" s="131"/>
      <c r="AEY2" s="131"/>
      <c r="AEZ2" s="131"/>
      <c r="AFA2" s="131"/>
      <c r="AFB2" s="131"/>
      <c r="AFC2" s="131"/>
      <c r="AFD2" s="131"/>
      <c r="AFE2" s="131"/>
    </row>
    <row r="3" spans="2:837" ht="14.45" customHeight="1" thickBot="1" x14ac:dyDescent="0.3">
      <c r="B3" s="127"/>
      <c r="C3" s="127"/>
      <c r="D3" s="127"/>
      <c r="E3" s="127"/>
      <c r="F3" s="127"/>
      <c r="G3" s="73"/>
      <c r="H3" s="127"/>
      <c r="J3" s="158">
        <f>DATE(An_Ref1,1,1)</f>
        <v>46388</v>
      </c>
      <c r="K3" s="159"/>
      <c r="L3" s="160"/>
      <c r="M3" s="122">
        <f>DATE(An_Ref1,2,1)</f>
        <v>46419</v>
      </c>
      <c r="N3" s="122"/>
      <c r="O3" s="123"/>
      <c r="P3" s="121">
        <f>DATE(An_Ref1,3,1)</f>
        <v>46447</v>
      </c>
      <c r="Q3" s="122"/>
      <c r="R3" s="123"/>
      <c r="S3" s="121">
        <f>DATE(An_Ref1,4,1)</f>
        <v>46478</v>
      </c>
      <c r="T3" s="122"/>
      <c r="U3" s="123"/>
      <c r="V3" s="121">
        <f>DATE(An_Ref1,5,1)</f>
        <v>46508</v>
      </c>
      <c r="W3" s="122"/>
      <c r="X3" s="123"/>
      <c r="Y3" s="121">
        <f>DATE(An_Ref1,6,1)</f>
        <v>46539</v>
      </c>
      <c r="Z3" s="122"/>
      <c r="AA3" s="123"/>
      <c r="AB3" s="121">
        <f>DATE(An_Ref1,7,1)</f>
        <v>46569</v>
      </c>
      <c r="AC3" s="122"/>
      <c r="AD3" s="123"/>
      <c r="AE3" s="121">
        <f>DATE(An_Ref1,8,1)</f>
        <v>46600</v>
      </c>
      <c r="AF3" s="122"/>
      <c r="AG3" s="123"/>
      <c r="AH3" s="121">
        <f>DATE(An_Ref1,9,1)</f>
        <v>46631</v>
      </c>
      <c r="AI3" s="122"/>
      <c r="AJ3" s="123"/>
      <c r="AK3" s="121">
        <f>DATE(An_Ref1,10,1)</f>
        <v>46661</v>
      </c>
      <c r="AL3" s="122"/>
      <c r="AM3" s="123"/>
      <c r="AN3" s="121">
        <f>DATE(An_Ref1,11,1)</f>
        <v>46692</v>
      </c>
      <c r="AO3" s="122"/>
      <c r="AP3" s="123"/>
      <c r="AQ3" s="121">
        <f>DATE(An_Ref1,12,1)</f>
        <v>46722</v>
      </c>
      <c r="AR3" s="122"/>
      <c r="AS3" s="123"/>
      <c r="AT3" s="121">
        <f>DATE(An_Ref1,13,1)</f>
        <v>46753</v>
      </c>
      <c r="AU3" s="122"/>
      <c r="AV3" s="123"/>
      <c r="AW3" s="121">
        <f>DATE(An_Ref1,14,1)</f>
        <v>46784</v>
      </c>
      <c r="AX3" s="122"/>
      <c r="AY3" s="123"/>
      <c r="AZ3" s="121">
        <f>DATE(An_Ref1,15,1)</f>
        <v>46813</v>
      </c>
      <c r="BA3" s="122"/>
      <c r="BB3" s="123"/>
      <c r="BC3" s="121">
        <f>DATE(An_Ref1,16,1)</f>
        <v>46844</v>
      </c>
      <c r="BD3" s="122"/>
      <c r="BE3" s="123"/>
      <c r="BF3" s="121">
        <f>DATE(An_Ref1,17,1)</f>
        <v>46874</v>
      </c>
      <c r="BG3" s="122"/>
      <c r="BH3" s="123"/>
      <c r="BI3" s="121">
        <f>DATE(An_Ref1,18,1)</f>
        <v>46905</v>
      </c>
      <c r="BJ3" s="122"/>
      <c r="BK3" s="123"/>
      <c r="BL3" s="121">
        <f>DATE(An_Ref1,19,1)</f>
        <v>46935</v>
      </c>
      <c r="BM3" s="122"/>
      <c r="BN3" s="123"/>
      <c r="BO3" s="121">
        <f>DATE(An_Ref1,20,1)</f>
        <v>46966</v>
      </c>
      <c r="BP3" s="122"/>
      <c r="BQ3" s="123"/>
      <c r="BR3" s="121">
        <f>DATE(An_Ref1,21,1)</f>
        <v>46997</v>
      </c>
      <c r="BS3" s="122"/>
      <c r="BT3" s="123"/>
      <c r="BU3" s="121">
        <f>DATE(An_Ref1,22,1)</f>
        <v>47027</v>
      </c>
      <c r="BV3" s="122"/>
      <c r="BW3" s="123"/>
      <c r="BX3" s="121">
        <f>DATE(An_Ref1,23,1)</f>
        <v>47058</v>
      </c>
      <c r="BY3" s="122"/>
      <c r="BZ3" s="123"/>
      <c r="CA3" s="121">
        <f>DATE(An_Ref1,24,1)</f>
        <v>47088</v>
      </c>
      <c r="CB3" s="122"/>
      <c r="CC3" s="123"/>
      <c r="CD3" s="122"/>
      <c r="CE3" s="122"/>
      <c r="CF3" s="122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  <c r="CZ3" s="122"/>
      <c r="DA3" s="122"/>
      <c r="DB3" s="122"/>
      <c r="DC3" s="122"/>
      <c r="DD3" s="122"/>
      <c r="DE3" s="122"/>
      <c r="DF3" s="122"/>
      <c r="DG3" s="122"/>
      <c r="DH3" s="122"/>
      <c r="DI3" s="122"/>
      <c r="DJ3" s="122"/>
      <c r="DK3" s="122"/>
      <c r="DL3" s="122"/>
      <c r="DM3" s="122"/>
      <c r="DN3" s="122"/>
      <c r="DO3" s="122"/>
      <c r="DP3" s="122"/>
      <c r="DQ3" s="122"/>
      <c r="DR3" s="122"/>
      <c r="DS3" s="122"/>
      <c r="DT3" s="122"/>
      <c r="DU3" s="122"/>
      <c r="DV3" s="122"/>
      <c r="DW3" s="122"/>
      <c r="DX3" s="122"/>
      <c r="DY3" s="122"/>
      <c r="DZ3" s="122"/>
      <c r="EA3" s="122"/>
      <c r="EB3" s="122"/>
      <c r="EC3" s="122"/>
      <c r="ED3" s="122"/>
      <c r="EE3" s="122"/>
      <c r="EF3" s="122"/>
      <c r="EG3" s="122"/>
      <c r="EH3" s="122"/>
      <c r="EI3" s="122"/>
      <c r="EJ3" s="122"/>
      <c r="EK3" s="122"/>
      <c r="EL3" s="122"/>
      <c r="EM3" s="122"/>
      <c r="EN3" s="122"/>
      <c r="EO3" s="122"/>
      <c r="EP3" s="122"/>
      <c r="EQ3" s="122"/>
      <c r="ER3" s="122"/>
      <c r="ES3" s="122"/>
      <c r="ET3" s="122"/>
      <c r="EU3" s="122"/>
      <c r="EV3" s="122"/>
      <c r="EW3" s="122"/>
      <c r="EX3" s="122"/>
      <c r="EY3" s="122"/>
      <c r="EZ3" s="122"/>
      <c r="FA3" s="122"/>
      <c r="FB3" s="122"/>
      <c r="FC3" s="122"/>
      <c r="FD3" s="122"/>
      <c r="FE3" s="122"/>
      <c r="FF3" s="122"/>
      <c r="FG3" s="122"/>
      <c r="FH3" s="122"/>
      <c r="FI3" s="122"/>
      <c r="FJ3" s="122"/>
      <c r="FK3" s="122"/>
      <c r="FL3" s="122"/>
      <c r="FM3" s="122"/>
      <c r="FN3" s="122"/>
      <c r="FO3" s="122"/>
      <c r="FP3" s="122"/>
      <c r="FQ3" s="122"/>
      <c r="FR3" s="122"/>
      <c r="FS3" s="122"/>
      <c r="FT3" s="122"/>
      <c r="FU3" s="122"/>
      <c r="FV3" s="122"/>
      <c r="FW3" s="122"/>
      <c r="FX3" s="122"/>
      <c r="FY3" s="122"/>
      <c r="FZ3" s="122"/>
      <c r="GA3" s="122"/>
      <c r="GB3" s="122"/>
      <c r="GC3" s="122"/>
      <c r="GD3" s="122"/>
      <c r="GE3" s="122"/>
      <c r="GF3" s="122"/>
      <c r="GG3" s="122"/>
      <c r="GH3" s="122"/>
      <c r="GI3" s="122"/>
      <c r="GJ3" s="122"/>
      <c r="GK3" s="122"/>
      <c r="GL3" s="122"/>
      <c r="GM3" s="122"/>
      <c r="GN3" s="122"/>
      <c r="GO3" s="122"/>
      <c r="GP3" s="122"/>
      <c r="GQ3" s="122"/>
      <c r="GR3" s="122"/>
      <c r="GS3" s="122"/>
      <c r="GT3" s="122"/>
      <c r="GU3" s="122"/>
      <c r="GV3" s="122"/>
      <c r="GW3" s="122"/>
      <c r="GX3" s="122"/>
      <c r="GY3" s="122"/>
      <c r="GZ3" s="122"/>
      <c r="HA3" s="122"/>
      <c r="HB3" s="122"/>
      <c r="HC3" s="122"/>
      <c r="HD3" s="122"/>
      <c r="HE3" s="122"/>
      <c r="HF3" s="122"/>
      <c r="HG3" s="122"/>
      <c r="HH3" s="122"/>
      <c r="HI3" s="122"/>
      <c r="HJ3" s="122"/>
      <c r="HK3" s="122"/>
      <c r="HL3" s="122"/>
      <c r="HM3" s="122"/>
      <c r="HN3" s="122"/>
      <c r="HO3" s="122"/>
      <c r="HP3" s="122"/>
      <c r="HQ3" s="122"/>
      <c r="HR3" s="122"/>
      <c r="HS3" s="122"/>
      <c r="HT3" s="122"/>
      <c r="HU3" s="122"/>
      <c r="HV3" s="122"/>
      <c r="HW3" s="122"/>
      <c r="HX3" s="122"/>
      <c r="HY3" s="122"/>
      <c r="HZ3" s="122"/>
      <c r="IA3" s="122"/>
      <c r="IB3" s="122"/>
      <c r="IC3" s="122"/>
      <c r="ID3" s="122"/>
      <c r="IE3" s="122"/>
      <c r="IF3" s="122"/>
      <c r="IG3" s="122"/>
      <c r="IH3" s="122"/>
      <c r="II3" s="122"/>
      <c r="IJ3" s="122"/>
      <c r="IK3" s="122"/>
      <c r="IL3" s="122"/>
      <c r="IM3" s="122"/>
      <c r="IN3" s="122"/>
      <c r="IO3" s="122"/>
      <c r="IP3" s="122"/>
      <c r="IQ3" s="122"/>
      <c r="IR3" s="122"/>
      <c r="IS3" s="122"/>
      <c r="IT3" s="122"/>
      <c r="IU3" s="122"/>
      <c r="IV3" s="122"/>
      <c r="IW3" s="122"/>
      <c r="IX3" s="122"/>
      <c r="IY3" s="122"/>
      <c r="IZ3" s="122"/>
      <c r="JA3" s="122"/>
      <c r="JB3" s="122"/>
      <c r="JC3" s="122"/>
      <c r="JD3" s="122"/>
      <c r="JE3" s="122"/>
      <c r="JF3" s="122"/>
      <c r="JG3" s="122"/>
      <c r="JH3" s="122"/>
      <c r="JI3" s="122"/>
      <c r="JJ3" s="122"/>
      <c r="JK3" s="122"/>
      <c r="JL3" s="122"/>
      <c r="JM3" s="122"/>
      <c r="JN3" s="122"/>
      <c r="JO3" s="122"/>
      <c r="JP3" s="122"/>
      <c r="JQ3" s="122"/>
      <c r="JR3" s="122"/>
      <c r="JS3" s="122"/>
      <c r="JT3" s="122"/>
      <c r="JU3" s="122"/>
      <c r="JV3" s="122"/>
      <c r="JW3" s="122"/>
      <c r="JX3" s="122"/>
      <c r="JY3" s="122"/>
      <c r="JZ3" s="122"/>
      <c r="KA3" s="122"/>
      <c r="KB3" s="122"/>
      <c r="KC3" s="122"/>
      <c r="KD3" s="122"/>
      <c r="KE3" s="122"/>
      <c r="KF3" s="122"/>
      <c r="KG3" s="122"/>
      <c r="KH3" s="122"/>
      <c r="KI3" s="122"/>
      <c r="KJ3" s="122"/>
      <c r="KK3" s="122"/>
      <c r="KL3" s="122"/>
      <c r="KM3" s="122"/>
      <c r="KN3" s="122"/>
      <c r="KO3" s="122"/>
      <c r="KP3" s="122"/>
      <c r="KQ3" s="122"/>
      <c r="KR3" s="122"/>
      <c r="KS3" s="122"/>
      <c r="KT3" s="122"/>
      <c r="KU3" s="122"/>
      <c r="KV3" s="122"/>
      <c r="KW3" s="122"/>
      <c r="KX3" s="122"/>
      <c r="KY3" s="122"/>
      <c r="KZ3" s="122"/>
      <c r="LA3" s="122"/>
      <c r="LB3" s="122"/>
      <c r="LC3" s="122"/>
      <c r="LD3" s="122"/>
      <c r="LE3" s="122"/>
      <c r="LF3" s="122"/>
      <c r="LG3" s="122"/>
      <c r="LH3" s="122"/>
      <c r="LI3" s="122"/>
      <c r="LJ3" s="122"/>
      <c r="LK3" s="122"/>
      <c r="LL3" s="122"/>
      <c r="LM3" s="122"/>
      <c r="LN3" s="122"/>
      <c r="LO3" s="122"/>
      <c r="LP3" s="122"/>
      <c r="LQ3" s="122"/>
      <c r="LR3" s="122"/>
      <c r="LS3" s="122"/>
      <c r="LT3" s="122"/>
      <c r="LU3" s="122"/>
      <c r="LV3" s="122"/>
      <c r="LW3" s="122"/>
      <c r="LX3" s="122"/>
      <c r="LY3" s="122"/>
      <c r="LZ3" s="122"/>
      <c r="MA3" s="122"/>
      <c r="MB3" s="122"/>
      <c r="MC3" s="122"/>
      <c r="MD3" s="122"/>
      <c r="ME3" s="122"/>
      <c r="MF3" s="122"/>
      <c r="MG3" s="122"/>
      <c r="MH3" s="122"/>
      <c r="MI3" s="122"/>
      <c r="MJ3" s="122"/>
      <c r="MK3" s="122"/>
      <c r="ML3" s="122"/>
      <c r="MM3" s="122"/>
      <c r="MN3" s="122"/>
      <c r="MO3" s="122"/>
      <c r="MP3" s="122"/>
      <c r="MQ3" s="122"/>
      <c r="MR3" s="122"/>
      <c r="MS3" s="122"/>
      <c r="MT3" s="122"/>
      <c r="MU3" s="122"/>
      <c r="MV3" s="122"/>
      <c r="MW3" s="122"/>
      <c r="MX3" s="122"/>
      <c r="MY3" s="122"/>
      <c r="MZ3" s="122"/>
      <c r="NA3" s="122"/>
      <c r="NB3" s="122"/>
      <c r="NC3" s="122"/>
      <c r="ND3" s="122"/>
      <c r="NE3" s="122"/>
      <c r="NF3" s="122"/>
      <c r="NG3" s="122"/>
      <c r="NH3" s="122"/>
      <c r="NI3" s="122"/>
      <c r="NJ3" s="122"/>
      <c r="NK3" s="122"/>
      <c r="NL3" s="122"/>
      <c r="NM3" s="122"/>
      <c r="NN3" s="122"/>
      <c r="NO3" s="122"/>
      <c r="NP3" s="122"/>
      <c r="NQ3" s="122"/>
      <c r="NR3" s="122"/>
      <c r="NS3" s="122"/>
      <c r="NT3" s="122"/>
      <c r="NU3" s="122"/>
      <c r="NV3" s="122"/>
      <c r="NW3" s="122"/>
      <c r="NX3" s="122"/>
      <c r="NY3" s="122"/>
      <c r="NZ3" s="122"/>
      <c r="OA3" s="122"/>
      <c r="OB3" s="122"/>
      <c r="OC3" s="122"/>
      <c r="OD3" s="122"/>
      <c r="OE3" s="122"/>
      <c r="OF3" s="122"/>
      <c r="OG3" s="122"/>
      <c r="OH3" s="122"/>
      <c r="OI3" s="122"/>
      <c r="OJ3" s="122"/>
      <c r="OK3" s="122"/>
      <c r="OL3" s="122"/>
      <c r="OM3" s="122"/>
      <c r="ON3" s="122"/>
      <c r="OO3" s="122"/>
      <c r="OP3" s="122"/>
      <c r="OQ3" s="122"/>
      <c r="OR3" s="122"/>
      <c r="OS3" s="122"/>
      <c r="OT3" s="122"/>
      <c r="OU3" s="122"/>
      <c r="OV3" s="122"/>
      <c r="OW3" s="122"/>
      <c r="OX3" s="122"/>
      <c r="OY3" s="122"/>
      <c r="OZ3" s="122"/>
      <c r="PA3" s="122"/>
      <c r="PB3" s="122"/>
      <c r="PC3" s="122"/>
      <c r="PD3" s="122"/>
      <c r="PE3" s="122"/>
      <c r="PF3" s="122"/>
      <c r="PG3" s="122"/>
      <c r="PH3" s="122"/>
      <c r="PI3" s="122"/>
      <c r="PJ3" s="122"/>
      <c r="PK3" s="122"/>
      <c r="PL3" s="122"/>
      <c r="PM3" s="122"/>
      <c r="PN3" s="122"/>
      <c r="PO3" s="122"/>
      <c r="PP3" s="122"/>
      <c r="PQ3" s="122"/>
      <c r="PR3" s="122"/>
      <c r="PS3" s="122"/>
      <c r="PT3" s="122"/>
      <c r="PU3" s="122"/>
      <c r="PV3" s="122"/>
      <c r="PW3" s="122"/>
      <c r="PX3" s="122"/>
      <c r="PY3" s="122"/>
      <c r="PZ3" s="122"/>
      <c r="QA3" s="122"/>
      <c r="QB3" s="122"/>
      <c r="QC3" s="122"/>
      <c r="QD3" s="122"/>
      <c r="QE3" s="122"/>
      <c r="QF3" s="122"/>
      <c r="QG3" s="122"/>
      <c r="QH3" s="122"/>
      <c r="QI3" s="122"/>
      <c r="QJ3" s="122"/>
      <c r="QK3" s="122"/>
      <c r="QL3" s="122"/>
      <c r="QM3" s="122"/>
      <c r="QN3" s="122"/>
      <c r="QO3" s="122"/>
      <c r="QP3" s="122"/>
      <c r="QQ3" s="122"/>
      <c r="QR3" s="122"/>
      <c r="QS3" s="122"/>
      <c r="QT3" s="122"/>
      <c r="QU3" s="122"/>
      <c r="QV3" s="122"/>
      <c r="QW3" s="122"/>
      <c r="QX3" s="122"/>
      <c r="QY3" s="122"/>
      <c r="QZ3" s="122"/>
      <c r="RA3" s="122"/>
      <c r="RB3" s="122"/>
      <c r="RC3" s="122"/>
      <c r="RD3" s="122"/>
      <c r="RE3" s="122"/>
      <c r="RF3" s="122"/>
      <c r="RG3" s="122"/>
      <c r="RH3" s="122"/>
      <c r="RI3" s="122"/>
      <c r="RJ3" s="122"/>
      <c r="RK3" s="122"/>
      <c r="RL3" s="122"/>
      <c r="RM3" s="122"/>
      <c r="RN3" s="122"/>
      <c r="RO3" s="122"/>
      <c r="RP3" s="122"/>
      <c r="RQ3" s="122"/>
      <c r="RR3" s="122"/>
      <c r="RS3" s="122"/>
      <c r="RT3" s="122"/>
      <c r="RU3" s="122"/>
      <c r="RV3" s="122"/>
      <c r="RW3" s="122"/>
      <c r="RX3" s="122"/>
      <c r="RY3" s="122"/>
      <c r="RZ3" s="122"/>
      <c r="SA3" s="122"/>
      <c r="SB3" s="122"/>
      <c r="SC3" s="122"/>
      <c r="SD3" s="122"/>
      <c r="SE3" s="122"/>
      <c r="SF3" s="122"/>
      <c r="SG3" s="122"/>
      <c r="SH3" s="122"/>
      <c r="SI3" s="122"/>
      <c r="SJ3" s="122"/>
      <c r="SK3" s="122"/>
      <c r="SL3" s="122"/>
      <c r="SM3" s="122"/>
      <c r="SN3" s="122"/>
      <c r="SO3" s="122"/>
      <c r="SP3" s="122"/>
      <c r="SQ3" s="122"/>
      <c r="SR3" s="122"/>
      <c r="SS3" s="122"/>
      <c r="ST3" s="122"/>
      <c r="SU3" s="122"/>
      <c r="SV3" s="122"/>
      <c r="SW3" s="122"/>
      <c r="SX3" s="122"/>
      <c r="SY3" s="122"/>
      <c r="SZ3" s="122"/>
      <c r="TA3" s="122"/>
      <c r="TB3" s="122"/>
      <c r="TC3" s="122"/>
      <c r="TD3" s="122"/>
      <c r="TE3" s="122"/>
      <c r="TF3" s="122"/>
      <c r="TG3" s="122"/>
      <c r="TH3" s="122"/>
      <c r="TI3" s="122"/>
      <c r="TJ3" s="122"/>
      <c r="TK3" s="122"/>
      <c r="TL3" s="122"/>
      <c r="TM3" s="122"/>
      <c r="TN3" s="122"/>
      <c r="TO3" s="122"/>
      <c r="TP3" s="122"/>
      <c r="TQ3" s="122"/>
      <c r="TR3" s="122"/>
      <c r="TS3" s="122"/>
      <c r="TT3" s="122"/>
      <c r="TU3" s="122"/>
      <c r="TV3" s="122"/>
      <c r="TW3" s="122"/>
      <c r="TX3" s="122"/>
      <c r="TY3" s="122"/>
      <c r="TZ3" s="122"/>
      <c r="UA3" s="122"/>
      <c r="UB3" s="122"/>
      <c r="UC3" s="122"/>
      <c r="UD3" s="122"/>
      <c r="UE3" s="122"/>
      <c r="UF3" s="122"/>
      <c r="UG3" s="122"/>
      <c r="UH3" s="122"/>
      <c r="UI3" s="122"/>
      <c r="UJ3" s="122"/>
      <c r="UK3" s="122"/>
      <c r="UL3" s="122"/>
      <c r="UM3" s="122"/>
      <c r="UN3" s="122"/>
      <c r="UO3" s="122"/>
      <c r="UP3" s="122"/>
      <c r="UQ3" s="122"/>
      <c r="UR3" s="122"/>
      <c r="US3" s="122"/>
      <c r="UT3" s="122"/>
      <c r="UU3" s="122"/>
      <c r="UV3" s="122"/>
      <c r="UW3" s="122"/>
      <c r="UX3" s="122"/>
      <c r="UY3" s="122"/>
      <c r="UZ3" s="122"/>
      <c r="VA3" s="122"/>
      <c r="VB3" s="122"/>
      <c r="VC3" s="122"/>
      <c r="VD3" s="122"/>
      <c r="VE3" s="122"/>
      <c r="VF3" s="122"/>
      <c r="VG3" s="122"/>
      <c r="VH3" s="122"/>
      <c r="VI3" s="122"/>
      <c r="VJ3" s="122"/>
      <c r="VK3" s="122"/>
      <c r="VL3" s="122"/>
      <c r="VM3" s="122"/>
      <c r="VN3" s="122"/>
      <c r="VO3" s="122"/>
      <c r="VP3" s="122"/>
      <c r="VQ3" s="122"/>
      <c r="VR3" s="122"/>
      <c r="VS3" s="122"/>
      <c r="VT3" s="122"/>
      <c r="VU3" s="122"/>
      <c r="VV3" s="122"/>
      <c r="VW3" s="122"/>
      <c r="VX3" s="122"/>
      <c r="VY3" s="122"/>
      <c r="VZ3" s="122"/>
      <c r="WA3" s="122"/>
      <c r="WB3" s="122"/>
      <c r="WC3" s="122"/>
      <c r="WD3" s="122"/>
      <c r="WE3" s="122"/>
      <c r="WF3" s="122"/>
      <c r="WG3" s="122"/>
      <c r="WH3" s="122"/>
      <c r="WI3" s="122"/>
      <c r="WJ3" s="122"/>
      <c r="WK3" s="122"/>
      <c r="WL3" s="122"/>
      <c r="WM3" s="122"/>
      <c r="WN3" s="122"/>
      <c r="WO3" s="122"/>
      <c r="WP3" s="122"/>
      <c r="WQ3" s="122"/>
      <c r="WR3" s="122"/>
      <c r="WS3" s="122"/>
      <c r="WT3" s="122"/>
      <c r="WU3" s="122"/>
      <c r="WV3" s="122"/>
      <c r="WW3" s="122"/>
      <c r="WX3" s="122"/>
      <c r="WY3" s="122"/>
      <c r="WZ3" s="122"/>
      <c r="XA3" s="122"/>
      <c r="XB3" s="122"/>
      <c r="XC3" s="122"/>
      <c r="XD3" s="122"/>
      <c r="XE3" s="122"/>
      <c r="XF3" s="122"/>
      <c r="XG3" s="122"/>
      <c r="XH3" s="122"/>
      <c r="XI3" s="122"/>
      <c r="XJ3" s="122"/>
      <c r="XK3" s="122"/>
      <c r="XL3" s="122"/>
      <c r="XM3" s="122"/>
      <c r="XN3" s="122"/>
      <c r="XO3" s="122"/>
      <c r="XP3" s="122"/>
      <c r="XQ3" s="122"/>
      <c r="XR3" s="122"/>
      <c r="XS3" s="122"/>
      <c r="XT3" s="122"/>
      <c r="XU3" s="122"/>
      <c r="XV3" s="122"/>
      <c r="XW3" s="122"/>
      <c r="XX3" s="122"/>
      <c r="XY3" s="122"/>
      <c r="XZ3" s="122"/>
      <c r="YA3" s="122"/>
      <c r="YB3" s="122"/>
      <c r="YC3" s="122"/>
      <c r="YD3" s="122"/>
      <c r="YE3" s="122"/>
      <c r="YF3" s="122"/>
      <c r="YG3" s="122"/>
      <c r="YH3" s="122"/>
      <c r="YI3" s="122"/>
      <c r="YJ3" s="122"/>
      <c r="YK3" s="122"/>
      <c r="YL3" s="122"/>
      <c r="YM3" s="122"/>
      <c r="YN3" s="122"/>
      <c r="YO3" s="122"/>
      <c r="YP3" s="122"/>
      <c r="YQ3" s="122"/>
      <c r="YR3" s="122"/>
      <c r="YS3" s="122"/>
      <c r="YT3" s="122"/>
      <c r="YU3" s="122"/>
      <c r="YV3" s="122"/>
      <c r="YW3" s="122"/>
      <c r="YX3" s="122"/>
      <c r="YY3" s="122"/>
      <c r="YZ3" s="122"/>
      <c r="ZA3" s="122"/>
      <c r="ZB3" s="122"/>
      <c r="ZC3" s="122"/>
      <c r="ZD3" s="122"/>
      <c r="ZE3" s="122"/>
      <c r="ZF3" s="122"/>
      <c r="ZG3" s="122"/>
      <c r="ZH3" s="122"/>
      <c r="ZI3" s="122"/>
      <c r="ZJ3" s="122"/>
      <c r="ZK3" s="122"/>
      <c r="ZL3" s="122"/>
      <c r="ZM3" s="122"/>
      <c r="ZN3" s="122"/>
      <c r="ZO3" s="122"/>
      <c r="ZP3" s="122"/>
      <c r="ZQ3" s="122"/>
      <c r="ZR3" s="122"/>
      <c r="ZS3" s="122"/>
      <c r="ZT3" s="122"/>
      <c r="ZU3" s="122"/>
      <c r="ZV3" s="122"/>
      <c r="ZW3" s="122"/>
      <c r="ZX3" s="122"/>
      <c r="ZY3" s="122"/>
      <c r="ZZ3" s="122"/>
      <c r="AAA3" s="122"/>
      <c r="AAB3" s="122"/>
      <c r="AAC3" s="122"/>
      <c r="AAD3" s="122"/>
      <c r="AAE3" s="122"/>
      <c r="AAF3" s="122"/>
      <c r="AAG3" s="122"/>
      <c r="AAH3" s="122"/>
      <c r="AAI3" s="122"/>
      <c r="AAJ3" s="122"/>
      <c r="AAK3" s="122"/>
      <c r="AAL3" s="122"/>
      <c r="AAM3" s="122"/>
      <c r="AAN3" s="122"/>
      <c r="AAO3" s="122"/>
      <c r="AAP3" s="122"/>
      <c r="AAQ3" s="122"/>
      <c r="AAR3" s="122"/>
      <c r="AAS3" s="122"/>
      <c r="AAT3" s="122"/>
      <c r="AAU3" s="122"/>
      <c r="AAV3" s="122"/>
      <c r="AAW3" s="122"/>
      <c r="AAX3" s="122"/>
      <c r="AAY3" s="122"/>
      <c r="AAZ3" s="122"/>
      <c r="ABA3" s="122"/>
      <c r="ABB3" s="122"/>
      <c r="ABC3" s="122"/>
      <c r="ABD3" s="122"/>
      <c r="ABE3" s="122"/>
      <c r="ABF3" s="122"/>
      <c r="ABG3" s="122"/>
      <c r="ABH3" s="122"/>
      <c r="ABI3" s="122"/>
      <c r="ABJ3" s="122"/>
      <c r="ABK3" s="122"/>
      <c r="ABL3" s="122"/>
      <c r="ABM3" s="122"/>
      <c r="ABN3" s="122"/>
      <c r="ABO3" s="122"/>
      <c r="ABP3" s="122"/>
      <c r="ABQ3" s="122"/>
      <c r="ABR3" s="122"/>
      <c r="ABS3" s="122"/>
      <c r="ABT3" s="122"/>
      <c r="ABU3" s="122"/>
      <c r="ABV3" s="122"/>
      <c r="ABW3" s="122"/>
      <c r="ABX3" s="122"/>
      <c r="ABY3" s="122"/>
      <c r="ABZ3" s="122"/>
      <c r="ACA3" s="122"/>
      <c r="ACB3" s="122"/>
      <c r="ACC3" s="122"/>
      <c r="ACD3" s="122"/>
      <c r="ACE3" s="122"/>
      <c r="ACF3" s="122"/>
      <c r="ACG3" s="122"/>
      <c r="ACH3" s="122"/>
      <c r="ACI3" s="122"/>
      <c r="ACJ3" s="122"/>
      <c r="ACK3" s="122"/>
      <c r="ACL3" s="131"/>
      <c r="ACM3" s="131"/>
      <c r="ACN3" s="131"/>
      <c r="ACO3" s="122"/>
      <c r="ACP3" s="122"/>
      <c r="ACQ3" s="122"/>
      <c r="ACR3" s="122"/>
      <c r="ACS3" s="122"/>
      <c r="ACT3" s="122"/>
      <c r="ACU3" s="122"/>
      <c r="ACV3" s="122"/>
      <c r="ACW3" s="122"/>
      <c r="ACX3" s="122"/>
      <c r="ACY3" s="122"/>
      <c r="ACZ3" s="122"/>
      <c r="ADA3" s="122"/>
      <c r="ADB3" s="122"/>
      <c r="ADC3" s="122"/>
      <c r="ADD3" s="122"/>
      <c r="ADE3" s="122"/>
      <c r="ADF3" s="122"/>
      <c r="ADG3" s="122"/>
      <c r="ADH3" s="122"/>
      <c r="ADI3" s="122"/>
      <c r="ADJ3" s="122"/>
      <c r="ADK3" s="122"/>
      <c r="ADL3" s="122"/>
      <c r="ADM3" s="122"/>
      <c r="ADN3" s="122"/>
      <c r="ADO3" s="122"/>
      <c r="ADP3" s="122"/>
      <c r="ADQ3" s="122"/>
      <c r="ADR3" s="122"/>
      <c r="ADS3" s="122"/>
      <c r="ADT3" s="122"/>
      <c r="ADU3" s="122"/>
      <c r="ADV3" s="131"/>
      <c r="ADW3" s="131"/>
      <c r="ADX3" s="131"/>
      <c r="ADY3" s="122"/>
      <c r="ADZ3" s="122"/>
      <c r="AEA3" s="122"/>
      <c r="AEB3" s="122"/>
      <c r="AEC3" s="122"/>
      <c r="AED3" s="122"/>
      <c r="AEE3" s="122"/>
      <c r="AEF3" s="122"/>
      <c r="AEG3" s="122"/>
      <c r="AEH3" s="122"/>
      <c r="AEI3" s="122"/>
      <c r="AEJ3" s="122"/>
      <c r="AEK3" s="122"/>
      <c r="AEL3" s="122"/>
      <c r="AEM3" s="122"/>
      <c r="AEN3" s="122"/>
      <c r="AEO3" s="122"/>
      <c r="AEP3" s="122"/>
      <c r="AEQ3" s="122"/>
      <c r="AER3" s="122"/>
      <c r="AES3" s="122"/>
      <c r="AET3" s="122"/>
      <c r="AEU3" s="122"/>
      <c r="AEV3" s="122"/>
      <c r="AEW3" s="122"/>
      <c r="AEX3" s="122"/>
      <c r="AEY3" s="122"/>
      <c r="AEZ3" s="122"/>
      <c r="AFA3" s="122"/>
      <c r="AFB3" s="122"/>
      <c r="AFC3" s="122"/>
      <c r="AFD3" s="122"/>
      <c r="AFE3" s="122"/>
    </row>
    <row r="4" spans="2:837" ht="14.45" customHeight="1" x14ac:dyDescent="0.25">
      <c r="B4" s="110"/>
      <c r="D4" s="111"/>
      <c r="E4" s="116"/>
      <c r="F4" s="116"/>
      <c r="G4" s="74"/>
      <c r="H4" s="120"/>
      <c r="J4" s="9">
        <f>J3</f>
        <v>46388</v>
      </c>
      <c r="K4" s="10" t="str">
        <f t="shared" ref="K4:K34" si="0">VLOOKUP(MOD(J4-Départ4,7)+1,Cycle4,2,FALSE)</f>
        <v>J</v>
      </c>
      <c r="L4" s="27"/>
      <c r="M4" s="9">
        <f>M3</f>
        <v>46419</v>
      </c>
      <c r="N4" s="10" t="str">
        <f t="shared" ref="N4:N31" si="1">VLOOKUP(MOD(M4-Départ4,7)+1,Cycle4,2,FALSE)</f>
        <v>J</v>
      </c>
      <c r="O4" s="27"/>
      <c r="P4" s="9">
        <f>P3</f>
        <v>46447</v>
      </c>
      <c r="Q4" s="10" t="str">
        <f t="shared" ref="Q4:Q34" si="2">VLOOKUP(MOD(P4-Départ4,7)+1,Cycle4,2,FALSE)</f>
        <v>J</v>
      </c>
      <c r="R4" s="27"/>
      <c r="S4" s="9">
        <f>S3</f>
        <v>46478</v>
      </c>
      <c r="T4" s="10" t="str">
        <f t="shared" ref="T4:T33" si="3">VLOOKUP(MOD(S4-Départ4,7)+1,Cycle4,2,FALSE)</f>
        <v>J</v>
      </c>
      <c r="U4" s="27"/>
      <c r="V4" s="9">
        <f>V3</f>
        <v>46508</v>
      </c>
      <c r="W4" s="10">
        <f t="shared" ref="W4:W34" si="4">VLOOKUP(MOD(V4-Départ4,7)+1,Cycle4,2,FALSE)</f>
        <v>0</v>
      </c>
      <c r="X4" s="27"/>
      <c r="Y4" s="9">
        <f>Y3</f>
        <v>46539</v>
      </c>
      <c r="Z4" s="10" t="str">
        <f t="shared" ref="Z4:Z33" si="5">VLOOKUP(MOD(Y4-Départ4,7)+1,Cycle4,2,FALSE)</f>
        <v>J</v>
      </c>
      <c r="AA4" s="27"/>
      <c r="AB4" s="9">
        <f>AB3</f>
        <v>46569</v>
      </c>
      <c r="AC4" s="10" t="str">
        <f t="shared" ref="AC4:AC34" si="6">VLOOKUP(MOD(AB4-Départ4,7)+1,Cycle4,2,FALSE)</f>
        <v>J</v>
      </c>
      <c r="AD4" s="27"/>
      <c r="AE4" s="9">
        <f>AE3</f>
        <v>46600</v>
      </c>
      <c r="AF4" s="10">
        <f t="shared" ref="AF4:AF34" si="7">VLOOKUP(MOD(AE4-Départ4,7)+1,Cycle4,2,FALSE)</f>
        <v>0</v>
      </c>
      <c r="AG4" s="27"/>
      <c r="AH4" s="9">
        <f>AH3</f>
        <v>46631</v>
      </c>
      <c r="AI4" s="10" t="str">
        <f t="shared" ref="AI4:AI33" si="8">VLOOKUP(MOD(AH4-Départ4,7)+1,Cycle4,2,FALSE)</f>
        <v>J</v>
      </c>
      <c r="AJ4" s="27"/>
      <c r="AK4" s="9">
        <f>AK3</f>
        <v>46661</v>
      </c>
      <c r="AL4" s="10" t="str">
        <f t="shared" ref="AL4:AL34" si="9">VLOOKUP(MOD(AK4-Départ4,7)+1,Cycle4,2,FALSE)</f>
        <v>J</v>
      </c>
      <c r="AM4" s="27"/>
      <c r="AN4" s="9">
        <f>AN3</f>
        <v>46692</v>
      </c>
      <c r="AO4" s="10" t="str">
        <f t="shared" ref="AO4:AO33" si="10">VLOOKUP(MOD(AN4-Départ4,7)+1,Cycle4,2,FALSE)</f>
        <v>J</v>
      </c>
      <c r="AP4" s="27"/>
      <c r="AQ4" s="9">
        <f>AQ3</f>
        <v>46722</v>
      </c>
      <c r="AR4" s="10" t="str">
        <f t="shared" ref="AR4:AR34" si="11">VLOOKUP(MOD(AQ4-Départ4,7)+1,Cycle4,2,FALSE)</f>
        <v>J</v>
      </c>
      <c r="AS4" s="11"/>
      <c r="AT4" s="9">
        <f>AT3</f>
        <v>46753</v>
      </c>
      <c r="AU4" s="10">
        <f t="shared" ref="AU4:AU34" si="12">VLOOKUP(MOD(AT4-Départ4,7)+1,Cycle4,2,FALSE)</f>
        <v>0</v>
      </c>
      <c r="AV4" s="27"/>
      <c r="AW4" s="9">
        <f>AW3</f>
        <v>46784</v>
      </c>
      <c r="AX4" s="10" t="str">
        <f t="shared" ref="AX4:AX31" si="13">VLOOKUP(MOD(AW4-Départ4,7)+1,Cycle4,2,FALSE)</f>
        <v>J</v>
      </c>
      <c r="AY4" s="27"/>
      <c r="AZ4" s="9">
        <f>AZ3</f>
        <v>46813</v>
      </c>
      <c r="BA4" s="10" t="str">
        <f t="shared" ref="BA4:BA34" si="14">VLOOKUP(MOD(AZ4-Départ4,7)+1,Cycle4,2,FALSE)</f>
        <v>J</v>
      </c>
      <c r="BB4" s="27"/>
      <c r="BC4" s="9">
        <f>BC3</f>
        <v>46844</v>
      </c>
      <c r="BD4" s="10">
        <f t="shared" ref="BD4:BD33" si="15">VLOOKUP(MOD(BC4-Départ4,7)+1,Cycle4,2,FALSE)</f>
        <v>0</v>
      </c>
      <c r="BE4" s="27"/>
      <c r="BF4" s="9">
        <f>BF3</f>
        <v>46874</v>
      </c>
      <c r="BG4" s="10" t="str">
        <f t="shared" ref="BG4:BG34" si="16">VLOOKUP(MOD(BF4-Départ4,7)+1,Cycle4,2,FALSE)</f>
        <v>J</v>
      </c>
      <c r="BH4" s="27"/>
      <c r="BI4" s="9">
        <f>BI3</f>
        <v>46905</v>
      </c>
      <c r="BJ4" s="10" t="str">
        <f t="shared" ref="BJ4:BJ33" si="17">VLOOKUP(MOD(BI4-Départ4,7)+1,Cycle4,2,FALSE)</f>
        <v>J</v>
      </c>
      <c r="BK4" s="27"/>
      <c r="BL4" s="9">
        <f>BL3</f>
        <v>46935</v>
      </c>
      <c r="BM4" s="10">
        <f t="shared" ref="BM4:BM34" si="18">VLOOKUP(MOD(BL4-Départ4,7)+1,Cycle4,2,FALSE)</f>
        <v>0</v>
      </c>
      <c r="BN4" s="27"/>
      <c r="BO4" s="9">
        <f>BO3</f>
        <v>46966</v>
      </c>
      <c r="BP4" s="10" t="str">
        <f t="shared" ref="BP4:BP34" si="19">VLOOKUP(MOD(BO4-Départ4,7)+1,Cycle4,2,FALSE)</f>
        <v>J</v>
      </c>
      <c r="BQ4" s="27"/>
      <c r="BR4" s="9">
        <f>BR3</f>
        <v>46997</v>
      </c>
      <c r="BS4" s="10" t="str">
        <f t="shared" ref="BS4:BS33" si="20">VLOOKUP(MOD(BR4-Départ4,7)+1,Cycle4,2,FALSE)</f>
        <v>J</v>
      </c>
      <c r="BT4" s="27"/>
      <c r="BU4" s="9">
        <f>BU3</f>
        <v>47027</v>
      </c>
      <c r="BV4" s="10">
        <f t="shared" ref="BV4:BV34" si="21">VLOOKUP(MOD(BU4-Départ4,7)+1,Cycle4,2,FALSE)</f>
        <v>0</v>
      </c>
      <c r="BW4" s="27"/>
      <c r="BX4" s="9">
        <f>BX3</f>
        <v>47058</v>
      </c>
      <c r="BY4" s="10" t="str">
        <f t="shared" ref="BY4:BY33" si="22">VLOOKUP(MOD(BX4-Départ4,7)+1,Cycle4,2,FALSE)</f>
        <v>J</v>
      </c>
      <c r="BZ4" s="27"/>
      <c r="CA4" s="9">
        <f>CA3</f>
        <v>47088</v>
      </c>
      <c r="CB4" s="10" t="str">
        <f t="shared" ref="CB4:CB34" si="23">VLOOKUP(MOD(CA4-Départ4,7)+1,Cycle4,2,FALSE)</f>
        <v>J</v>
      </c>
      <c r="CC4" s="11"/>
      <c r="CD4" s="30"/>
      <c r="CE4" s="37"/>
      <c r="CF4" s="31"/>
      <c r="CG4" s="30"/>
      <c r="CH4" s="37"/>
      <c r="CI4" s="31"/>
      <c r="CJ4" s="30"/>
      <c r="CK4" s="37"/>
      <c r="CL4" s="31"/>
      <c r="CM4" s="30"/>
      <c r="CN4" s="37"/>
      <c r="CO4" s="31"/>
      <c r="CP4" s="30"/>
      <c r="CQ4" s="37"/>
      <c r="CR4" s="31"/>
      <c r="CS4" s="30"/>
      <c r="CT4" s="37"/>
      <c r="CU4" s="31"/>
      <c r="CV4" s="30"/>
      <c r="CW4" s="37"/>
      <c r="CX4" s="31"/>
      <c r="CY4" s="30"/>
      <c r="CZ4" s="37"/>
      <c r="DA4" s="31"/>
      <c r="DB4" s="30"/>
      <c r="DC4" s="37"/>
      <c r="DD4" s="31"/>
      <c r="DE4" s="30"/>
      <c r="DF4" s="37"/>
      <c r="DG4" s="31"/>
      <c r="DH4" s="30"/>
      <c r="DI4" s="37"/>
      <c r="DJ4" s="31"/>
      <c r="DK4" s="30"/>
      <c r="DL4" s="37"/>
      <c r="DM4" s="31"/>
      <c r="DN4" s="30"/>
      <c r="DO4" s="37"/>
      <c r="DP4" s="31"/>
      <c r="DQ4" s="30"/>
      <c r="DR4" s="37"/>
      <c r="DS4" s="31"/>
      <c r="DT4" s="30"/>
      <c r="DU4" s="37"/>
      <c r="DV4" s="31"/>
      <c r="DW4" s="30"/>
      <c r="DX4" s="37"/>
      <c r="DY4" s="31"/>
      <c r="DZ4" s="30"/>
      <c r="EA4" s="37"/>
      <c r="EB4" s="31"/>
      <c r="EC4" s="30"/>
      <c r="ED4" s="37"/>
      <c r="EE4" s="31"/>
      <c r="EF4" s="30"/>
      <c r="EG4" s="37"/>
      <c r="EH4" s="31"/>
      <c r="EI4" s="30"/>
      <c r="EJ4" s="37"/>
      <c r="EK4" s="31"/>
      <c r="EL4" s="30"/>
      <c r="EM4" s="37"/>
      <c r="EN4" s="31"/>
      <c r="EO4" s="30"/>
      <c r="EP4" s="37"/>
      <c r="EQ4" s="31"/>
      <c r="ER4" s="30"/>
      <c r="ES4" s="37"/>
      <c r="ET4" s="31"/>
      <c r="EU4" s="30"/>
      <c r="EV4" s="37"/>
      <c r="EW4" s="31"/>
      <c r="EX4" s="30"/>
      <c r="EY4" s="37"/>
      <c r="EZ4" s="31"/>
      <c r="FA4" s="30"/>
      <c r="FB4" s="37"/>
      <c r="FC4" s="31"/>
      <c r="FD4" s="30"/>
      <c r="FE4" s="37"/>
      <c r="FF4" s="31"/>
      <c r="FG4" s="30"/>
      <c r="FH4" s="37"/>
      <c r="FI4" s="31"/>
      <c r="FJ4" s="30"/>
      <c r="FK4" s="37"/>
      <c r="FL4" s="31"/>
      <c r="FM4" s="30"/>
      <c r="FN4" s="37"/>
      <c r="FO4" s="31"/>
      <c r="FP4" s="30"/>
      <c r="FQ4" s="37"/>
      <c r="FR4" s="31"/>
      <c r="FS4" s="30"/>
      <c r="FT4" s="37"/>
      <c r="FU4" s="31"/>
      <c r="FV4" s="30"/>
      <c r="FW4" s="37"/>
      <c r="FX4" s="31"/>
      <c r="FY4" s="30"/>
      <c r="FZ4" s="37"/>
      <c r="GA4" s="31"/>
      <c r="GB4" s="30"/>
      <c r="GC4" s="37"/>
      <c r="GD4" s="31"/>
      <c r="GE4" s="30"/>
      <c r="GF4" s="37"/>
      <c r="GG4" s="31"/>
      <c r="GH4" s="30"/>
      <c r="GI4" s="37"/>
      <c r="GJ4" s="31"/>
      <c r="GK4" s="30"/>
      <c r="GL4" s="37"/>
      <c r="GM4" s="31"/>
      <c r="GN4" s="30"/>
      <c r="GO4" s="37"/>
      <c r="GP4" s="31"/>
      <c r="GQ4" s="30"/>
      <c r="GR4" s="37"/>
      <c r="GS4" s="31"/>
      <c r="GT4" s="30"/>
      <c r="GU4" s="37"/>
      <c r="GV4" s="31"/>
      <c r="GW4" s="30"/>
      <c r="GX4" s="37"/>
      <c r="GY4" s="31"/>
      <c r="GZ4" s="30"/>
      <c r="HA4" s="37"/>
      <c r="HB4" s="31"/>
      <c r="HC4" s="30"/>
      <c r="HD4" s="37"/>
      <c r="HE4" s="31"/>
      <c r="HF4" s="30"/>
      <c r="HG4" s="37"/>
      <c r="HH4" s="31"/>
      <c r="HI4" s="30"/>
      <c r="HJ4" s="37"/>
      <c r="HK4" s="31"/>
      <c r="HL4" s="30"/>
      <c r="HM4" s="37"/>
      <c r="HN4" s="31"/>
      <c r="HO4" s="30"/>
      <c r="HP4" s="37"/>
      <c r="HQ4" s="31"/>
      <c r="HR4" s="30"/>
      <c r="HS4" s="37"/>
      <c r="HT4" s="31"/>
      <c r="HU4" s="30"/>
      <c r="HV4" s="37"/>
      <c r="HW4" s="31"/>
      <c r="HX4" s="30"/>
      <c r="HY4" s="37"/>
      <c r="HZ4" s="31"/>
      <c r="IA4" s="30"/>
      <c r="IB4" s="37"/>
      <c r="IC4" s="31"/>
      <c r="ID4" s="30"/>
      <c r="IE4" s="37"/>
      <c r="IF4" s="31"/>
      <c r="IG4" s="30"/>
      <c r="IH4" s="37"/>
      <c r="II4" s="31"/>
      <c r="IJ4" s="30"/>
      <c r="IK4" s="37"/>
      <c r="IL4" s="31"/>
      <c r="IM4" s="30"/>
      <c r="IN4" s="37"/>
      <c r="IO4" s="31"/>
      <c r="IP4" s="30"/>
      <c r="IQ4" s="37"/>
      <c r="IR4" s="31"/>
      <c r="IS4" s="30"/>
      <c r="IT4" s="37"/>
      <c r="IU4" s="31"/>
      <c r="IV4" s="30"/>
      <c r="IW4" s="37"/>
      <c r="IX4" s="31"/>
      <c r="IY4" s="30"/>
      <c r="IZ4" s="37"/>
      <c r="JA4" s="31"/>
      <c r="JB4" s="30"/>
      <c r="JC4" s="37"/>
      <c r="JD4" s="31"/>
      <c r="JE4" s="30"/>
      <c r="JF4" s="37"/>
      <c r="JG4" s="31"/>
      <c r="JH4" s="30"/>
      <c r="JI4" s="37"/>
      <c r="JJ4" s="31"/>
      <c r="JK4" s="30"/>
      <c r="JL4" s="37"/>
      <c r="JM4" s="31"/>
      <c r="JN4" s="30"/>
      <c r="JO4" s="37"/>
      <c r="JP4" s="31"/>
      <c r="JQ4" s="30"/>
      <c r="JR4" s="37"/>
      <c r="JS4" s="31"/>
      <c r="JT4" s="30"/>
      <c r="JU4" s="37"/>
      <c r="JV4" s="31"/>
      <c r="JW4" s="30"/>
      <c r="JX4" s="37"/>
      <c r="JY4" s="31"/>
      <c r="JZ4" s="30"/>
      <c r="KA4" s="37"/>
      <c r="KB4" s="31"/>
      <c r="KC4" s="30"/>
      <c r="KD4" s="37"/>
      <c r="KE4" s="31"/>
      <c r="KF4" s="30"/>
      <c r="KG4" s="37"/>
      <c r="KH4" s="31"/>
      <c r="KI4" s="30"/>
      <c r="KJ4" s="37"/>
      <c r="KK4" s="31"/>
      <c r="KL4" s="30"/>
      <c r="KM4" s="37"/>
      <c r="KN4" s="31"/>
      <c r="KO4" s="30"/>
      <c r="KP4" s="37"/>
      <c r="KQ4" s="31"/>
      <c r="KR4" s="30"/>
      <c r="KS4" s="37"/>
      <c r="KT4" s="31"/>
      <c r="KU4" s="30"/>
      <c r="KV4" s="37"/>
      <c r="KW4" s="31"/>
      <c r="KX4" s="30"/>
      <c r="KY4" s="37"/>
      <c r="KZ4" s="31"/>
      <c r="LA4" s="30"/>
      <c r="LB4" s="37"/>
      <c r="LC4" s="31"/>
      <c r="LD4" s="30"/>
      <c r="LE4" s="37"/>
      <c r="LF4" s="31"/>
      <c r="LG4" s="30"/>
      <c r="LH4" s="37"/>
      <c r="LI4" s="31"/>
      <c r="LJ4" s="30"/>
      <c r="LK4" s="37"/>
      <c r="LL4" s="31"/>
      <c r="LM4" s="30"/>
      <c r="LN4" s="37"/>
      <c r="LO4" s="31"/>
      <c r="LP4" s="30"/>
      <c r="LQ4" s="37"/>
      <c r="LR4" s="31"/>
      <c r="LS4" s="30"/>
      <c r="LT4" s="37"/>
      <c r="LU4" s="31"/>
      <c r="LV4" s="30"/>
      <c r="LW4" s="37"/>
      <c r="LX4" s="31"/>
      <c r="LY4" s="30"/>
      <c r="LZ4" s="37"/>
      <c r="MA4" s="31"/>
      <c r="MB4" s="30"/>
      <c r="MC4" s="37"/>
      <c r="MD4" s="31"/>
      <c r="ME4" s="30"/>
      <c r="MF4" s="37"/>
      <c r="MG4" s="31"/>
      <c r="MH4" s="30"/>
      <c r="MI4" s="37"/>
      <c r="MJ4" s="31"/>
      <c r="MK4" s="30"/>
      <c r="ML4" s="37"/>
      <c r="MM4" s="31"/>
      <c r="MN4" s="30"/>
      <c r="MO4" s="37"/>
      <c r="MP4" s="31"/>
      <c r="MQ4" s="30"/>
      <c r="MR4" s="37"/>
      <c r="MS4" s="31"/>
      <c r="MT4" s="30"/>
      <c r="MU4" s="37"/>
      <c r="MV4" s="31"/>
      <c r="MW4" s="30"/>
      <c r="MX4" s="37"/>
      <c r="MY4" s="31"/>
      <c r="MZ4" s="30"/>
      <c r="NA4" s="37"/>
      <c r="NB4" s="31"/>
      <c r="NC4" s="30"/>
      <c r="ND4" s="37"/>
      <c r="NE4" s="31"/>
      <c r="NF4" s="30"/>
      <c r="NG4" s="37"/>
      <c r="NH4" s="31"/>
      <c r="NI4" s="30"/>
      <c r="NJ4" s="37"/>
      <c r="NK4" s="31"/>
      <c r="NL4" s="30"/>
      <c r="NM4" s="37"/>
      <c r="NN4" s="31"/>
      <c r="NO4" s="30"/>
      <c r="NP4" s="37"/>
      <c r="NQ4" s="31"/>
      <c r="NR4" s="30"/>
      <c r="NS4" s="37"/>
      <c r="NT4" s="31"/>
      <c r="NU4" s="30"/>
      <c r="NV4" s="37"/>
      <c r="NW4" s="31"/>
      <c r="NX4" s="30"/>
      <c r="NY4" s="37"/>
      <c r="NZ4" s="31"/>
      <c r="OA4" s="30"/>
      <c r="OB4" s="37"/>
      <c r="OC4" s="31"/>
      <c r="OD4" s="30"/>
      <c r="OE4" s="37"/>
      <c r="OF4" s="31"/>
      <c r="OG4" s="30"/>
      <c r="OH4" s="37"/>
      <c r="OI4" s="31"/>
      <c r="OJ4" s="30"/>
      <c r="OK4" s="37"/>
      <c r="OL4" s="31"/>
      <c r="OM4" s="30"/>
      <c r="ON4" s="37"/>
      <c r="OO4" s="31"/>
      <c r="OP4" s="30"/>
      <c r="OQ4" s="37"/>
      <c r="OR4" s="31"/>
      <c r="OS4" s="30"/>
      <c r="OT4" s="37"/>
      <c r="OU4" s="31"/>
      <c r="OV4" s="30"/>
      <c r="OW4" s="37"/>
      <c r="OX4" s="31"/>
      <c r="OY4" s="30"/>
      <c r="OZ4" s="37"/>
      <c r="PA4" s="31"/>
      <c r="PB4" s="30"/>
      <c r="PC4" s="37"/>
      <c r="PD4" s="31"/>
      <c r="PE4" s="30"/>
      <c r="PF4" s="37"/>
      <c r="PG4" s="31"/>
      <c r="PH4" s="30"/>
      <c r="PI4" s="37"/>
      <c r="PJ4" s="31"/>
      <c r="PK4" s="30"/>
      <c r="PL4" s="37"/>
      <c r="PM4" s="31"/>
      <c r="PN4" s="30"/>
      <c r="PO4" s="37"/>
      <c r="PP4" s="31"/>
      <c r="PQ4" s="30"/>
      <c r="PR4" s="37"/>
      <c r="PS4" s="31"/>
      <c r="PT4" s="30"/>
      <c r="PU4" s="37"/>
      <c r="PV4" s="31"/>
      <c r="PW4" s="30"/>
      <c r="PX4" s="37"/>
      <c r="PY4" s="31"/>
      <c r="PZ4" s="30"/>
      <c r="QA4" s="37"/>
      <c r="QB4" s="31"/>
      <c r="QC4" s="30"/>
      <c r="QD4" s="37"/>
      <c r="QE4" s="31"/>
      <c r="QF4" s="30"/>
      <c r="QG4" s="37"/>
      <c r="QH4" s="31"/>
      <c r="QI4" s="30"/>
      <c r="QJ4" s="37"/>
      <c r="QK4" s="31"/>
      <c r="QL4" s="30"/>
      <c r="QM4" s="37"/>
      <c r="QN4" s="31"/>
      <c r="QO4" s="30"/>
      <c r="QP4" s="37"/>
      <c r="QQ4" s="31"/>
      <c r="QR4" s="30"/>
      <c r="QS4" s="37"/>
      <c r="QT4" s="31"/>
      <c r="QU4" s="30"/>
      <c r="QV4" s="37"/>
      <c r="QW4" s="31"/>
      <c r="QX4" s="30"/>
      <c r="QY4" s="37"/>
      <c r="QZ4" s="31"/>
      <c r="RA4" s="30"/>
      <c r="RB4" s="37"/>
      <c r="RC4" s="31"/>
      <c r="RD4" s="30"/>
      <c r="RE4" s="37"/>
      <c r="RF4" s="31"/>
      <c r="RG4" s="30"/>
      <c r="RH4" s="37"/>
      <c r="RI4" s="31"/>
      <c r="RJ4" s="30"/>
      <c r="RK4" s="37"/>
      <c r="RL4" s="31"/>
      <c r="RM4" s="30"/>
      <c r="RN4" s="37"/>
      <c r="RO4" s="31"/>
      <c r="RP4" s="30"/>
      <c r="RQ4" s="37"/>
      <c r="RR4" s="31"/>
      <c r="RS4" s="30"/>
      <c r="RT4" s="37"/>
      <c r="RU4" s="31"/>
      <c r="RV4" s="30"/>
      <c r="RW4" s="37"/>
      <c r="RX4" s="31"/>
      <c r="RY4" s="30"/>
      <c r="RZ4" s="37"/>
      <c r="SA4" s="31"/>
      <c r="SB4" s="30"/>
      <c r="SC4" s="37"/>
      <c r="SD4" s="31"/>
      <c r="SE4" s="30"/>
      <c r="SF4" s="37"/>
      <c r="SG4" s="31"/>
      <c r="SH4" s="30"/>
      <c r="SI4" s="37"/>
      <c r="SJ4" s="31"/>
      <c r="SK4" s="30"/>
      <c r="SL4" s="37"/>
      <c r="SM4" s="31"/>
      <c r="SN4" s="30"/>
      <c r="SO4" s="37"/>
      <c r="SP4" s="31"/>
      <c r="SQ4" s="30"/>
      <c r="SR4" s="37"/>
      <c r="SS4" s="31"/>
      <c r="ST4" s="30"/>
      <c r="SU4" s="37"/>
      <c r="SV4" s="31"/>
      <c r="SW4" s="30"/>
      <c r="SX4" s="37"/>
      <c r="SY4" s="31"/>
      <c r="SZ4" s="30"/>
      <c r="TA4" s="37"/>
      <c r="TB4" s="31"/>
      <c r="TC4" s="30"/>
      <c r="TD4" s="37"/>
      <c r="TE4" s="31"/>
      <c r="TF4" s="30"/>
      <c r="TG4" s="37"/>
      <c r="TH4" s="31"/>
      <c r="TI4" s="30"/>
      <c r="TJ4" s="37"/>
      <c r="TK4" s="31"/>
      <c r="TL4" s="30"/>
      <c r="TM4" s="37"/>
      <c r="TN4" s="31"/>
      <c r="TO4" s="30"/>
      <c r="TP4" s="37"/>
      <c r="TQ4" s="31"/>
      <c r="TR4" s="30"/>
      <c r="TS4" s="37"/>
      <c r="TT4" s="31"/>
      <c r="TU4" s="30"/>
      <c r="TV4" s="37"/>
      <c r="TW4" s="31"/>
      <c r="TX4" s="30"/>
      <c r="TY4" s="37"/>
      <c r="TZ4" s="31"/>
      <c r="UA4" s="30"/>
      <c r="UB4" s="37"/>
      <c r="UC4" s="31"/>
      <c r="UD4" s="30"/>
      <c r="UE4" s="37"/>
      <c r="UF4" s="31"/>
      <c r="UG4" s="30"/>
      <c r="UH4" s="37"/>
      <c r="UI4" s="31"/>
      <c r="UJ4" s="30"/>
      <c r="UK4" s="37"/>
      <c r="UL4" s="31"/>
      <c r="UM4" s="30"/>
      <c r="UN4" s="37"/>
      <c r="UO4" s="31"/>
      <c r="UP4" s="30"/>
      <c r="UQ4" s="37"/>
      <c r="UR4" s="31"/>
      <c r="US4" s="30"/>
      <c r="UT4" s="37"/>
      <c r="UU4" s="31"/>
      <c r="UV4" s="30"/>
      <c r="UW4" s="37"/>
      <c r="UX4" s="31"/>
      <c r="UY4" s="30"/>
      <c r="UZ4" s="37"/>
      <c r="VA4" s="31"/>
      <c r="VB4" s="30"/>
      <c r="VC4" s="37"/>
      <c r="VD4" s="31"/>
      <c r="VE4" s="30"/>
      <c r="VF4" s="37"/>
      <c r="VG4" s="31"/>
      <c r="VH4" s="30"/>
      <c r="VI4" s="37"/>
      <c r="VJ4" s="31"/>
      <c r="VK4" s="30"/>
      <c r="VL4" s="37"/>
      <c r="VM4" s="31"/>
      <c r="VN4" s="30"/>
      <c r="VO4" s="37"/>
      <c r="VP4" s="31"/>
      <c r="VQ4" s="30"/>
      <c r="VR4" s="37"/>
      <c r="VS4" s="31"/>
      <c r="VT4" s="30"/>
      <c r="VU4" s="37"/>
      <c r="VV4" s="31"/>
      <c r="VW4" s="30"/>
      <c r="VX4" s="37"/>
      <c r="VY4" s="31"/>
      <c r="VZ4" s="30"/>
      <c r="WA4" s="37"/>
      <c r="WB4" s="31"/>
      <c r="WC4" s="30"/>
      <c r="WD4" s="37"/>
      <c r="WE4" s="31"/>
      <c r="WF4" s="30"/>
      <c r="WG4" s="37"/>
      <c r="WH4" s="31"/>
      <c r="WI4" s="30"/>
      <c r="WJ4" s="37"/>
      <c r="WK4" s="31"/>
      <c r="WL4" s="30"/>
      <c r="WM4" s="37"/>
      <c r="WN4" s="31"/>
      <c r="WO4" s="30"/>
      <c r="WP4" s="37"/>
      <c r="WQ4" s="31"/>
      <c r="WR4" s="30"/>
      <c r="WS4" s="37"/>
      <c r="WT4" s="31"/>
      <c r="WU4" s="30"/>
      <c r="WV4" s="37"/>
      <c r="WW4" s="31"/>
      <c r="WX4" s="30"/>
      <c r="WY4" s="37"/>
      <c r="WZ4" s="31"/>
      <c r="XA4" s="30"/>
      <c r="XB4" s="37"/>
      <c r="XC4" s="31"/>
      <c r="XD4" s="30"/>
      <c r="XE4" s="37"/>
      <c r="XF4" s="31"/>
      <c r="XG4" s="30"/>
      <c r="XH4" s="37"/>
      <c r="XI4" s="31"/>
      <c r="XJ4" s="30"/>
      <c r="XK4" s="37"/>
      <c r="XL4" s="31"/>
      <c r="XM4" s="30"/>
      <c r="XN4" s="37"/>
      <c r="XO4" s="31"/>
      <c r="XP4" s="30"/>
      <c r="XQ4" s="37"/>
      <c r="XR4" s="31"/>
      <c r="XS4" s="30"/>
      <c r="XT4" s="37"/>
      <c r="XU4" s="31"/>
      <c r="XV4" s="30"/>
      <c r="XW4" s="37"/>
      <c r="XX4" s="31"/>
      <c r="XY4" s="30"/>
      <c r="XZ4" s="37"/>
      <c r="YA4" s="31"/>
      <c r="YB4" s="30"/>
      <c r="YC4" s="37"/>
      <c r="YD4" s="31"/>
      <c r="YE4" s="30"/>
      <c r="YF4" s="37"/>
      <c r="YG4" s="31"/>
      <c r="YH4" s="30"/>
      <c r="YI4" s="37"/>
      <c r="YJ4" s="31"/>
      <c r="YK4" s="30"/>
      <c r="YL4" s="37"/>
      <c r="YM4" s="31"/>
      <c r="YN4" s="30"/>
      <c r="YO4" s="37"/>
      <c r="YP4" s="31"/>
      <c r="YQ4" s="30"/>
      <c r="YR4" s="37"/>
      <c r="YS4" s="31"/>
      <c r="YT4" s="30"/>
      <c r="YU4" s="37"/>
      <c r="YV4" s="31"/>
      <c r="YW4" s="30"/>
      <c r="YX4" s="37"/>
      <c r="YY4" s="31"/>
      <c r="YZ4" s="30"/>
      <c r="ZA4" s="37"/>
      <c r="ZB4" s="31"/>
      <c r="ZC4" s="30"/>
      <c r="ZD4" s="37"/>
      <c r="ZE4" s="31"/>
      <c r="ZF4" s="30"/>
      <c r="ZG4" s="37"/>
      <c r="ZH4" s="31"/>
      <c r="ZI4" s="30"/>
      <c r="ZJ4" s="37"/>
      <c r="ZK4" s="31"/>
      <c r="ZL4" s="30"/>
      <c r="ZM4" s="37"/>
      <c r="ZN4" s="31"/>
      <c r="ZO4" s="30"/>
      <c r="ZP4" s="37"/>
      <c r="ZQ4" s="31"/>
      <c r="ZR4" s="30"/>
      <c r="ZS4" s="37"/>
      <c r="ZT4" s="31"/>
      <c r="ZU4" s="30"/>
      <c r="ZV4" s="37"/>
      <c r="ZW4" s="31"/>
      <c r="ZX4" s="30"/>
      <c r="ZY4" s="37"/>
      <c r="ZZ4" s="31"/>
      <c r="AAA4" s="30"/>
      <c r="AAB4" s="37"/>
      <c r="AAC4" s="31"/>
      <c r="AAD4" s="30"/>
      <c r="AAE4" s="37"/>
      <c r="AAF4" s="31"/>
      <c r="AAG4" s="30"/>
      <c r="AAH4" s="37"/>
      <c r="AAI4" s="31"/>
      <c r="AAJ4" s="30"/>
      <c r="AAK4" s="37"/>
      <c r="AAL4" s="31"/>
      <c r="AAM4" s="30"/>
      <c r="AAN4" s="37"/>
      <c r="AAO4" s="31"/>
      <c r="AAP4" s="30"/>
      <c r="AAQ4" s="37"/>
      <c r="AAR4" s="31"/>
      <c r="AAS4" s="30"/>
      <c r="AAT4" s="37"/>
      <c r="AAU4" s="31"/>
      <c r="AAV4" s="30"/>
      <c r="AAW4" s="37"/>
      <c r="AAX4" s="31"/>
      <c r="AAY4" s="30"/>
      <c r="AAZ4" s="37"/>
      <c r="ABA4" s="31"/>
      <c r="ABB4" s="30"/>
      <c r="ABC4" s="37"/>
      <c r="ABD4" s="31"/>
      <c r="ABE4" s="30"/>
      <c r="ABF4" s="37"/>
      <c r="ABG4" s="31"/>
      <c r="ABH4" s="30"/>
      <c r="ABI4" s="37"/>
      <c r="ABJ4" s="31"/>
      <c r="ABK4" s="30"/>
      <c r="ABL4" s="37"/>
      <c r="ABM4" s="31"/>
      <c r="ABN4" s="30"/>
      <c r="ABO4" s="37"/>
      <c r="ABP4" s="31"/>
      <c r="ABQ4" s="30"/>
      <c r="ABR4" s="37"/>
      <c r="ABS4" s="31"/>
      <c r="ABT4" s="30"/>
      <c r="ABU4" s="37"/>
      <c r="ABV4" s="31"/>
      <c r="ABW4" s="30"/>
      <c r="ABX4" s="37"/>
      <c r="ABY4" s="31"/>
      <c r="ABZ4" s="30"/>
      <c r="ACA4" s="37"/>
      <c r="ACB4" s="31"/>
      <c r="ACC4" s="30"/>
      <c r="ACD4" s="37"/>
      <c r="ACE4" s="31"/>
      <c r="ACF4" s="30"/>
      <c r="ACG4" s="37"/>
      <c r="ACH4" s="31"/>
      <c r="ACI4" s="30"/>
      <c r="ACJ4" s="37"/>
      <c r="ACK4" s="31"/>
      <c r="ACL4" s="30"/>
      <c r="ACM4" s="37"/>
      <c r="ACN4" s="38"/>
      <c r="ACO4" s="30"/>
      <c r="ACP4" s="37"/>
      <c r="ACQ4" s="38"/>
      <c r="ACR4" s="30"/>
      <c r="ACS4" s="37"/>
      <c r="ACT4" s="38"/>
      <c r="ACU4" s="30"/>
      <c r="ACV4" s="37"/>
      <c r="ACW4" s="38"/>
      <c r="ACX4" s="30"/>
      <c r="ACY4" s="37"/>
      <c r="ACZ4" s="38"/>
      <c r="ADA4" s="30"/>
      <c r="ADB4" s="37"/>
      <c r="ADC4" s="38"/>
      <c r="ADD4" s="30"/>
      <c r="ADE4" s="37"/>
      <c r="ADF4" s="38"/>
      <c r="ADG4" s="30"/>
      <c r="ADH4" s="37"/>
      <c r="ADI4" s="38"/>
      <c r="ADJ4" s="30"/>
      <c r="ADK4" s="37"/>
      <c r="ADL4" s="38"/>
      <c r="ADM4" s="30"/>
      <c r="ADN4" s="37"/>
      <c r="ADO4" s="38"/>
      <c r="ADP4" s="30"/>
      <c r="ADQ4" s="37"/>
      <c r="ADR4" s="38"/>
      <c r="ADS4" s="30"/>
      <c r="ADT4" s="37"/>
      <c r="ADU4" s="38"/>
      <c r="ADV4" s="30"/>
      <c r="ADW4" s="37"/>
      <c r="ADX4" s="38"/>
      <c r="ADY4" s="30"/>
      <c r="ADZ4" s="37"/>
      <c r="AEA4" s="38"/>
      <c r="AEB4" s="30"/>
      <c r="AEC4" s="37"/>
      <c r="AED4" s="38"/>
      <c r="AEE4" s="30"/>
      <c r="AEF4" s="37"/>
      <c r="AEG4" s="38"/>
      <c r="AEH4" s="30"/>
      <c r="AEI4" s="37"/>
      <c r="AEJ4" s="38"/>
      <c r="AEK4" s="30"/>
      <c r="AEL4" s="37"/>
      <c r="AEM4" s="38"/>
      <c r="AEN4" s="30"/>
      <c r="AEO4" s="37"/>
      <c r="AEP4" s="38"/>
      <c r="AEQ4" s="30"/>
      <c r="AER4" s="37"/>
      <c r="AES4" s="38"/>
      <c r="AET4" s="30"/>
      <c r="AEU4" s="37"/>
      <c r="AEV4" s="38"/>
      <c r="AEW4" s="30"/>
      <c r="AEX4" s="37"/>
      <c r="AEY4" s="38"/>
      <c r="AEZ4" s="30"/>
      <c r="AFA4" s="37"/>
      <c r="AFB4" s="38"/>
      <c r="AFC4" s="30"/>
      <c r="AFD4" s="37"/>
      <c r="AFE4" s="38"/>
    </row>
    <row r="5" spans="2:837" ht="14.45" customHeight="1" x14ac:dyDescent="0.25">
      <c r="B5" s="110"/>
      <c r="D5" s="111"/>
      <c r="E5" s="116"/>
      <c r="F5" s="116"/>
      <c r="G5" s="74"/>
      <c r="H5" s="120"/>
      <c r="J5" s="12">
        <f>J4+1</f>
        <v>46389</v>
      </c>
      <c r="K5" s="29">
        <f t="shared" si="0"/>
        <v>0</v>
      </c>
      <c r="L5" s="28"/>
      <c r="M5" s="12">
        <f t="shared" ref="M5:M31" si="24">M4+1</f>
        <v>46420</v>
      </c>
      <c r="N5" s="29" t="str">
        <f t="shared" si="1"/>
        <v>J</v>
      </c>
      <c r="O5" s="28"/>
      <c r="P5" s="12">
        <f t="shared" ref="P5:P34" si="25">P4+1</f>
        <v>46448</v>
      </c>
      <c r="Q5" s="29" t="str">
        <f t="shared" si="2"/>
        <v>J</v>
      </c>
      <c r="R5" s="28"/>
      <c r="S5" s="12">
        <f t="shared" ref="S5:S33" si="26">S4+1</f>
        <v>46479</v>
      </c>
      <c r="T5" s="29" t="str">
        <f t="shared" si="3"/>
        <v>J</v>
      </c>
      <c r="U5" s="28"/>
      <c r="V5" s="12">
        <f>V4+1</f>
        <v>46509</v>
      </c>
      <c r="W5" s="29">
        <f t="shared" si="4"/>
        <v>0</v>
      </c>
      <c r="X5" s="28"/>
      <c r="Y5" s="12">
        <f t="shared" ref="Y5:Y33" si="27">Y4+1</f>
        <v>46540</v>
      </c>
      <c r="Z5" s="29" t="str">
        <f t="shared" si="5"/>
        <v>J</v>
      </c>
      <c r="AA5" s="28"/>
      <c r="AB5" s="12">
        <f t="shared" ref="AB5:AB34" si="28">AB4+1</f>
        <v>46570</v>
      </c>
      <c r="AC5" s="29" t="str">
        <f t="shared" si="6"/>
        <v>J</v>
      </c>
      <c r="AD5" s="28"/>
      <c r="AE5" s="12">
        <f t="shared" ref="AE5:AE33" si="29">AE4+1</f>
        <v>46601</v>
      </c>
      <c r="AF5" s="29" t="str">
        <f t="shared" si="7"/>
        <v>J</v>
      </c>
      <c r="AG5" s="28"/>
      <c r="AH5" s="12">
        <f t="shared" ref="AH5:AH33" si="30">AH4+1</f>
        <v>46632</v>
      </c>
      <c r="AI5" s="29" t="str">
        <f t="shared" si="8"/>
        <v>J</v>
      </c>
      <c r="AJ5" s="28"/>
      <c r="AK5" s="12">
        <f t="shared" ref="AK5:AK34" si="31">AK4+1</f>
        <v>46662</v>
      </c>
      <c r="AL5" s="29">
        <f t="shared" si="9"/>
        <v>0</v>
      </c>
      <c r="AM5" s="28"/>
      <c r="AN5" s="12">
        <f t="shared" ref="AN5:AN33" si="32">AN4+1</f>
        <v>46693</v>
      </c>
      <c r="AO5" s="29" t="str">
        <f t="shared" si="10"/>
        <v>J</v>
      </c>
      <c r="AP5" s="28"/>
      <c r="AQ5" s="12">
        <f t="shared" ref="AQ5:AQ34" si="33">AQ4+1</f>
        <v>46723</v>
      </c>
      <c r="AR5" s="29" t="str">
        <f t="shared" si="11"/>
        <v>J</v>
      </c>
      <c r="AS5" s="13"/>
      <c r="AT5" s="12">
        <f>AT4+1</f>
        <v>46754</v>
      </c>
      <c r="AU5" s="29">
        <f t="shared" si="12"/>
        <v>0</v>
      </c>
      <c r="AV5" s="28"/>
      <c r="AW5" s="12">
        <f t="shared" ref="AW5:AW31" si="34">AW4+1</f>
        <v>46785</v>
      </c>
      <c r="AX5" s="29" t="str">
        <f t="shared" si="13"/>
        <v>J</v>
      </c>
      <c r="AY5" s="28"/>
      <c r="AZ5" s="12">
        <f t="shared" ref="AZ5:AZ34" si="35">AZ4+1</f>
        <v>46814</v>
      </c>
      <c r="BA5" s="29" t="str">
        <f t="shared" si="14"/>
        <v>J</v>
      </c>
      <c r="BB5" s="28"/>
      <c r="BC5" s="12">
        <f t="shared" ref="BC5:BC33" si="36">BC4+1</f>
        <v>46845</v>
      </c>
      <c r="BD5" s="29">
        <f t="shared" si="15"/>
        <v>0</v>
      </c>
      <c r="BE5" s="28"/>
      <c r="BF5" s="12">
        <f>BF4+1</f>
        <v>46875</v>
      </c>
      <c r="BG5" s="29" t="str">
        <f t="shared" si="16"/>
        <v>J</v>
      </c>
      <c r="BH5" s="28"/>
      <c r="BI5" s="12">
        <f t="shared" ref="BI5:BI33" si="37">BI4+1</f>
        <v>46906</v>
      </c>
      <c r="BJ5" s="29" t="str">
        <f t="shared" si="17"/>
        <v>J</v>
      </c>
      <c r="BK5" s="28"/>
      <c r="BL5" s="12">
        <f t="shared" ref="BL5:BL34" si="38">BL4+1</f>
        <v>46936</v>
      </c>
      <c r="BM5" s="29">
        <f t="shared" si="18"/>
        <v>0</v>
      </c>
      <c r="BN5" s="28"/>
      <c r="BO5" s="12">
        <f t="shared" ref="BO5:BO33" si="39">BO4+1</f>
        <v>46967</v>
      </c>
      <c r="BP5" s="29" t="str">
        <f t="shared" si="19"/>
        <v>J</v>
      </c>
      <c r="BQ5" s="28"/>
      <c r="BR5" s="12">
        <f t="shared" ref="BR5:BR33" si="40">BR4+1</f>
        <v>46998</v>
      </c>
      <c r="BS5" s="29">
        <f t="shared" si="20"/>
        <v>0</v>
      </c>
      <c r="BT5" s="28"/>
      <c r="BU5" s="12">
        <f t="shared" ref="BU5:BU34" si="41">BU4+1</f>
        <v>47028</v>
      </c>
      <c r="BV5" s="29" t="str">
        <f t="shared" si="21"/>
        <v>J</v>
      </c>
      <c r="BW5" s="28"/>
      <c r="BX5" s="12">
        <f t="shared" ref="BX5:BX33" si="42">BX4+1</f>
        <v>47059</v>
      </c>
      <c r="BY5" s="29" t="str">
        <f t="shared" si="22"/>
        <v>J</v>
      </c>
      <c r="BZ5" s="28"/>
      <c r="CA5" s="12">
        <f t="shared" ref="CA5:CA34" si="43">CA4+1</f>
        <v>47089</v>
      </c>
      <c r="CB5" s="29">
        <f t="shared" si="23"/>
        <v>0</v>
      </c>
      <c r="CC5" s="13"/>
      <c r="CD5" s="30"/>
      <c r="CE5" s="37"/>
      <c r="CF5" s="31"/>
      <c r="CG5" s="30"/>
      <c r="CH5" s="37"/>
      <c r="CI5" s="31"/>
      <c r="CJ5" s="30"/>
      <c r="CK5" s="37"/>
      <c r="CL5" s="31"/>
      <c r="CM5" s="30"/>
      <c r="CN5" s="37"/>
      <c r="CO5" s="31"/>
      <c r="CP5" s="30"/>
      <c r="CQ5" s="37"/>
      <c r="CR5" s="31"/>
      <c r="CS5" s="30"/>
      <c r="CT5" s="37"/>
      <c r="CU5" s="31"/>
      <c r="CV5" s="30"/>
      <c r="CW5" s="37"/>
      <c r="CX5" s="31"/>
      <c r="CY5" s="30"/>
      <c r="CZ5" s="37"/>
      <c r="DA5" s="31"/>
      <c r="DB5" s="30"/>
      <c r="DC5" s="37"/>
      <c r="DD5" s="31"/>
      <c r="DE5" s="30"/>
      <c r="DF5" s="37"/>
      <c r="DG5" s="31"/>
      <c r="DH5" s="30"/>
      <c r="DI5" s="37"/>
      <c r="DJ5" s="31"/>
      <c r="DK5" s="30"/>
      <c r="DL5" s="37"/>
      <c r="DM5" s="31"/>
      <c r="DN5" s="30"/>
      <c r="DO5" s="37"/>
      <c r="DP5" s="31"/>
      <c r="DQ5" s="30"/>
      <c r="DR5" s="37"/>
      <c r="DS5" s="31"/>
      <c r="DT5" s="30"/>
      <c r="DU5" s="37"/>
      <c r="DV5" s="31"/>
      <c r="DW5" s="30"/>
      <c r="DX5" s="37"/>
      <c r="DY5" s="31"/>
      <c r="DZ5" s="30"/>
      <c r="EA5" s="37"/>
      <c r="EB5" s="31"/>
      <c r="EC5" s="30"/>
      <c r="ED5" s="37"/>
      <c r="EE5" s="31"/>
      <c r="EF5" s="30"/>
      <c r="EG5" s="37"/>
      <c r="EH5" s="31"/>
      <c r="EI5" s="30"/>
      <c r="EJ5" s="37"/>
      <c r="EK5" s="31"/>
      <c r="EL5" s="30"/>
      <c r="EM5" s="37"/>
      <c r="EN5" s="31"/>
      <c r="EO5" s="30"/>
      <c r="EP5" s="37"/>
      <c r="EQ5" s="31"/>
      <c r="ER5" s="30"/>
      <c r="ES5" s="37"/>
      <c r="ET5" s="31"/>
      <c r="EU5" s="30"/>
      <c r="EV5" s="37"/>
      <c r="EW5" s="31"/>
      <c r="EX5" s="30"/>
      <c r="EY5" s="37"/>
      <c r="EZ5" s="31"/>
      <c r="FA5" s="30"/>
      <c r="FB5" s="37"/>
      <c r="FC5" s="31"/>
      <c r="FD5" s="30"/>
      <c r="FE5" s="37"/>
      <c r="FF5" s="31"/>
      <c r="FG5" s="30"/>
      <c r="FH5" s="37"/>
      <c r="FI5" s="31"/>
      <c r="FJ5" s="30"/>
      <c r="FK5" s="37"/>
      <c r="FL5" s="31"/>
      <c r="FM5" s="30"/>
      <c r="FN5" s="37"/>
      <c r="FO5" s="31"/>
      <c r="FP5" s="30"/>
      <c r="FQ5" s="37"/>
      <c r="FR5" s="31"/>
      <c r="FS5" s="30"/>
      <c r="FT5" s="37"/>
      <c r="FU5" s="31"/>
      <c r="FV5" s="30"/>
      <c r="FW5" s="37"/>
      <c r="FX5" s="31"/>
      <c r="FY5" s="30"/>
      <c r="FZ5" s="37"/>
      <c r="GA5" s="31"/>
      <c r="GB5" s="30"/>
      <c r="GC5" s="37"/>
      <c r="GD5" s="31"/>
      <c r="GE5" s="30"/>
      <c r="GF5" s="37"/>
      <c r="GG5" s="31"/>
      <c r="GH5" s="30"/>
      <c r="GI5" s="37"/>
      <c r="GJ5" s="31"/>
      <c r="GK5" s="30"/>
      <c r="GL5" s="37"/>
      <c r="GM5" s="31"/>
      <c r="GN5" s="30"/>
      <c r="GO5" s="37"/>
      <c r="GP5" s="31"/>
      <c r="GQ5" s="30"/>
      <c r="GR5" s="37"/>
      <c r="GS5" s="31"/>
      <c r="GT5" s="30"/>
      <c r="GU5" s="37"/>
      <c r="GV5" s="31"/>
      <c r="GW5" s="30"/>
      <c r="GX5" s="37"/>
      <c r="GY5" s="31"/>
      <c r="GZ5" s="30"/>
      <c r="HA5" s="37"/>
      <c r="HB5" s="31"/>
      <c r="HC5" s="30"/>
      <c r="HD5" s="37"/>
      <c r="HE5" s="31"/>
      <c r="HF5" s="30"/>
      <c r="HG5" s="37"/>
      <c r="HH5" s="31"/>
      <c r="HI5" s="30"/>
      <c r="HJ5" s="37"/>
      <c r="HK5" s="31"/>
      <c r="HL5" s="30"/>
      <c r="HM5" s="37"/>
      <c r="HN5" s="31"/>
      <c r="HO5" s="30"/>
      <c r="HP5" s="37"/>
      <c r="HQ5" s="31"/>
      <c r="HR5" s="30"/>
      <c r="HS5" s="37"/>
      <c r="HT5" s="31"/>
      <c r="HU5" s="30"/>
      <c r="HV5" s="37"/>
      <c r="HW5" s="31"/>
      <c r="HX5" s="30"/>
      <c r="HY5" s="37"/>
      <c r="HZ5" s="31"/>
      <c r="IA5" s="30"/>
      <c r="IB5" s="37"/>
      <c r="IC5" s="31"/>
      <c r="ID5" s="30"/>
      <c r="IE5" s="37"/>
      <c r="IF5" s="31"/>
      <c r="IG5" s="30"/>
      <c r="IH5" s="37"/>
      <c r="II5" s="31"/>
      <c r="IJ5" s="30"/>
      <c r="IK5" s="37"/>
      <c r="IL5" s="31"/>
      <c r="IM5" s="30"/>
      <c r="IN5" s="37"/>
      <c r="IO5" s="31"/>
      <c r="IP5" s="30"/>
      <c r="IQ5" s="37"/>
      <c r="IR5" s="31"/>
      <c r="IS5" s="30"/>
      <c r="IT5" s="37"/>
      <c r="IU5" s="31"/>
      <c r="IV5" s="30"/>
      <c r="IW5" s="37"/>
      <c r="IX5" s="31"/>
      <c r="IY5" s="30"/>
      <c r="IZ5" s="37"/>
      <c r="JA5" s="31"/>
      <c r="JB5" s="30"/>
      <c r="JC5" s="37"/>
      <c r="JD5" s="31"/>
      <c r="JE5" s="30"/>
      <c r="JF5" s="37"/>
      <c r="JG5" s="31"/>
      <c r="JH5" s="30"/>
      <c r="JI5" s="37"/>
      <c r="JJ5" s="31"/>
      <c r="JK5" s="30"/>
      <c r="JL5" s="37"/>
      <c r="JM5" s="31"/>
      <c r="JN5" s="30"/>
      <c r="JO5" s="37"/>
      <c r="JP5" s="31"/>
      <c r="JQ5" s="30"/>
      <c r="JR5" s="37"/>
      <c r="JS5" s="31"/>
      <c r="JT5" s="30"/>
      <c r="JU5" s="37"/>
      <c r="JV5" s="31"/>
      <c r="JW5" s="30"/>
      <c r="JX5" s="37"/>
      <c r="JY5" s="31"/>
      <c r="JZ5" s="30"/>
      <c r="KA5" s="37"/>
      <c r="KB5" s="31"/>
      <c r="KC5" s="30"/>
      <c r="KD5" s="37"/>
      <c r="KE5" s="31"/>
      <c r="KF5" s="30"/>
      <c r="KG5" s="37"/>
      <c r="KH5" s="31"/>
      <c r="KI5" s="30"/>
      <c r="KJ5" s="37"/>
      <c r="KK5" s="31"/>
      <c r="KL5" s="30"/>
      <c r="KM5" s="37"/>
      <c r="KN5" s="31"/>
      <c r="KO5" s="30"/>
      <c r="KP5" s="37"/>
      <c r="KQ5" s="31"/>
      <c r="KR5" s="30"/>
      <c r="KS5" s="37"/>
      <c r="KT5" s="31"/>
      <c r="KU5" s="30"/>
      <c r="KV5" s="37"/>
      <c r="KW5" s="31"/>
      <c r="KX5" s="30"/>
      <c r="KY5" s="37"/>
      <c r="KZ5" s="31"/>
      <c r="LA5" s="30"/>
      <c r="LB5" s="37"/>
      <c r="LC5" s="31"/>
      <c r="LD5" s="30"/>
      <c r="LE5" s="37"/>
      <c r="LF5" s="31"/>
      <c r="LG5" s="30"/>
      <c r="LH5" s="37"/>
      <c r="LI5" s="31"/>
      <c r="LJ5" s="30"/>
      <c r="LK5" s="37"/>
      <c r="LL5" s="31"/>
      <c r="LM5" s="30"/>
      <c r="LN5" s="37"/>
      <c r="LO5" s="31"/>
      <c r="LP5" s="30"/>
      <c r="LQ5" s="37"/>
      <c r="LR5" s="31"/>
      <c r="LS5" s="30"/>
      <c r="LT5" s="37"/>
      <c r="LU5" s="31"/>
      <c r="LV5" s="30"/>
      <c r="LW5" s="37"/>
      <c r="LX5" s="31"/>
      <c r="LY5" s="30"/>
      <c r="LZ5" s="37"/>
      <c r="MA5" s="31"/>
      <c r="MB5" s="30"/>
      <c r="MC5" s="37"/>
      <c r="MD5" s="31"/>
      <c r="ME5" s="30"/>
      <c r="MF5" s="37"/>
      <c r="MG5" s="31"/>
      <c r="MH5" s="30"/>
      <c r="MI5" s="37"/>
      <c r="MJ5" s="31"/>
      <c r="MK5" s="30"/>
      <c r="ML5" s="37"/>
      <c r="MM5" s="31"/>
      <c r="MN5" s="30"/>
      <c r="MO5" s="37"/>
      <c r="MP5" s="31"/>
      <c r="MQ5" s="30"/>
      <c r="MR5" s="37"/>
      <c r="MS5" s="31"/>
      <c r="MT5" s="30"/>
      <c r="MU5" s="37"/>
      <c r="MV5" s="31"/>
      <c r="MW5" s="30"/>
      <c r="MX5" s="37"/>
      <c r="MY5" s="31"/>
      <c r="MZ5" s="30"/>
      <c r="NA5" s="37"/>
      <c r="NB5" s="31"/>
      <c r="NC5" s="30"/>
      <c r="ND5" s="37"/>
      <c r="NE5" s="31"/>
      <c r="NF5" s="30"/>
      <c r="NG5" s="37"/>
      <c r="NH5" s="31"/>
      <c r="NI5" s="30"/>
      <c r="NJ5" s="37"/>
      <c r="NK5" s="31"/>
      <c r="NL5" s="30"/>
      <c r="NM5" s="37"/>
      <c r="NN5" s="31"/>
      <c r="NO5" s="30"/>
      <c r="NP5" s="37"/>
      <c r="NQ5" s="31"/>
      <c r="NR5" s="30"/>
      <c r="NS5" s="37"/>
      <c r="NT5" s="31"/>
      <c r="NU5" s="30"/>
      <c r="NV5" s="37"/>
      <c r="NW5" s="31"/>
      <c r="NX5" s="30"/>
      <c r="NY5" s="37"/>
      <c r="NZ5" s="31"/>
      <c r="OA5" s="30"/>
      <c r="OB5" s="37"/>
      <c r="OC5" s="31"/>
      <c r="OD5" s="30"/>
      <c r="OE5" s="37"/>
      <c r="OF5" s="31"/>
      <c r="OG5" s="30"/>
      <c r="OH5" s="37"/>
      <c r="OI5" s="31"/>
      <c r="OJ5" s="30"/>
      <c r="OK5" s="37"/>
      <c r="OL5" s="31"/>
      <c r="OM5" s="30"/>
      <c r="ON5" s="37"/>
      <c r="OO5" s="31"/>
      <c r="OP5" s="30"/>
      <c r="OQ5" s="37"/>
      <c r="OR5" s="31"/>
      <c r="OS5" s="30"/>
      <c r="OT5" s="37"/>
      <c r="OU5" s="31"/>
      <c r="OV5" s="30"/>
      <c r="OW5" s="37"/>
      <c r="OX5" s="31"/>
      <c r="OY5" s="30"/>
      <c r="OZ5" s="37"/>
      <c r="PA5" s="31"/>
      <c r="PB5" s="30"/>
      <c r="PC5" s="37"/>
      <c r="PD5" s="31"/>
      <c r="PE5" s="30"/>
      <c r="PF5" s="37"/>
      <c r="PG5" s="31"/>
      <c r="PH5" s="30"/>
      <c r="PI5" s="37"/>
      <c r="PJ5" s="31"/>
      <c r="PK5" s="30"/>
      <c r="PL5" s="37"/>
      <c r="PM5" s="31"/>
      <c r="PN5" s="30"/>
      <c r="PO5" s="37"/>
      <c r="PP5" s="31"/>
      <c r="PQ5" s="30"/>
      <c r="PR5" s="37"/>
      <c r="PS5" s="31"/>
      <c r="PT5" s="30"/>
      <c r="PU5" s="37"/>
      <c r="PV5" s="31"/>
      <c r="PW5" s="30"/>
      <c r="PX5" s="37"/>
      <c r="PY5" s="31"/>
      <c r="PZ5" s="30"/>
      <c r="QA5" s="37"/>
      <c r="QB5" s="31"/>
      <c r="QC5" s="30"/>
      <c r="QD5" s="37"/>
      <c r="QE5" s="31"/>
      <c r="QF5" s="30"/>
      <c r="QG5" s="37"/>
      <c r="QH5" s="31"/>
      <c r="QI5" s="30"/>
      <c r="QJ5" s="37"/>
      <c r="QK5" s="31"/>
      <c r="QL5" s="30"/>
      <c r="QM5" s="37"/>
      <c r="QN5" s="31"/>
      <c r="QO5" s="30"/>
      <c r="QP5" s="37"/>
      <c r="QQ5" s="31"/>
      <c r="QR5" s="30"/>
      <c r="QS5" s="37"/>
      <c r="QT5" s="31"/>
      <c r="QU5" s="30"/>
      <c r="QV5" s="37"/>
      <c r="QW5" s="31"/>
      <c r="QX5" s="30"/>
      <c r="QY5" s="37"/>
      <c r="QZ5" s="31"/>
      <c r="RA5" s="30"/>
      <c r="RB5" s="37"/>
      <c r="RC5" s="31"/>
      <c r="RD5" s="30"/>
      <c r="RE5" s="37"/>
      <c r="RF5" s="31"/>
      <c r="RG5" s="30"/>
      <c r="RH5" s="37"/>
      <c r="RI5" s="31"/>
      <c r="RJ5" s="30"/>
      <c r="RK5" s="37"/>
      <c r="RL5" s="31"/>
      <c r="RM5" s="30"/>
      <c r="RN5" s="37"/>
      <c r="RO5" s="31"/>
      <c r="RP5" s="30"/>
      <c r="RQ5" s="37"/>
      <c r="RR5" s="31"/>
      <c r="RS5" s="30"/>
      <c r="RT5" s="37"/>
      <c r="RU5" s="31"/>
      <c r="RV5" s="30"/>
      <c r="RW5" s="37"/>
      <c r="RX5" s="31"/>
      <c r="RY5" s="30"/>
      <c r="RZ5" s="37"/>
      <c r="SA5" s="31"/>
      <c r="SB5" s="30"/>
      <c r="SC5" s="37"/>
      <c r="SD5" s="31"/>
      <c r="SE5" s="30"/>
      <c r="SF5" s="37"/>
      <c r="SG5" s="31"/>
      <c r="SH5" s="30"/>
      <c r="SI5" s="37"/>
      <c r="SJ5" s="31"/>
      <c r="SK5" s="30"/>
      <c r="SL5" s="37"/>
      <c r="SM5" s="31"/>
      <c r="SN5" s="30"/>
      <c r="SO5" s="37"/>
      <c r="SP5" s="31"/>
      <c r="SQ5" s="30"/>
      <c r="SR5" s="37"/>
      <c r="SS5" s="31"/>
      <c r="ST5" s="30"/>
      <c r="SU5" s="37"/>
      <c r="SV5" s="31"/>
      <c r="SW5" s="30"/>
      <c r="SX5" s="37"/>
      <c r="SY5" s="31"/>
      <c r="SZ5" s="30"/>
      <c r="TA5" s="37"/>
      <c r="TB5" s="31"/>
      <c r="TC5" s="30"/>
      <c r="TD5" s="37"/>
      <c r="TE5" s="31"/>
      <c r="TF5" s="30"/>
      <c r="TG5" s="37"/>
      <c r="TH5" s="31"/>
      <c r="TI5" s="30"/>
      <c r="TJ5" s="37"/>
      <c r="TK5" s="31"/>
      <c r="TL5" s="30"/>
      <c r="TM5" s="37"/>
      <c r="TN5" s="31"/>
      <c r="TO5" s="30"/>
      <c r="TP5" s="37"/>
      <c r="TQ5" s="31"/>
      <c r="TR5" s="30"/>
      <c r="TS5" s="37"/>
      <c r="TT5" s="31"/>
      <c r="TU5" s="30"/>
      <c r="TV5" s="37"/>
      <c r="TW5" s="31"/>
      <c r="TX5" s="30"/>
      <c r="TY5" s="37"/>
      <c r="TZ5" s="31"/>
      <c r="UA5" s="30"/>
      <c r="UB5" s="37"/>
      <c r="UC5" s="31"/>
      <c r="UD5" s="30"/>
      <c r="UE5" s="37"/>
      <c r="UF5" s="31"/>
      <c r="UG5" s="30"/>
      <c r="UH5" s="37"/>
      <c r="UI5" s="31"/>
      <c r="UJ5" s="30"/>
      <c r="UK5" s="37"/>
      <c r="UL5" s="31"/>
      <c r="UM5" s="30"/>
      <c r="UN5" s="37"/>
      <c r="UO5" s="31"/>
      <c r="UP5" s="30"/>
      <c r="UQ5" s="37"/>
      <c r="UR5" s="31"/>
      <c r="US5" s="30"/>
      <c r="UT5" s="37"/>
      <c r="UU5" s="31"/>
      <c r="UV5" s="30"/>
      <c r="UW5" s="37"/>
      <c r="UX5" s="31"/>
      <c r="UY5" s="30"/>
      <c r="UZ5" s="37"/>
      <c r="VA5" s="31"/>
      <c r="VB5" s="30"/>
      <c r="VC5" s="37"/>
      <c r="VD5" s="31"/>
      <c r="VE5" s="30"/>
      <c r="VF5" s="37"/>
      <c r="VG5" s="31"/>
      <c r="VH5" s="30"/>
      <c r="VI5" s="37"/>
      <c r="VJ5" s="31"/>
      <c r="VK5" s="30"/>
      <c r="VL5" s="37"/>
      <c r="VM5" s="31"/>
      <c r="VN5" s="30"/>
      <c r="VO5" s="37"/>
      <c r="VP5" s="31"/>
      <c r="VQ5" s="30"/>
      <c r="VR5" s="37"/>
      <c r="VS5" s="31"/>
      <c r="VT5" s="30"/>
      <c r="VU5" s="37"/>
      <c r="VV5" s="31"/>
      <c r="VW5" s="30"/>
      <c r="VX5" s="37"/>
      <c r="VY5" s="31"/>
      <c r="VZ5" s="30"/>
      <c r="WA5" s="37"/>
      <c r="WB5" s="31"/>
      <c r="WC5" s="30"/>
      <c r="WD5" s="37"/>
      <c r="WE5" s="31"/>
      <c r="WF5" s="30"/>
      <c r="WG5" s="37"/>
      <c r="WH5" s="31"/>
      <c r="WI5" s="30"/>
      <c r="WJ5" s="37"/>
      <c r="WK5" s="31"/>
      <c r="WL5" s="30"/>
      <c r="WM5" s="37"/>
      <c r="WN5" s="31"/>
      <c r="WO5" s="30"/>
      <c r="WP5" s="37"/>
      <c r="WQ5" s="31"/>
      <c r="WR5" s="30"/>
      <c r="WS5" s="37"/>
      <c r="WT5" s="31"/>
      <c r="WU5" s="30"/>
      <c r="WV5" s="37"/>
      <c r="WW5" s="31"/>
      <c r="WX5" s="30"/>
      <c r="WY5" s="37"/>
      <c r="WZ5" s="31"/>
      <c r="XA5" s="30"/>
      <c r="XB5" s="37"/>
      <c r="XC5" s="31"/>
      <c r="XD5" s="30"/>
      <c r="XE5" s="37"/>
      <c r="XF5" s="31"/>
      <c r="XG5" s="30"/>
      <c r="XH5" s="37"/>
      <c r="XI5" s="31"/>
      <c r="XJ5" s="30"/>
      <c r="XK5" s="37"/>
      <c r="XL5" s="31"/>
      <c r="XM5" s="30"/>
      <c r="XN5" s="37"/>
      <c r="XO5" s="31"/>
      <c r="XP5" s="30"/>
      <c r="XQ5" s="37"/>
      <c r="XR5" s="31"/>
      <c r="XS5" s="30"/>
      <c r="XT5" s="37"/>
      <c r="XU5" s="31"/>
      <c r="XV5" s="30"/>
      <c r="XW5" s="37"/>
      <c r="XX5" s="31"/>
      <c r="XY5" s="30"/>
      <c r="XZ5" s="37"/>
      <c r="YA5" s="31"/>
      <c r="YB5" s="30"/>
      <c r="YC5" s="37"/>
      <c r="YD5" s="31"/>
      <c r="YE5" s="30"/>
      <c r="YF5" s="37"/>
      <c r="YG5" s="31"/>
      <c r="YH5" s="30"/>
      <c r="YI5" s="37"/>
      <c r="YJ5" s="31"/>
      <c r="YK5" s="30"/>
      <c r="YL5" s="37"/>
      <c r="YM5" s="31"/>
      <c r="YN5" s="30"/>
      <c r="YO5" s="37"/>
      <c r="YP5" s="31"/>
      <c r="YQ5" s="30"/>
      <c r="YR5" s="37"/>
      <c r="YS5" s="31"/>
      <c r="YT5" s="30"/>
      <c r="YU5" s="37"/>
      <c r="YV5" s="31"/>
      <c r="YW5" s="30"/>
      <c r="YX5" s="37"/>
      <c r="YY5" s="31"/>
      <c r="YZ5" s="30"/>
      <c r="ZA5" s="37"/>
      <c r="ZB5" s="31"/>
      <c r="ZC5" s="30"/>
      <c r="ZD5" s="37"/>
      <c r="ZE5" s="31"/>
      <c r="ZF5" s="30"/>
      <c r="ZG5" s="37"/>
      <c r="ZH5" s="31"/>
      <c r="ZI5" s="30"/>
      <c r="ZJ5" s="37"/>
      <c r="ZK5" s="31"/>
      <c r="ZL5" s="30"/>
      <c r="ZM5" s="37"/>
      <c r="ZN5" s="31"/>
      <c r="ZO5" s="30"/>
      <c r="ZP5" s="37"/>
      <c r="ZQ5" s="31"/>
      <c r="ZR5" s="30"/>
      <c r="ZS5" s="37"/>
      <c r="ZT5" s="31"/>
      <c r="ZU5" s="30"/>
      <c r="ZV5" s="37"/>
      <c r="ZW5" s="31"/>
      <c r="ZX5" s="30"/>
      <c r="ZY5" s="37"/>
      <c r="ZZ5" s="31"/>
      <c r="AAA5" s="30"/>
      <c r="AAB5" s="37"/>
      <c r="AAC5" s="31"/>
      <c r="AAD5" s="30"/>
      <c r="AAE5" s="37"/>
      <c r="AAF5" s="31"/>
      <c r="AAG5" s="30"/>
      <c r="AAH5" s="37"/>
      <c r="AAI5" s="31"/>
      <c r="AAJ5" s="30"/>
      <c r="AAK5" s="37"/>
      <c r="AAL5" s="31"/>
      <c r="AAM5" s="30"/>
      <c r="AAN5" s="37"/>
      <c r="AAO5" s="31"/>
      <c r="AAP5" s="30"/>
      <c r="AAQ5" s="37"/>
      <c r="AAR5" s="31"/>
      <c r="AAS5" s="30"/>
      <c r="AAT5" s="37"/>
      <c r="AAU5" s="31"/>
      <c r="AAV5" s="30"/>
      <c r="AAW5" s="37"/>
      <c r="AAX5" s="31"/>
      <c r="AAY5" s="30"/>
      <c r="AAZ5" s="37"/>
      <c r="ABA5" s="31"/>
      <c r="ABB5" s="30"/>
      <c r="ABC5" s="37"/>
      <c r="ABD5" s="31"/>
      <c r="ABE5" s="30"/>
      <c r="ABF5" s="37"/>
      <c r="ABG5" s="31"/>
      <c r="ABH5" s="30"/>
      <c r="ABI5" s="37"/>
      <c r="ABJ5" s="31"/>
      <c r="ABK5" s="30"/>
      <c r="ABL5" s="37"/>
      <c r="ABM5" s="31"/>
      <c r="ABN5" s="30"/>
      <c r="ABO5" s="37"/>
      <c r="ABP5" s="31"/>
      <c r="ABQ5" s="30"/>
      <c r="ABR5" s="37"/>
      <c r="ABS5" s="31"/>
      <c r="ABT5" s="30"/>
      <c r="ABU5" s="37"/>
      <c r="ABV5" s="31"/>
      <c r="ABW5" s="30"/>
      <c r="ABX5" s="37"/>
      <c r="ABY5" s="31"/>
      <c r="ABZ5" s="30"/>
      <c r="ACA5" s="37"/>
      <c r="ACB5" s="31"/>
      <c r="ACC5" s="30"/>
      <c r="ACD5" s="37"/>
      <c r="ACE5" s="31"/>
      <c r="ACF5" s="30"/>
      <c r="ACG5" s="37"/>
      <c r="ACH5" s="31"/>
      <c r="ACI5" s="30"/>
      <c r="ACJ5" s="37"/>
      <c r="ACK5" s="31"/>
      <c r="ACL5" s="30"/>
      <c r="ACM5" s="37"/>
      <c r="ACN5" s="38"/>
      <c r="ACO5" s="30"/>
      <c r="ACP5" s="37"/>
      <c r="ACQ5" s="38"/>
      <c r="ACR5" s="30"/>
      <c r="ACS5" s="37"/>
      <c r="ACT5" s="38"/>
      <c r="ACU5" s="30"/>
      <c r="ACV5" s="37"/>
      <c r="ACW5" s="38"/>
      <c r="ACX5" s="30"/>
      <c r="ACY5" s="37"/>
      <c r="ACZ5" s="38"/>
      <c r="ADA5" s="30"/>
      <c r="ADB5" s="37"/>
      <c r="ADC5" s="38"/>
      <c r="ADD5" s="30"/>
      <c r="ADE5" s="37"/>
      <c r="ADF5" s="38"/>
      <c r="ADG5" s="30"/>
      <c r="ADH5" s="37"/>
      <c r="ADI5" s="38"/>
      <c r="ADJ5" s="30"/>
      <c r="ADK5" s="37"/>
      <c r="ADL5" s="38"/>
      <c r="ADM5" s="30"/>
      <c r="ADN5" s="37"/>
      <c r="ADO5" s="38"/>
      <c r="ADP5" s="30"/>
      <c r="ADQ5" s="37"/>
      <c r="ADR5" s="38"/>
      <c r="ADS5" s="30"/>
      <c r="ADT5" s="37"/>
      <c r="ADU5" s="38"/>
      <c r="ADV5" s="30"/>
      <c r="ADW5" s="37"/>
      <c r="ADX5" s="38"/>
      <c r="ADY5" s="30"/>
      <c r="ADZ5" s="37"/>
      <c r="AEA5" s="38"/>
      <c r="AEB5" s="30"/>
      <c r="AEC5" s="37"/>
      <c r="AED5" s="38"/>
      <c r="AEE5" s="30"/>
      <c r="AEF5" s="37"/>
      <c r="AEG5" s="38"/>
      <c r="AEH5" s="30"/>
      <c r="AEI5" s="37"/>
      <c r="AEJ5" s="38"/>
      <c r="AEK5" s="30"/>
      <c r="AEL5" s="37"/>
      <c r="AEM5" s="38"/>
      <c r="AEN5" s="30"/>
      <c r="AEO5" s="37"/>
      <c r="AEP5" s="38"/>
      <c r="AEQ5" s="30"/>
      <c r="AER5" s="37"/>
      <c r="AES5" s="38"/>
      <c r="AET5" s="30"/>
      <c r="AEU5" s="37"/>
      <c r="AEV5" s="38"/>
      <c r="AEW5" s="30"/>
      <c r="AEX5" s="37"/>
      <c r="AEY5" s="38"/>
      <c r="AEZ5" s="30"/>
      <c r="AFA5" s="37"/>
      <c r="AFB5" s="38"/>
      <c r="AFC5" s="30"/>
      <c r="AFD5" s="37"/>
      <c r="AFE5" s="38"/>
    </row>
    <row r="6" spans="2:837" ht="14.45" customHeight="1" x14ac:dyDescent="0.25">
      <c r="D6" s="111"/>
      <c r="E6" s="120"/>
      <c r="F6" s="120"/>
      <c r="G6" s="105"/>
      <c r="H6" s="105"/>
      <c r="J6" s="12">
        <f>J5+1</f>
        <v>46390</v>
      </c>
      <c r="K6" s="29">
        <f t="shared" si="0"/>
        <v>0</v>
      </c>
      <c r="L6" s="28"/>
      <c r="M6" s="12">
        <f>M5+1</f>
        <v>46421</v>
      </c>
      <c r="N6" s="29" t="str">
        <f t="shared" si="1"/>
        <v>J</v>
      </c>
      <c r="O6" s="28"/>
      <c r="P6" s="12">
        <f t="shared" si="25"/>
        <v>46449</v>
      </c>
      <c r="Q6" s="29" t="str">
        <f t="shared" si="2"/>
        <v>J</v>
      </c>
      <c r="R6" s="28"/>
      <c r="S6" s="12">
        <f t="shared" si="26"/>
        <v>46480</v>
      </c>
      <c r="T6" s="29">
        <f t="shared" si="3"/>
        <v>0</v>
      </c>
      <c r="U6" s="28"/>
      <c r="V6" s="12">
        <f t="shared" ref="V6:V34" si="44">V5+1</f>
        <v>46510</v>
      </c>
      <c r="W6" s="29" t="str">
        <f t="shared" si="4"/>
        <v>J</v>
      </c>
      <c r="X6" s="28"/>
      <c r="Y6" s="12">
        <f t="shared" si="27"/>
        <v>46541</v>
      </c>
      <c r="Z6" s="29" t="str">
        <f t="shared" si="5"/>
        <v>J</v>
      </c>
      <c r="AA6" s="28"/>
      <c r="AB6" s="12">
        <f t="shared" si="28"/>
        <v>46571</v>
      </c>
      <c r="AC6" s="29">
        <f t="shared" si="6"/>
        <v>0</v>
      </c>
      <c r="AD6" s="28"/>
      <c r="AE6" s="12">
        <f t="shared" si="29"/>
        <v>46602</v>
      </c>
      <c r="AF6" s="29" t="str">
        <f t="shared" si="7"/>
        <v>J</v>
      </c>
      <c r="AG6" s="28"/>
      <c r="AH6" s="12">
        <f t="shared" si="30"/>
        <v>46633</v>
      </c>
      <c r="AI6" s="29" t="str">
        <f t="shared" si="8"/>
        <v>J</v>
      </c>
      <c r="AJ6" s="28"/>
      <c r="AK6" s="12">
        <f t="shared" si="31"/>
        <v>46663</v>
      </c>
      <c r="AL6" s="29">
        <f t="shared" si="9"/>
        <v>0</v>
      </c>
      <c r="AM6" s="28"/>
      <c r="AN6" s="12">
        <f t="shared" si="32"/>
        <v>46694</v>
      </c>
      <c r="AO6" s="29" t="str">
        <f t="shared" si="10"/>
        <v>J</v>
      </c>
      <c r="AP6" s="28"/>
      <c r="AQ6" s="12">
        <f t="shared" si="33"/>
        <v>46724</v>
      </c>
      <c r="AR6" s="29" t="str">
        <f t="shared" si="11"/>
        <v>J</v>
      </c>
      <c r="AS6" s="13"/>
      <c r="AT6" s="12">
        <f>AT5+1</f>
        <v>46755</v>
      </c>
      <c r="AU6" s="29" t="str">
        <f t="shared" si="12"/>
        <v>J</v>
      </c>
      <c r="AV6" s="28"/>
      <c r="AW6" s="12">
        <f>AW5+1</f>
        <v>46786</v>
      </c>
      <c r="AX6" s="29" t="str">
        <f t="shared" si="13"/>
        <v>J</v>
      </c>
      <c r="AY6" s="28"/>
      <c r="AZ6" s="12">
        <f t="shared" si="35"/>
        <v>46815</v>
      </c>
      <c r="BA6" s="29" t="str">
        <f t="shared" si="14"/>
        <v>J</v>
      </c>
      <c r="BB6" s="28"/>
      <c r="BC6" s="12">
        <f t="shared" si="36"/>
        <v>46846</v>
      </c>
      <c r="BD6" s="29" t="str">
        <f t="shared" si="15"/>
        <v>J</v>
      </c>
      <c r="BE6" s="28"/>
      <c r="BF6" s="12">
        <f t="shared" ref="BF6:BF34" si="45">BF5+1</f>
        <v>46876</v>
      </c>
      <c r="BG6" s="29" t="str">
        <f t="shared" si="16"/>
        <v>J</v>
      </c>
      <c r="BH6" s="28"/>
      <c r="BI6" s="12">
        <f t="shared" si="37"/>
        <v>46907</v>
      </c>
      <c r="BJ6" s="29">
        <f t="shared" si="17"/>
        <v>0</v>
      </c>
      <c r="BK6" s="28"/>
      <c r="BL6" s="12">
        <f t="shared" si="38"/>
        <v>46937</v>
      </c>
      <c r="BM6" s="29" t="str">
        <f t="shared" si="18"/>
        <v>J</v>
      </c>
      <c r="BN6" s="28"/>
      <c r="BO6" s="12">
        <f t="shared" si="39"/>
        <v>46968</v>
      </c>
      <c r="BP6" s="29" t="str">
        <f t="shared" si="19"/>
        <v>J</v>
      </c>
      <c r="BQ6" s="28"/>
      <c r="BR6" s="12">
        <f t="shared" si="40"/>
        <v>46999</v>
      </c>
      <c r="BS6" s="29">
        <f t="shared" si="20"/>
        <v>0</v>
      </c>
      <c r="BT6" s="28"/>
      <c r="BU6" s="12">
        <f t="shared" si="41"/>
        <v>47029</v>
      </c>
      <c r="BV6" s="29" t="str">
        <f t="shared" si="21"/>
        <v>J</v>
      </c>
      <c r="BW6" s="28"/>
      <c r="BX6" s="12">
        <f t="shared" si="42"/>
        <v>47060</v>
      </c>
      <c r="BY6" s="29" t="str">
        <f t="shared" si="22"/>
        <v>J</v>
      </c>
      <c r="BZ6" s="28"/>
      <c r="CA6" s="12">
        <f t="shared" si="43"/>
        <v>47090</v>
      </c>
      <c r="CB6" s="29">
        <f t="shared" si="23"/>
        <v>0</v>
      </c>
      <c r="CC6" s="13"/>
      <c r="CD6" s="30"/>
      <c r="CE6" s="37"/>
      <c r="CF6" s="31"/>
      <c r="CG6" s="30"/>
      <c r="CH6" s="37"/>
      <c r="CI6" s="31"/>
      <c r="CJ6" s="30"/>
      <c r="CK6" s="37"/>
      <c r="CL6" s="31"/>
      <c r="CM6" s="30"/>
      <c r="CN6" s="37"/>
      <c r="CO6" s="31"/>
      <c r="CP6" s="30"/>
      <c r="CQ6" s="37"/>
      <c r="CR6" s="31"/>
      <c r="CS6" s="30"/>
      <c r="CT6" s="37"/>
      <c r="CU6" s="31"/>
      <c r="CV6" s="30"/>
      <c r="CW6" s="37"/>
      <c r="CX6" s="31"/>
      <c r="CY6" s="30"/>
      <c r="CZ6" s="37"/>
      <c r="DA6" s="31"/>
      <c r="DB6" s="30"/>
      <c r="DC6" s="37"/>
      <c r="DD6" s="31"/>
      <c r="DE6" s="30"/>
      <c r="DF6" s="37"/>
      <c r="DG6" s="31"/>
      <c r="DH6" s="30"/>
      <c r="DI6" s="37"/>
      <c r="DJ6" s="31"/>
      <c r="DK6" s="30"/>
      <c r="DL6" s="37"/>
      <c r="DM6" s="31"/>
      <c r="DN6" s="30"/>
      <c r="DO6" s="37"/>
      <c r="DP6" s="31"/>
      <c r="DQ6" s="30"/>
      <c r="DR6" s="37"/>
      <c r="DS6" s="31"/>
      <c r="DT6" s="30"/>
      <c r="DU6" s="37"/>
      <c r="DV6" s="31"/>
      <c r="DW6" s="30"/>
      <c r="DX6" s="37"/>
      <c r="DY6" s="31"/>
      <c r="DZ6" s="30"/>
      <c r="EA6" s="37"/>
      <c r="EB6" s="31"/>
      <c r="EC6" s="30"/>
      <c r="ED6" s="37"/>
      <c r="EE6" s="31"/>
      <c r="EF6" s="30"/>
      <c r="EG6" s="37"/>
      <c r="EH6" s="31"/>
      <c r="EI6" s="30"/>
      <c r="EJ6" s="37"/>
      <c r="EK6" s="31"/>
      <c r="EL6" s="30"/>
      <c r="EM6" s="37"/>
      <c r="EN6" s="31"/>
      <c r="EO6" s="30"/>
      <c r="EP6" s="37"/>
      <c r="EQ6" s="31"/>
      <c r="ER6" s="30"/>
      <c r="ES6" s="37"/>
      <c r="ET6" s="31"/>
      <c r="EU6" s="30"/>
      <c r="EV6" s="37"/>
      <c r="EW6" s="31"/>
      <c r="EX6" s="30"/>
      <c r="EY6" s="37"/>
      <c r="EZ6" s="31"/>
      <c r="FA6" s="30"/>
      <c r="FB6" s="37"/>
      <c r="FC6" s="31"/>
      <c r="FD6" s="30"/>
      <c r="FE6" s="37"/>
      <c r="FF6" s="31"/>
      <c r="FG6" s="30"/>
      <c r="FH6" s="37"/>
      <c r="FI6" s="31"/>
      <c r="FJ6" s="30"/>
      <c r="FK6" s="37"/>
      <c r="FL6" s="31"/>
      <c r="FM6" s="30"/>
      <c r="FN6" s="37"/>
      <c r="FO6" s="31"/>
      <c r="FP6" s="30"/>
      <c r="FQ6" s="37"/>
      <c r="FR6" s="31"/>
      <c r="FS6" s="30"/>
      <c r="FT6" s="37"/>
      <c r="FU6" s="31"/>
      <c r="FV6" s="30"/>
      <c r="FW6" s="37"/>
      <c r="FX6" s="31"/>
      <c r="FY6" s="30"/>
      <c r="FZ6" s="37"/>
      <c r="GA6" s="31"/>
      <c r="GB6" s="30"/>
      <c r="GC6" s="37"/>
      <c r="GD6" s="31"/>
      <c r="GE6" s="30"/>
      <c r="GF6" s="37"/>
      <c r="GG6" s="31"/>
      <c r="GH6" s="30"/>
      <c r="GI6" s="37"/>
      <c r="GJ6" s="31"/>
      <c r="GK6" s="30"/>
      <c r="GL6" s="37"/>
      <c r="GM6" s="31"/>
      <c r="GN6" s="30"/>
      <c r="GO6" s="37"/>
      <c r="GP6" s="31"/>
      <c r="GQ6" s="30"/>
      <c r="GR6" s="37"/>
      <c r="GS6" s="31"/>
      <c r="GT6" s="30"/>
      <c r="GU6" s="37"/>
      <c r="GV6" s="31"/>
      <c r="GW6" s="30"/>
      <c r="GX6" s="37"/>
      <c r="GY6" s="31"/>
      <c r="GZ6" s="30"/>
      <c r="HA6" s="37"/>
      <c r="HB6" s="31"/>
      <c r="HC6" s="30"/>
      <c r="HD6" s="37"/>
      <c r="HE6" s="31"/>
      <c r="HF6" s="30"/>
      <c r="HG6" s="37"/>
      <c r="HH6" s="31"/>
      <c r="HI6" s="30"/>
      <c r="HJ6" s="37"/>
      <c r="HK6" s="31"/>
      <c r="HL6" s="30"/>
      <c r="HM6" s="37"/>
      <c r="HN6" s="31"/>
      <c r="HO6" s="30"/>
      <c r="HP6" s="37"/>
      <c r="HQ6" s="31"/>
      <c r="HR6" s="30"/>
      <c r="HS6" s="37"/>
      <c r="HT6" s="31"/>
      <c r="HU6" s="30"/>
      <c r="HV6" s="37"/>
      <c r="HW6" s="31"/>
      <c r="HX6" s="30"/>
      <c r="HY6" s="37"/>
      <c r="HZ6" s="31"/>
      <c r="IA6" s="30"/>
      <c r="IB6" s="37"/>
      <c r="IC6" s="31"/>
      <c r="ID6" s="30"/>
      <c r="IE6" s="37"/>
      <c r="IF6" s="31"/>
      <c r="IG6" s="30"/>
      <c r="IH6" s="37"/>
      <c r="II6" s="31"/>
      <c r="IJ6" s="30"/>
      <c r="IK6" s="37"/>
      <c r="IL6" s="31"/>
      <c r="IM6" s="30"/>
      <c r="IN6" s="37"/>
      <c r="IO6" s="31"/>
      <c r="IP6" s="30"/>
      <c r="IQ6" s="37"/>
      <c r="IR6" s="31"/>
      <c r="IS6" s="30"/>
      <c r="IT6" s="37"/>
      <c r="IU6" s="31"/>
      <c r="IV6" s="30"/>
      <c r="IW6" s="37"/>
      <c r="IX6" s="31"/>
      <c r="IY6" s="30"/>
      <c r="IZ6" s="37"/>
      <c r="JA6" s="31"/>
      <c r="JB6" s="30"/>
      <c r="JC6" s="37"/>
      <c r="JD6" s="31"/>
      <c r="JE6" s="30"/>
      <c r="JF6" s="37"/>
      <c r="JG6" s="31"/>
      <c r="JH6" s="30"/>
      <c r="JI6" s="37"/>
      <c r="JJ6" s="31"/>
      <c r="JK6" s="30"/>
      <c r="JL6" s="37"/>
      <c r="JM6" s="31"/>
      <c r="JN6" s="30"/>
      <c r="JO6" s="37"/>
      <c r="JP6" s="31"/>
      <c r="JQ6" s="30"/>
      <c r="JR6" s="37"/>
      <c r="JS6" s="31"/>
      <c r="JT6" s="30"/>
      <c r="JU6" s="37"/>
      <c r="JV6" s="31"/>
      <c r="JW6" s="30"/>
      <c r="JX6" s="37"/>
      <c r="JY6" s="31"/>
      <c r="JZ6" s="30"/>
      <c r="KA6" s="37"/>
      <c r="KB6" s="31"/>
      <c r="KC6" s="30"/>
      <c r="KD6" s="37"/>
      <c r="KE6" s="31"/>
      <c r="KF6" s="30"/>
      <c r="KG6" s="37"/>
      <c r="KH6" s="31"/>
      <c r="KI6" s="30"/>
      <c r="KJ6" s="37"/>
      <c r="KK6" s="31"/>
      <c r="KL6" s="30"/>
      <c r="KM6" s="37"/>
      <c r="KN6" s="31"/>
      <c r="KO6" s="30"/>
      <c r="KP6" s="37"/>
      <c r="KQ6" s="31"/>
      <c r="KR6" s="30"/>
      <c r="KS6" s="37"/>
      <c r="KT6" s="31"/>
      <c r="KU6" s="30"/>
      <c r="KV6" s="37"/>
      <c r="KW6" s="31"/>
      <c r="KX6" s="30"/>
      <c r="KY6" s="37"/>
      <c r="KZ6" s="31"/>
      <c r="LA6" s="30"/>
      <c r="LB6" s="37"/>
      <c r="LC6" s="31"/>
      <c r="LD6" s="30"/>
      <c r="LE6" s="37"/>
      <c r="LF6" s="31"/>
      <c r="LG6" s="30"/>
      <c r="LH6" s="37"/>
      <c r="LI6" s="31"/>
      <c r="LJ6" s="30"/>
      <c r="LK6" s="37"/>
      <c r="LL6" s="31"/>
      <c r="LM6" s="30"/>
      <c r="LN6" s="37"/>
      <c r="LO6" s="31"/>
      <c r="LP6" s="30"/>
      <c r="LQ6" s="37"/>
      <c r="LR6" s="31"/>
      <c r="LS6" s="30"/>
      <c r="LT6" s="37"/>
      <c r="LU6" s="31"/>
      <c r="LV6" s="30"/>
      <c r="LW6" s="37"/>
      <c r="LX6" s="31"/>
      <c r="LY6" s="30"/>
      <c r="LZ6" s="37"/>
      <c r="MA6" s="31"/>
      <c r="MB6" s="30"/>
      <c r="MC6" s="37"/>
      <c r="MD6" s="31"/>
      <c r="ME6" s="30"/>
      <c r="MF6" s="37"/>
      <c r="MG6" s="31"/>
      <c r="MH6" s="30"/>
      <c r="MI6" s="37"/>
      <c r="MJ6" s="31"/>
      <c r="MK6" s="30"/>
      <c r="ML6" s="37"/>
      <c r="MM6" s="31"/>
      <c r="MN6" s="30"/>
      <c r="MO6" s="37"/>
      <c r="MP6" s="31"/>
      <c r="MQ6" s="30"/>
      <c r="MR6" s="37"/>
      <c r="MS6" s="31"/>
      <c r="MT6" s="30"/>
      <c r="MU6" s="37"/>
      <c r="MV6" s="31"/>
      <c r="MW6" s="30"/>
      <c r="MX6" s="37"/>
      <c r="MY6" s="31"/>
      <c r="MZ6" s="30"/>
      <c r="NA6" s="37"/>
      <c r="NB6" s="31"/>
      <c r="NC6" s="30"/>
      <c r="ND6" s="37"/>
      <c r="NE6" s="31"/>
      <c r="NF6" s="30"/>
      <c r="NG6" s="37"/>
      <c r="NH6" s="31"/>
      <c r="NI6" s="30"/>
      <c r="NJ6" s="37"/>
      <c r="NK6" s="31"/>
      <c r="NL6" s="30"/>
      <c r="NM6" s="37"/>
      <c r="NN6" s="31"/>
      <c r="NO6" s="30"/>
      <c r="NP6" s="37"/>
      <c r="NQ6" s="31"/>
      <c r="NR6" s="30"/>
      <c r="NS6" s="37"/>
      <c r="NT6" s="31"/>
      <c r="NU6" s="30"/>
      <c r="NV6" s="37"/>
      <c r="NW6" s="31"/>
      <c r="NX6" s="30"/>
      <c r="NY6" s="37"/>
      <c r="NZ6" s="31"/>
      <c r="OA6" s="30"/>
      <c r="OB6" s="37"/>
      <c r="OC6" s="31"/>
      <c r="OD6" s="30"/>
      <c r="OE6" s="37"/>
      <c r="OF6" s="31"/>
      <c r="OG6" s="30"/>
      <c r="OH6" s="37"/>
      <c r="OI6" s="31"/>
      <c r="OJ6" s="30"/>
      <c r="OK6" s="37"/>
      <c r="OL6" s="31"/>
      <c r="OM6" s="30"/>
      <c r="ON6" s="37"/>
      <c r="OO6" s="31"/>
      <c r="OP6" s="30"/>
      <c r="OQ6" s="37"/>
      <c r="OR6" s="31"/>
      <c r="OS6" s="30"/>
      <c r="OT6" s="37"/>
      <c r="OU6" s="31"/>
      <c r="OV6" s="30"/>
      <c r="OW6" s="37"/>
      <c r="OX6" s="31"/>
      <c r="OY6" s="30"/>
      <c r="OZ6" s="37"/>
      <c r="PA6" s="31"/>
      <c r="PB6" s="30"/>
      <c r="PC6" s="37"/>
      <c r="PD6" s="31"/>
      <c r="PE6" s="30"/>
      <c r="PF6" s="37"/>
      <c r="PG6" s="31"/>
      <c r="PH6" s="30"/>
      <c r="PI6" s="37"/>
      <c r="PJ6" s="31"/>
      <c r="PK6" s="30"/>
      <c r="PL6" s="37"/>
      <c r="PM6" s="31"/>
      <c r="PN6" s="30"/>
      <c r="PO6" s="37"/>
      <c r="PP6" s="31"/>
      <c r="PQ6" s="30"/>
      <c r="PR6" s="37"/>
      <c r="PS6" s="31"/>
      <c r="PT6" s="30"/>
      <c r="PU6" s="37"/>
      <c r="PV6" s="31"/>
      <c r="PW6" s="30"/>
      <c r="PX6" s="37"/>
      <c r="PY6" s="31"/>
      <c r="PZ6" s="30"/>
      <c r="QA6" s="37"/>
      <c r="QB6" s="31"/>
      <c r="QC6" s="30"/>
      <c r="QD6" s="37"/>
      <c r="QE6" s="31"/>
      <c r="QF6" s="30"/>
      <c r="QG6" s="37"/>
      <c r="QH6" s="31"/>
      <c r="QI6" s="30"/>
      <c r="QJ6" s="37"/>
      <c r="QK6" s="31"/>
      <c r="QL6" s="30"/>
      <c r="QM6" s="37"/>
      <c r="QN6" s="31"/>
      <c r="QO6" s="30"/>
      <c r="QP6" s="37"/>
      <c r="QQ6" s="31"/>
      <c r="QR6" s="30"/>
      <c r="QS6" s="37"/>
      <c r="QT6" s="31"/>
      <c r="QU6" s="30"/>
      <c r="QV6" s="37"/>
      <c r="QW6" s="31"/>
      <c r="QX6" s="30"/>
      <c r="QY6" s="37"/>
      <c r="QZ6" s="31"/>
      <c r="RA6" s="30"/>
      <c r="RB6" s="37"/>
      <c r="RC6" s="31"/>
      <c r="RD6" s="30"/>
      <c r="RE6" s="37"/>
      <c r="RF6" s="31"/>
      <c r="RG6" s="30"/>
      <c r="RH6" s="37"/>
      <c r="RI6" s="31"/>
      <c r="RJ6" s="30"/>
      <c r="RK6" s="37"/>
      <c r="RL6" s="31"/>
      <c r="RM6" s="30"/>
      <c r="RN6" s="37"/>
      <c r="RO6" s="31"/>
      <c r="RP6" s="30"/>
      <c r="RQ6" s="37"/>
      <c r="RR6" s="31"/>
      <c r="RS6" s="30"/>
      <c r="RT6" s="37"/>
      <c r="RU6" s="31"/>
      <c r="RV6" s="30"/>
      <c r="RW6" s="37"/>
      <c r="RX6" s="31"/>
      <c r="RY6" s="30"/>
      <c r="RZ6" s="37"/>
      <c r="SA6" s="31"/>
      <c r="SB6" s="30"/>
      <c r="SC6" s="37"/>
      <c r="SD6" s="31"/>
      <c r="SE6" s="30"/>
      <c r="SF6" s="37"/>
      <c r="SG6" s="31"/>
      <c r="SH6" s="30"/>
      <c r="SI6" s="37"/>
      <c r="SJ6" s="31"/>
      <c r="SK6" s="30"/>
      <c r="SL6" s="37"/>
      <c r="SM6" s="31"/>
      <c r="SN6" s="30"/>
      <c r="SO6" s="37"/>
      <c r="SP6" s="31"/>
      <c r="SQ6" s="30"/>
      <c r="SR6" s="37"/>
      <c r="SS6" s="31"/>
      <c r="ST6" s="30"/>
      <c r="SU6" s="37"/>
      <c r="SV6" s="31"/>
      <c r="SW6" s="30"/>
      <c r="SX6" s="37"/>
      <c r="SY6" s="31"/>
      <c r="SZ6" s="30"/>
      <c r="TA6" s="37"/>
      <c r="TB6" s="31"/>
      <c r="TC6" s="30"/>
      <c r="TD6" s="37"/>
      <c r="TE6" s="31"/>
      <c r="TF6" s="30"/>
      <c r="TG6" s="37"/>
      <c r="TH6" s="31"/>
      <c r="TI6" s="30"/>
      <c r="TJ6" s="37"/>
      <c r="TK6" s="31"/>
      <c r="TL6" s="30"/>
      <c r="TM6" s="37"/>
      <c r="TN6" s="31"/>
      <c r="TO6" s="30"/>
      <c r="TP6" s="37"/>
      <c r="TQ6" s="31"/>
      <c r="TR6" s="30"/>
      <c r="TS6" s="37"/>
      <c r="TT6" s="31"/>
      <c r="TU6" s="30"/>
      <c r="TV6" s="37"/>
      <c r="TW6" s="31"/>
      <c r="TX6" s="30"/>
      <c r="TY6" s="37"/>
      <c r="TZ6" s="31"/>
      <c r="UA6" s="30"/>
      <c r="UB6" s="37"/>
      <c r="UC6" s="31"/>
      <c r="UD6" s="30"/>
      <c r="UE6" s="37"/>
      <c r="UF6" s="31"/>
      <c r="UG6" s="30"/>
      <c r="UH6" s="37"/>
      <c r="UI6" s="31"/>
      <c r="UJ6" s="30"/>
      <c r="UK6" s="37"/>
      <c r="UL6" s="31"/>
      <c r="UM6" s="30"/>
      <c r="UN6" s="37"/>
      <c r="UO6" s="31"/>
      <c r="UP6" s="30"/>
      <c r="UQ6" s="37"/>
      <c r="UR6" s="31"/>
      <c r="US6" s="30"/>
      <c r="UT6" s="37"/>
      <c r="UU6" s="31"/>
      <c r="UV6" s="30"/>
      <c r="UW6" s="37"/>
      <c r="UX6" s="31"/>
      <c r="UY6" s="30"/>
      <c r="UZ6" s="37"/>
      <c r="VA6" s="31"/>
      <c r="VB6" s="30"/>
      <c r="VC6" s="37"/>
      <c r="VD6" s="31"/>
      <c r="VE6" s="30"/>
      <c r="VF6" s="37"/>
      <c r="VG6" s="31"/>
      <c r="VH6" s="30"/>
      <c r="VI6" s="37"/>
      <c r="VJ6" s="31"/>
      <c r="VK6" s="30"/>
      <c r="VL6" s="37"/>
      <c r="VM6" s="31"/>
      <c r="VN6" s="30"/>
      <c r="VO6" s="37"/>
      <c r="VP6" s="31"/>
      <c r="VQ6" s="30"/>
      <c r="VR6" s="37"/>
      <c r="VS6" s="31"/>
      <c r="VT6" s="30"/>
      <c r="VU6" s="37"/>
      <c r="VV6" s="31"/>
      <c r="VW6" s="30"/>
      <c r="VX6" s="37"/>
      <c r="VY6" s="31"/>
      <c r="VZ6" s="30"/>
      <c r="WA6" s="37"/>
      <c r="WB6" s="31"/>
      <c r="WC6" s="30"/>
      <c r="WD6" s="37"/>
      <c r="WE6" s="31"/>
      <c r="WF6" s="30"/>
      <c r="WG6" s="37"/>
      <c r="WH6" s="31"/>
      <c r="WI6" s="30"/>
      <c r="WJ6" s="37"/>
      <c r="WK6" s="31"/>
      <c r="WL6" s="30"/>
      <c r="WM6" s="37"/>
      <c r="WN6" s="31"/>
      <c r="WO6" s="30"/>
      <c r="WP6" s="37"/>
      <c r="WQ6" s="31"/>
      <c r="WR6" s="30"/>
      <c r="WS6" s="37"/>
      <c r="WT6" s="31"/>
      <c r="WU6" s="30"/>
      <c r="WV6" s="37"/>
      <c r="WW6" s="31"/>
      <c r="WX6" s="30"/>
      <c r="WY6" s="37"/>
      <c r="WZ6" s="31"/>
      <c r="XA6" s="30"/>
      <c r="XB6" s="37"/>
      <c r="XC6" s="31"/>
      <c r="XD6" s="30"/>
      <c r="XE6" s="37"/>
      <c r="XF6" s="31"/>
      <c r="XG6" s="30"/>
      <c r="XH6" s="37"/>
      <c r="XI6" s="31"/>
      <c r="XJ6" s="30"/>
      <c r="XK6" s="37"/>
      <c r="XL6" s="31"/>
      <c r="XM6" s="30"/>
      <c r="XN6" s="37"/>
      <c r="XO6" s="31"/>
      <c r="XP6" s="30"/>
      <c r="XQ6" s="37"/>
      <c r="XR6" s="31"/>
      <c r="XS6" s="30"/>
      <c r="XT6" s="37"/>
      <c r="XU6" s="31"/>
      <c r="XV6" s="30"/>
      <c r="XW6" s="37"/>
      <c r="XX6" s="31"/>
      <c r="XY6" s="30"/>
      <c r="XZ6" s="37"/>
      <c r="YA6" s="31"/>
      <c r="YB6" s="30"/>
      <c r="YC6" s="37"/>
      <c r="YD6" s="31"/>
      <c r="YE6" s="30"/>
      <c r="YF6" s="37"/>
      <c r="YG6" s="31"/>
      <c r="YH6" s="30"/>
      <c r="YI6" s="37"/>
      <c r="YJ6" s="31"/>
      <c r="YK6" s="30"/>
      <c r="YL6" s="37"/>
      <c r="YM6" s="31"/>
      <c r="YN6" s="30"/>
      <c r="YO6" s="37"/>
      <c r="YP6" s="31"/>
      <c r="YQ6" s="30"/>
      <c r="YR6" s="37"/>
      <c r="YS6" s="31"/>
      <c r="YT6" s="30"/>
      <c r="YU6" s="37"/>
      <c r="YV6" s="31"/>
      <c r="YW6" s="30"/>
      <c r="YX6" s="37"/>
      <c r="YY6" s="31"/>
      <c r="YZ6" s="30"/>
      <c r="ZA6" s="37"/>
      <c r="ZB6" s="31"/>
      <c r="ZC6" s="30"/>
      <c r="ZD6" s="37"/>
      <c r="ZE6" s="31"/>
      <c r="ZF6" s="30"/>
      <c r="ZG6" s="37"/>
      <c r="ZH6" s="31"/>
      <c r="ZI6" s="30"/>
      <c r="ZJ6" s="37"/>
      <c r="ZK6" s="31"/>
      <c r="ZL6" s="30"/>
      <c r="ZM6" s="37"/>
      <c r="ZN6" s="31"/>
      <c r="ZO6" s="30"/>
      <c r="ZP6" s="37"/>
      <c r="ZQ6" s="31"/>
      <c r="ZR6" s="30"/>
      <c r="ZS6" s="37"/>
      <c r="ZT6" s="31"/>
      <c r="ZU6" s="30"/>
      <c r="ZV6" s="37"/>
      <c r="ZW6" s="31"/>
      <c r="ZX6" s="30"/>
      <c r="ZY6" s="37"/>
      <c r="ZZ6" s="31"/>
      <c r="AAA6" s="30"/>
      <c r="AAB6" s="37"/>
      <c r="AAC6" s="31"/>
      <c r="AAD6" s="30"/>
      <c r="AAE6" s="37"/>
      <c r="AAF6" s="31"/>
      <c r="AAG6" s="30"/>
      <c r="AAH6" s="37"/>
      <c r="AAI6" s="31"/>
      <c r="AAJ6" s="30"/>
      <c r="AAK6" s="37"/>
      <c r="AAL6" s="31"/>
      <c r="AAM6" s="30"/>
      <c r="AAN6" s="37"/>
      <c r="AAO6" s="31"/>
      <c r="AAP6" s="30"/>
      <c r="AAQ6" s="37"/>
      <c r="AAR6" s="31"/>
      <c r="AAS6" s="30"/>
      <c r="AAT6" s="37"/>
      <c r="AAU6" s="31"/>
      <c r="AAV6" s="30"/>
      <c r="AAW6" s="37"/>
      <c r="AAX6" s="31"/>
      <c r="AAY6" s="30"/>
      <c r="AAZ6" s="37"/>
      <c r="ABA6" s="31"/>
      <c r="ABB6" s="30"/>
      <c r="ABC6" s="37"/>
      <c r="ABD6" s="31"/>
      <c r="ABE6" s="30"/>
      <c r="ABF6" s="37"/>
      <c r="ABG6" s="31"/>
      <c r="ABH6" s="30"/>
      <c r="ABI6" s="37"/>
      <c r="ABJ6" s="31"/>
      <c r="ABK6" s="30"/>
      <c r="ABL6" s="37"/>
      <c r="ABM6" s="31"/>
      <c r="ABN6" s="30"/>
      <c r="ABO6" s="37"/>
      <c r="ABP6" s="31"/>
      <c r="ABQ6" s="30"/>
      <c r="ABR6" s="37"/>
      <c r="ABS6" s="31"/>
      <c r="ABT6" s="30"/>
      <c r="ABU6" s="37"/>
      <c r="ABV6" s="31"/>
      <c r="ABW6" s="30"/>
      <c r="ABX6" s="37"/>
      <c r="ABY6" s="31"/>
      <c r="ABZ6" s="30"/>
      <c r="ACA6" s="37"/>
      <c r="ACB6" s="31"/>
      <c r="ACC6" s="30"/>
      <c r="ACD6" s="37"/>
      <c r="ACE6" s="31"/>
      <c r="ACF6" s="30"/>
      <c r="ACG6" s="37"/>
      <c r="ACH6" s="31"/>
      <c r="ACI6" s="30"/>
      <c r="ACJ6" s="37"/>
      <c r="ACK6" s="31"/>
      <c r="ACL6" s="30"/>
      <c r="ACM6" s="37"/>
      <c r="ACN6" s="38"/>
      <c r="ACO6" s="30"/>
      <c r="ACP6" s="37"/>
      <c r="ACQ6" s="38"/>
      <c r="ACR6" s="30"/>
      <c r="ACS6" s="37"/>
      <c r="ACT6" s="38"/>
      <c r="ACU6" s="30"/>
      <c r="ACV6" s="37"/>
      <c r="ACW6" s="38"/>
      <c r="ACX6" s="30"/>
      <c r="ACY6" s="37"/>
      <c r="ACZ6" s="38"/>
      <c r="ADA6" s="30"/>
      <c r="ADB6" s="37"/>
      <c r="ADC6" s="38"/>
      <c r="ADD6" s="30"/>
      <c r="ADE6" s="37"/>
      <c r="ADF6" s="38"/>
      <c r="ADG6" s="30"/>
      <c r="ADH6" s="37"/>
      <c r="ADI6" s="38"/>
      <c r="ADJ6" s="30"/>
      <c r="ADK6" s="37"/>
      <c r="ADL6" s="38"/>
      <c r="ADM6" s="30"/>
      <c r="ADN6" s="37"/>
      <c r="ADO6" s="38"/>
      <c r="ADP6" s="30"/>
      <c r="ADQ6" s="37"/>
      <c r="ADR6" s="38"/>
      <c r="ADS6" s="30"/>
      <c r="ADT6" s="37"/>
      <c r="ADU6" s="38"/>
      <c r="ADV6" s="30"/>
      <c r="ADW6" s="37"/>
      <c r="ADX6" s="38"/>
      <c r="ADY6" s="30"/>
      <c r="ADZ6" s="37"/>
      <c r="AEA6" s="38"/>
      <c r="AEB6" s="30"/>
      <c r="AEC6" s="37"/>
      <c r="AED6" s="38"/>
      <c r="AEE6" s="30"/>
      <c r="AEF6" s="37"/>
      <c r="AEG6" s="38"/>
      <c r="AEH6" s="30"/>
      <c r="AEI6" s="37"/>
      <c r="AEJ6" s="38"/>
      <c r="AEK6" s="30"/>
      <c r="AEL6" s="37"/>
      <c r="AEM6" s="38"/>
      <c r="AEN6" s="30"/>
      <c r="AEO6" s="37"/>
      <c r="AEP6" s="38"/>
      <c r="AEQ6" s="30"/>
      <c r="AER6" s="37"/>
      <c r="AES6" s="38"/>
      <c r="AET6" s="30"/>
      <c r="AEU6" s="37"/>
      <c r="AEV6" s="38"/>
      <c r="AEW6" s="30"/>
      <c r="AEX6" s="37"/>
      <c r="AEY6" s="38"/>
      <c r="AEZ6" s="30"/>
      <c r="AFA6" s="37"/>
      <c r="AFB6" s="38"/>
      <c r="AFC6" s="30"/>
      <c r="AFD6" s="37"/>
      <c r="AFE6" s="38"/>
    </row>
    <row r="7" spans="2:837" ht="14.45" customHeight="1" x14ac:dyDescent="0.25">
      <c r="D7" s="111"/>
      <c r="E7" s="120"/>
      <c r="F7" s="120"/>
      <c r="G7" s="105"/>
      <c r="H7" s="105"/>
      <c r="J7" s="12">
        <f t="shared" ref="J7:J34" si="46">J6+1</f>
        <v>46391</v>
      </c>
      <c r="K7" s="29" t="str">
        <f t="shared" si="0"/>
        <v>J</v>
      </c>
      <c r="L7" s="28"/>
      <c r="M7" s="12">
        <f t="shared" si="24"/>
        <v>46422</v>
      </c>
      <c r="N7" s="29" t="str">
        <f t="shared" si="1"/>
        <v>J</v>
      </c>
      <c r="O7" s="28"/>
      <c r="P7" s="12">
        <f t="shared" si="25"/>
        <v>46450</v>
      </c>
      <c r="Q7" s="29" t="str">
        <f t="shared" si="2"/>
        <v>J</v>
      </c>
      <c r="R7" s="28"/>
      <c r="S7" s="12">
        <f t="shared" si="26"/>
        <v>46481</v>
      </c>
      <c r="T7" s="29">
        <f t="shared" si="3"/>
        <v>0</v>
      </c>
      <c r="U7" s="28"/>
      <c r="V7" s="12">
        <f t="shared" si="44"/>
        <v>46511</v>
      </c>
      <c r="W7" s="29" t="str">
        <f t="shared" si="4"/>
        <v>J</v>
      </c>
      <c r="X7" s="28"/>
      <c r="Y7" s="12">
        <f t="shared" si="27"/>
        <v>46542</v>
      </c>
      <c r="Z7" s="29" t="str">
        <f t="shared" si="5"/>
        <v>J</v>
      </c>
      <c r="AA7" s="28"/>
      <c r="AB7" s="12">
        <f t="shared" si="28"/>
        <v>46572</v>
      </c>
      <c r="AC7" s="29">
        <f t="shared" si="6"/>
        <v>0</v>
      </c>
      <c r="AD7" s="28"/>
      <c r="AE7" s="12">
        <f t="shared" si="29"/>
        <v>46603</v>
      </c>
      <c r="AF7" s="29" t="str">
        <f t="shared" si="7"/>
        <v>J</v>
      </c>
      <c r="AG7" s="28"/>
      <c r="AH7" s="12">
        <f t="shared" si="30"/>
        <v>46634</v>
      </c>
      <c r="AI7" s="29">
        <f t="shared" si="8"/>
        <v>0</v>
      </c>
      <c r="AJ7" s="28"/>
      <c r="AK7" s="12">
        <f t="shared" si="31"/>
        <v>46664</v>
      </c>
      <c r="AL7" s="29" t="str">
        <f t="shared" si="9"/>
        <v>J</v>
      </c>
      <c r="AM7" s="28"/>
      <c r="AN7" s="12">
        <f t="shared" si="32"/>
        <v>46695</v>
      </c>
      <c r="AO7" s="29" t="str">
        <f t="shared" si="10"/>
        <v>J</v>
      </c>
      <c r="AP7" s="28"/>
      <c r="AQ7" s="12">
        <f t="shared" si="33"/>
        <v>46725</v>
      </c>
      <c r="AR7" s="29">
        <f t="shared" si="11"/>
        <v>0</v>
      </c>
      <c r="AS7" s="13"/>
      <c r="AT7" s="12">
        <f t="shared" ref="AT7:AT34" si="47">AT6+1</f>
        <v>46756</v>
      </c>
      <c r="AU7" s="29" t="str">
        <f t="shared" si="12"/>
        <v>J</v>
      </c>
      <c r="AV7" s="28"/>
      <c r="AW7" s="12">
        <f t="shared" si="34"/>
        <v>46787</v>
      </c>
      <c r="AX7" s="29" t="str">
        <f t="shared" si="13"/>
        <v>J</v>
      </c>
      <c r="AY7" s="28"/>
      <c r="AZ7" s="12">
        <f t="shared" si="35"/>
        <v>46816</v>
      </c>
      <c r="BA7" s="29">
        <f t="shared" si="14"/>
        <v>0</v>
      </c>
      <c r="BB7" s="28"/>
      <c r="BC7" s="12">
        <f t="shared" si="36"/>
        <v>46847</v>
      </c>
      <c r="BD7" s="29" t="str">
        <f t="shared" si="15"/>
        <v>J</v>
      </c>
      <c r="BE7" s="28"/>
      <c r="BF7" s="12">
        <f t="shared" si="45"/>
        <v>46877</v>
      </c>
      <c r="BG7" s="29" t="str">
        <f t="shared" si="16"/>
        <v>J</v>
      </c>
      <c r="BH7" s="28"/>
      <c r="BI7" s="12">
        <f t="shared" si="37"/>
        <v>46908</v>
      </c>
      <c r="BJ7" s="29">
        <f t="shared" si="17"/>
        <v>0</v>
      </c>
      <c r="BK7" s="28"/>
      <c r="BL7" s="12">
        <f t="shared" si="38"/>
        <v>46938</v>
      </c>
      <c r="BM7" s="29" t="str">
        <f t="shared" si="18"/>
        <v>J</v>
      </c>
      <c r="BN7" s="28"/>
      <c r="BO7" s="12">
        <f t="shared" si="39"/>
        <v>46969</v>
      </c>
      <c r="BP7" s="29" t="str">
        <f t="shared" si="19"/>
        <v>J</v>
      </c>
      <c r="BQ7" s="28"/>
      <c r="BR7" s="12">
        <f t="shared" si="40"/>
        <v>47000</v>
      </c>
      <c r="BS7" s="29" t="str">
        <f t="shared" si="20"/>
        <v>J</v>
      </c>
      <c r="BT7" s="28"/>
      <c r="BU7" s="12">
        <f t="shared" si="41"/>
        <v>47030</v>
      </c>
      <c r="BV7" s="29" t="str">
        <f t="shared" si="21"/>
        <v>J</v>
      </c>
      <c r="BW7" s="28"/>
      <c r="BX7" s="12">
        <f t="shared" si="42"/>
        <v>47061</v>
      </c>
      <c r="BY7" s="29">
        <f t="shared" si="22"/>
        <v>0</v>
      </c>
      <c r="BZ7" s="28"/>
      <c r="CA7" s="12">
        <f t="shared" si="43"/>
        <v>47091</v>
      </c>
      <c r="CB7" s="29" t="str">
        <f t="shared" si="23"/>
        <v>J</v>
      </c>
      <c r="CC7" s="13"/>
      <c r="CD7" s="30"/>
      <c r="CE7" s="37"/>
      <c r="CF7" s="31"/>
      <c r="CG7" s="30"/>
      <c r="CH7" s="37"/>
      <c r="CI7" s="31"/>
      <c r="CJ7" s="30"/>
      <c r="CK7" s="37"/>
      <c r="CL7" s="31"/>
      <c r="CM7" s="30"/>
      <c r="CN7" s="37"/>
      <c r="CO7" s="31"/>
      <c r="CP7" s="30"/>
      <c r="CQ7" s="37"/>
      <c r="CR7" s="31"/>
      <c r="CS7" s="30"/>
      <c r="CT7" s="37"/>
      <c r="CU7" s="31"/>
      <c r="CV7" s="30"/>
      <c r="CW7" s="37"/>
      <c r="CX7" s="31"/>
      <c r="CY7" s="30"/>
      <c r="CZ7" s="37"/>
      <c r="DA7" s="31"/>
      <c r="DB7" s="30"/>
      <c r="DC7" s="37"/>
      <c r="DD7" s="31"/>
      <c r="DE7" s="30"/>
      <c r="DF7" s="37"/>
      <c r="DG7" s="31"/>
      <c r="DH7" s="30"/>
      <c r="DI7" s="37"/>
      <c r="DJ7" s="31"/>
      <c r="DK7" s="30"/>
      <c r="DL7" s="37"/>
      <c r="DM7" s="31"/>
      <c r="DN7" s="30"/>
      <c r="DO7" s="37"/>
      <c r="DP7" s="31"/>
      <c r="DQ7" s="30"/>
      <c r="DR7" s="37"/>
      <c r="DS7" s="31"/>
      <c r="DT7" s="30"/>
      <c r="DU7" s="37"/>
      <c r="DV7" s="31"/>
      <c r="DW7" s="30"/>
      <c r="DX7" s="37"/>
      <c r="DY7" s="31"/>
      <c r="DZ7" s="30"/>
      <c r="EA7" s="37"/>
      <c r="EB7" s="31"/>
      <c r="EC7" s="30"/>
      <c r="ED7" s="37"/>
      <c r="EE7" s="31"/>
      <c r="EF7" s="30"/>
      <c r="EG7" s="37"/>
      <c r="EH7" s="31"/>
      <c r="EI7" s="30"/>
      <c r="EJ7" s="37"/>
      <c r="EK7" s="31"/>
      <c r="EL7" s="30"/>
      <c r="EM7" s="37"/>
      <c r="EN7" s="31"/>
      <c r="EO7" s="30"/>
      <c r="EP7" s="37"/>
      <c r="EQ7" s="31"/>
      <c r="ER7" s="30"/>
      <c r="ES7" s="37"/>
      <c r="ET7" s="31"/>
      <c r="EU7" s="30"/>
      <c r="EV7" s="37"/>
      <c r="EW7" s="31"/>
      <c r="EX7" s="30"/>
      <c r="EY7" s="37"/>
      <c r="EZ7" s="31"/>
      <c r="FA7" s="30"/>
      <c r="FB7" s="37"/>
      <c r="FC7" s="31"/>
      <c r="FD7" s="30"/>
      <c r="FE7" s="37"/>
      <c r="FF7" s="31"/>
      <c r="FG7" s="30"/>
      <c r="FH7" s="37"/>
      <c r="FI7" s="31"/>
      <c r="FJ7" s="30"/>
      <c r="FK7" s="37"/>
      <c r="FL7" s="31"/>
      <c r="FM7" s="30"/>
      <c r="FN7" s="37"/>
      <c r="FO7" s="31"/>
      <c r="FP7" s="30"/>
      <c r="FQ7" s="37"/>
      <c r="FR7" s="31"/>
      <c r="FS7" s="30"/>
      <c r="FT7" s="37"/>
      <c r="FU7" s="31"/>
      <c r="FV7" s="30"/>
      <c r="FW7" s="37"/>
      <c r="FX7" s="31"/>
      <c r="FY7" s="30"/>
      <c r="FZ7" s="37"/>
      <c r="GA7" s="31"/>
      <c r="GB7" s="30"/>
      <c r="GC7" s="37"/>
      <c r="GD7" s="31"/>
      <c r="GE7" s="30"/>
      <c r="GF7" s="37"/>
      <c r="GG7" s="31"/>
      <c r="GH7" s="30"/>
      <c r="GI7" s="37"/>
      <c r="GJ7" s="31"/>
      <c r="GK7" s="30"/>
      <c r="GL7" s="37"/>
      <c r="GM7" s="31"/>
      <c r="GN7" s="30"/>
      <c r="GO7" s="37"/>
      <c r="GP7" s="31"/>
      <c r="GQ7" s="30"/>
      <c r="GR7" s="37"/>
      <c r="GS7" s="31"/>
      <c r="GT7" s="30"/>
      <c r="GU7" s="37"/>
      <c r="GV7" s="31"/>
      <c r="GW7" s="30"/>
      <c r="GX7" s="37"/>
      <c r="GY7" s="31"/>
      <c r="GZ7" s="30"/>
      <c r="HA7" s="37"/>
      <c r="HB7" s="31"/>
      <c r="HC7" s="30"/>
      <c r="HD7" s="37"/>
      <c r="HE7" s="31"/>
      <c r="HF7" s="30"/>
      <c r="HG7" s="37"/>
      <c r="HH7" s="31"/>
      <c r="HI7" s="30"/>
      <c r="HJ7" s="37"/>
      <c r="HK7" s="31"/>
      <c r="HL7" s="30"/>
      <c r="HM7" s="37"/>
      <c r="HN7" s="31"/>
      <c r="HO7" s="30"/>
      <c r="HP7" s="37"/>
      <c r="HQ7" s="31"/>
      <c r="HR7" s="30"/>
      <c r="HS7" s="37"/>
      <c r="HT7" s="31"/>
      <c r="HU7" s="30"/>
      <c r="HV7" s="37"/>
      <c r="HW7" s="31"/>
      <c r="HX7" s="30"/>
      <c r="HY7" s="37"/>
      <c r="HZ7" s="31"/>
      <c r="IA7" s="30"/>
      <c r="IB7" s="37"/>
      <c r="IC7" s="31"/>
      <c r="ID7" s="30"/>
      <c r="IE7" s="37"/>
      <c r="IF7" s="31"/>
      <c r="IG7" s="30"/>
      <c r="IH7" s="37"/>
      <c r="II7" s="31"/>
      <c r="IJ7" s="30"/>
      <c r="IK7" s="37"/>
      <c r="IL7" s="31"/>
      <c r="IM7" s="30"/>
      <c r="IN7" s="37"/>
      <c r="IO7" s="31"/>
      <c r="IP7" s="30"/>
      <c r="IQ7" s="37"/>
      <c r="IR7" s="31"/>
      <c r="IS7" s="30"/>
      <c r="IT7" s="37"/>
      <c r="IU7" s="31"/>
      <c r="IV7" s="30"/>
      <c r="IW7" s="37"/>
      <c r="IX7" s="31"/>
      <c r="IY7" s="30"/>
      <c r="IZ7" s="37"/>
      <c r="JA7" s="31"/>
      <c r="JB7" s="30"/>
      <c r="JC7" s="37"/>
      <c r="JD7" s="31"/>
      <c r="JE7" s="30"/>
      <c r="JF7" s="37"/>
      <c r="JG7" s="31"/>
      <c r="JH7" s="30"/>
      <c r="JI7" s="37"/>
      <c r="JJ7" s="31"/>
      <c r="JK7" s="30"/>
      <c r="JL7" s="37"/>
      <c r="JM7" s="31"/>
      <c r="JN7" s="30"/>
      <c r="JO7" s="37"/>
      <c r="JP7" s="31"/>
      <c r="JQ7" s="30"/>
      <c r="JR7" s="37"/>
      <c r="JS7" s="31"/>
      <c r="JT7" s="30"/>
      <c r="JU7" s="37"/>
      <c r="JV7" s="31"/>
      <c r="JW7" s="30"/>
      <c r="JX7" s="37"/>
      <c r="JY7" s="31"/>
      <c r="JZ7" s="30"/>
      <c r="KA7" s="37"/>
      <c r="KB7" s="31"/>
      <c r="KC7" s="30"/>
      <c r="KD7" s="37"/>
      <c r="KE7" s="31"/>
      <c r="KF7" s="30"/>
      <c r="KG7" s="37"/>
      <c r="KH7" s="31"/>
      <c r="KI7" s="30"/>
      <c r="KJ7" s="37"/>
      <c r="KK7" s="31"/>
      <c r="KL7" s="30"/>
      <c r="KM7" s="37"/>
      <c r="KN7" s="31"/>
      <c r="KO7" s="30"/>
      <c r="KP7" s="37"/>
      <c r="KQ7" s="31"/>
      <c r="KR7" s="30"/>
      <c r="KS7" s="37"/>
      <c r="KT7" s="31"/>
      <c r="KU7" s="30"/>
      <c r="KV7" s="37"/>
      <c r="KW7" s="31"/>
      <c r="KX7" s="30"/>
      <c r="KY7" s="37"/>
      <c r="KZ7" s="31"/>
      <c r="LA7" s="30"/>
      <c r="LB7" s="37"/>
      <c r="LC7" s="31"/>
      <c r="LD7" s="30"/>
      <c r="LE7" s="37"/>
      <c r="LF7" s="31"/>
      <c r="LG7" s="30"/>
      <c r="LH7" s="37"/>
      <c r="LI7" s="31"/>
      <c r="LJ7" s="30"/>
      <c r="LK7" s="37"/>
      <c r="LL7" s="31"/>
      <c r="LM7" s="30"/>
      <c r="LN7" s="37"/>
      <c r="LO7" s="31"/>
      <c r="LP7" s="30"/>
      <c r="LQ7" s="37"/>
      <c r="LR7" s="31"/>
      <c r="LS7" s="30"/>
      <c r="LT7" s="37"/>
      <c r="LU7" s="31"/>
      <c r="LV7" s="30"/>
      <c r="LW7" s="37"/>
      <c r="LX7" s="31"/>
      <c r="LY7" s="30"/>
      <c r="LZ7" s="37"/>
      <c r="MA7" s="31"/>
      <c r="MB7" s="30"/>
      <c r="MC7" s="37"/>
      <c r="MD7" s="31"/>
      <c r="ME7" s="30"/>
      <c r="MF7" s="37"/>
      <c r="MG7" s="31"/>
      <c r="MH7" s="30"/>
      <c r="MI7" s="37"/>
      <c r="MJ7" s="31"/>
      <c r="MK7" s="30"/>
      <c r="ML7" s="37"/>
      <c r="MM7" s="31"/>
      <c r="MN7" s="30"/>
      <c r="MO7" s="37"/>
      <c r="MP7" s="31"/>
      <c r="MQ7" s="30"/>
      <c r="MR7" s="37"/>
      <c r="MS7" s="31"/>
      <c r="MT7" s="30"/>
      <c r="MU7" s="37"/>
      <c r="MV7" s="31"/>
      <c r="MW7" s="30"/>
      <c r="MX7" s="37"/>
      <c r="MY7" s="31"/>
      <c r="MZ7" s="30"/>
      <c r="NA7" s="37"/>
      <c r="NB7" s="31"/>
      <c r="NC7" s="30"/>
      <c r="ND7" s="37"/>
      <c r="NE7" s="31"/>
      <c r="NF7" s="30"/>
      <c r="NG7" s="37"/>
      <c r="NH7" s="31"/>
      <c r="NI7" s="30"/>
      <c r="NJ7" s="37"/>
      <c r="NK7" s="31"/>
      <c r="NL7" s="30"/>
      <c r="NM7" s="37"/>
      <c r="NN7" s="31"/>
      <c r="NO7" s="30"/>
      <c r="NP7" s="37"/>
      <c r="NQ7" s="31"/>
      <c r="NR7" s="30"/>
      <c r="NS7" s="37"/>
      <c r="NT7" s="31"/>
      <c r="NU7" s="30"/>
      <c r="NV7" s="37"/>
      <c r="NW7" s="31"/>
      <c r="NX7" s="30"/>
      <c r="NY7" s="37"/>
      <c r="NZ7" s="31"/>
      <c r="OA7" s="30"/>
      <c r="OB7" s="37"/>
      <c r="OC7" s="31"/>
      <c r="OD7" s="30"/>
      <c r="OE7" s="37"/>
      <c r="OF7" s="31"/>
      <c r="OG7" s="30"/>
      <c r="OH7" s="37"/>
      <c r="OI7" s="31"/>
      <c r="OJ7" s="30"/>
      <c r="OK7" s="37"/>
      <c r="OL7" s="31"/>
      <c r="OM7" s="30"/>
      <c r="ON7" s="37"/>
      <c r="OO7" s="31"/>
      <c r="OP7" s="30"/>
      <c r="OQ7" s="37"/>
      <c r="OR7" s="31"/>
      <c r="OS7" s="30"/>
      <c r="OT7" s="37"/>
      <c r="OU7" s="31"/>
      <c r="OV7" s="30"/>
      <c r="OW7" s="37"/>
      <c r="OX7" s="31"/>
      <c r="OY7" s="30"/>
      <c r="OZ7" s="37"/>
      <c r="PA7" s="31"/>
      <c r="PB7" s="30"/>
      <c r="PC7" s="37"/>
      <c r="PD7" s="31"/>
      <c r="PE7" s="30"/>
      <c r="PF7" s="37"/>
      <c r="PG7" s="31"/>
      <c r="PH7" s="30"/>
      <c r="PI7" s="37"/>
      <c r="PJ7" s="31"/>
      <c r="PK7" s="30"/>
      <c r="PL7" s="37"/>
      <c r="PM7" s="31"/>
      <c r="PN7" s="30"/>
      <c r="PO7" s="37"/>
      <c r="PP7" s="31"/>
      <c r="PQ7" s="30"/>
      <c r="PR7" s="37"/>
      <c r="PS7" s="31"/>
      <c r="PT7" s="30"/>
      <c r="PU7" s="37"/>
      <c r="PV7" s="31"/>
      <c r="PW7" s="30"/>
      <c r="PX7" s="37"/>
      <c r="PY7" s="31"/>
      <c r="PZ7" s="30"/>
      <c r="QA7" s="37"/>
      <c r="QB7" s="31"/>
      <c r="QC7" s="30"/>
      <c r="QD7" s="37"/>
      <c r="QE7" s="31"/>
      <c r="QF7" s="30"/>
      <c r="QG7" s="37"/>
      <c r="QH7" s="31"/>
      <c r="QI7" s="30"/>
      <c r="QJ7" s="37"/>
      <c r="QK7" s="31"/>
      <c r="QL7" s="30"/>
      <c r="QM7" s="37"/>
      <c r="QN7" s="31"/>
      <c r="QO7" s="30"/>
      <c r="QP7" s="37"/>
      <c r="QQ7" s="31"/>
      <c r="QR7" s="30"/>
      <c r="QS7" s="37"/>
      <c r="QT7" s="31"/>
      <c r="QU7" s="30"/>
      <c r="QV7" s="37"/>
      <c r="QW7" s="31"/>
      <c r="QX7" s="30"/>
      <c r="QY7" s="37"/>
      <c r="QZ7" s="31"/>
      <c r="RA7" s="30"/>
      <c r="RB7" s="37"/>
      <c r="RC7" s="31"/>
      <c r="RD7" s="30"/>
      <c r="RE7" s="37"/>
      <c r="RF7" s="31"/>
      <c r="RG7" s="30"/>
      <c r="RH7" s="37"/>
      <c r="RI7" s="31"/>
      <c r="RJ7" s="30"/>
      <c r="RK7" s="37"/>
      <c r="RL7" s="31"/>
      <c r="RM7" s="30"/>
      <c r="RN7" s="37"/>
      <c r="RO7" s="31"/>
      <c r="RP7" s="30"/>
      <c r="RQ7" s="37"/>
      <c r="RR7" s="31"/>
      <c r="RS7" s="30"/>
      <c r="RT7" s="37"/>
      <c r="RU7" s="31"/>
      <c r="RV7" s="30"/>
      <c r="RW7" s="37"/>
      <c r="RX7" s="31"/>
      <c r="RY7" s="30"/>
      <c r="RZ7" s="37"/>
      <c r="SA7" s="31"/>
      <c r="SB7" s="30"/>
      <c r="SC7" s="37"/>
      <c r="SD7" s="31"/>
      <c r="SE7" s="30"/>
      <c r="SF7" s="37"/>
      <c r="SG7" s="31"/>
      <c r="SH7" s="30"/>
      <c r="SI7" s="37"/>
      <c r="SJ7" s="31"/>
      <c r="SK7" s="30"/>
      <c r="SL7" s="37"/>
      <c r="SM7" s="31"/>
      <c r="SN7" s="30"/>
      <c r="SO7" s="37"/>
      <c r="SP7" s="31"/>
      <c r="SQ7" s="30"/>
      <c r="SR7" s="37"/>
      <c r="SS7" s="31"/>
      <c r="ST7" s="30"/>
      <c r="SU7" s="37"/>
      <c r="SV7" s="31"/>
      <c r="SW7" s="30"/>
      <c r="SX7" s="37"/>
      <c r="SY7" s="31"/>
      <c r="SZ7" s="30"/>
      <c r="TA7" s="37"/>
      <c r="TB7" s="31"/>
      <c r="TC7" s="30"/>
      <c r="TD7" s="37"/>
      <c r="TE7" s="31"/>
      <c r="TF7" s="30"/>
      <c r="TG7" s="37"/>
      <c r="TH7" s="31"/>
      <c r="TI7" s="30"/>
      <c r="TJ7" s="37"/>
      <c r="TK7" s="31"/>
      <c r="TL7" s="30"/>
      <c r="TM7" s="37"/>
      <c r="TN7" s="31"/>
      <c r="TO7" s="30"/>
      <c r="TP7" s="37"/>
      <c r="TQ7" s="31"/>
      <c r="TR7" s="30"/>
      <c r="TS7" s="37"/>
      <c r="TT7" s="31"/>
      <c r="TU7" s="30"/>
      <c r="TV7" s="37"/>
      <c r="TW7" s="31"/>
      <c r="TX7" s="30"/>
      <c r="TY7" s="37"/>
      <c r="TZ7" s="31"/>
      <c r="UA7" s="30"/>
      <c r="UB7" s="37"/>
      <c r="UC7" s="31"/>
      <c r="UD7" s="30"/>
      <c r="UE7" s="37"/>
      <c r="UF7" s="31"/>
      <c r="UG7" s="30"/>
      <c r="UH7" s="37"/>
      <c r="UI7" s="31"/>
      <c r="UJ7" s="30"/>
      <c r="UK7" s="37"/>
      <c r="UL7" s="31"/>
      <c r="UM7" s="30"/>
      <c r="UN7" s="37"/>
      <c r="UO7" s="31"/>
      <c r="UP7" s="30"/>
      <c r="UQ7" s="37"/>
      <c r="UR7" s="31"/>
      <c r="US7" s="30"/>
      <c r="UT7" s="37"/>
      <c r="UU7" s="31"/>
      <c r="UV7" s="30"/>
      <c r="UW7" s="37"/>
      <c r="UX7" s="31"/>
      <c r="UY7" s="30"/>
      <c r="UZ7" s="37"/>
      <c r="VA7" s="31"/>
      <c r="VB7" s="30"/>
      <c r="VC7" s="37"/>
      <c r="VD7" s="31"/>
      <c r="VE7" s="30"/>
      <c r="VF7" s="37"/>
      <c r="VG7" s="31"/>
      <c r="VH7" s="30"/>
      <c r="VI7" s="37"/>
      <c r="VJ7" s="31"/>
      <c r="VK7" s="30"/>
      <c r="VL7" s="37"/>
      <c r="VM7" s="31"/>
      <c r="VN7" s="30"/>
      <c r="VO7" s="37"/>
      <c r="VP7" s="31"/>
      <c r="VQ7" s="30"/>
      <c r="VR7" s="37"/>
      <c r="VS7" s="31"/>
      <c r="VT7" s="30"/>
      <c r="VU7" s="37"/>
      <c r="VV7" s="31"/>
      <c r="VW7" s="30"/>
      <c r="VX7" s="37"/>
      <c r="VY7" s="31"/>
      <c r="VZ7" s="30"/>
      <c r="WA7" s="37"/>
      <c r="WB7" s="31"/>
      <c r="WC7" s="30"/>
      <c r="WD7" s="37"/>
      <c r="WE7" s="31"/>
      <c r="WF7" s="30"/>
      <c r="WG7" s="37"/>
      <c r="WH7" s="31"/>
      <c r="WI7" s="30"/>
      <c r="WJ7" s="37"/>
      <c r="WK7" s="31"/>
      <c r="WL7" s="30"/>
      <c r="WM7" s="37"/>
      <c r="WN7" s="31"/>
      <c r="WO7" s="30"/>
      <c r="WP7" s="37"/>
      <c r="WQ7" s="31"/>
      <c r="WR7" s="30"/>
      <c r="WS7" s="37"/>
      <c r="WT7" s="31"/>
      <c r="WU7" s="30"/>
      <c r="WV7" s="37"/>
      <c r="WW7" s="31"/>
      <c r="WX7" s="30"/>
      <c r="WY7" s="37"/>
      <c r="WZ7" s="31"/>
      <c r="XA7" s="30"/>
      <c r="XB7" s="37"/>
      <c r="XC7" s="31"/>
      <c r="XD7" s="30"/>
      <c r="XE7" s="37"/>
      <c r="XF7" s="31"/>
      <c r="XG7" s="30"/>
      <c r="XH7" s="37"/>
      <c r="XI7" s="31"/>
      <c r="XJ7" s="30"/>
      <c r="XK7" s="37"/>
      <c r="XL7" s="31"/>
      <c r="XM7" s="30"/>
      <c r="XN7" s="37"/>
      <c r="XO7" s="31"/>
      <c r="XP7" s="30"/>
      <c r="XQ7" s="37"/>
      <c r="XR7" s="31"/>
      <c r="XS7" s="30"/>
      <c r="XT7" s="37"/>
      <c r="XU7" s="31"/>
      <c r="XV7" s="30"/>
      <c r="XW7" s="37"/>
      <c r="XX7" s="31"/>
      <c r="XY7" s="30"/>
      <c r="XZ7" s="37"/>
      <c r="YA7" s="31"/>
      <c r="YB7" s="30"/>
      <c r="YC7" s="37"/>
      <c r="YD7" s="31"/>
      <c r="YE7" s="30"/>
      <c r="YF7" s="37"/>
      <c r="YG7" s="31"/>
      <c r="YH7" s="30"/>
      <c r="YI7" s="37"/>
      <c r="YJ7" s="31"/>
      <c r="YK7" s="30"/>
      <c r="YL7" s="37"/>
      <c r="YM7" s="31"/>
      <c r="YN7" s="30"/>
      <c r="YO7" s="37"/>
      <c r="YP7" s="31"/>
      <c r="YQ7" s="30"/>
      <c r="YR7" s="37"/>
      <c r="YS7" s="31"/>
      <c r="YT7" s="30"/>
      <c r="YU7" s="37"/>
      <c r="YV7" s="31"/>
      <c r="YW7" s="30"/>
      <c r="YX7" s="37"/>
      <c r="YY7" s="31"/>
      <c r="YZ7" s="30"/>
      <c r="ZA7" s="37"/>
      <c r="ZB7" s="31"/>
      <c r="ZC7" s="30"/>
      <c r="ZD7" s="37"/>
      <c r="ZE7" s="31"/>
      <c r="ZF7" s="30"/>
      <c r="ZG7" s="37"/>
      <c r="ZH7" s="31"/>
      <c r="ZI7" s="30"/>
      <c r="ZJ7" s="37"/>
      <c r="ZK7" s="31"/>
      <c r="ZL7" s="30"/>
      <c r="ZM7" s="37"/>
      <c r="ZN7" s="31"/>
      <c r="ZO7" s="30"/>
      <c r="ZP7" s="37"/>
      <c r="ZQ7" s="31"/>
      <c r="ZR7" s="30"/>
      <c r="ZS7" s="37"/>
      <c r="ZT7" s="31"/>
      <c r="ZU7" s="30"/>
      <c r="ZV7" s="37"/>
      <c r="ZW7" s="31"/>
      <c r="ZX7" s="30"/>
      <c r="ZY7" s="37"/>
      <c r="ZZ7" s="31"/>
      <c r="AAA7" s="30"/>
      <c r="AAB7" s="37"/>
      <c r="AAC7" s="31"/>
      <c r="AAD7" s="30"/>
      <c r="AAE7" s="37"/>
      <c r="AAF7" s="31"/>
      <c r="AAG7" s="30"/>
      <c r="AAH7" s="37"/>
      <c r="AAI7" s="31"/>
      <c r="AAJ7" s="30"/>
      <c r="AAK7" s="37"/>
      <c r="AAL7" s="31"/>
      <c r="AAM7" s="30"/>
      <c r="AAN7" s="37"/>
      <c r="AAO7" s="31"/>
      <c r="AAP7" s="30"/>
      <c r="AAQ7" s="37"/>
      <c r="AAR7" s="31"/>
      <c r="AAS7" s="30"/>
      <c r="AAT7" s="37"/>
      <c r="AAU7" s="31"/>
      <c r="AAV7" s="30"/>
      <c r="AAW7" s="37"/>
      <c r="AAX7" s="31"/>
      <c r="AAY7" s="30"/>
      <c r="AAZ7" s="37"/>
      <c r="ABA7" s="31"/>
      <c r="ABB7" s="30"/>
      <c r="ABC7" s="37"/>
      <c r="ABD7" s="31"/>
      <c r="ABE7" s="30"/>
      <c r="ABF7" s="37"/>
      <c r="ABG7" s="31"/>
      <c r="ABH7" s="30"/>
      <c r="ABI7" s="37"/>
      <c r="ABJ7" s="31"/>
      <c r="ABK7" s="30"/>
      <c r="ABL7" s="37"/>
      <c r="ABM7" s="31"/>
      <c r="ABN7" s="30"/>
      <c r="ABO7" s="37"/>
      <c r="ABP7" s="31"/>
      <c r="ABQ7" s="30"/>
      <c r="ABR7" s="37"/>
      <c r="ABS7" s="31"/>
      <c r="ABT7" s="30"/>
      <c r="ABU7" s="37"/>
      <c r="ABV7" s="31"/>
      <c r="ABW7" s="30"/>
      <c r="ABX7" s="37"/>
      <c r="ABY7" s="31"/>
      <c r="ABZ7" s="30"/>
      <c r="ACA7" s="37"/>
      <c r="ACB7" s="31"/>
      <c r="ACC7" s="30"/>
      <c r="ACD7" s="37"/>
      <c r="ACE7" s="31"/>
      <c r="ACF7" s="30"/>
      <c r="ACG7" s="37"/>
      <c r="ACH7" s="31"/>
      <c r="ACI7" s="30"/>
      <c r="ACJ7" s="37"/>
      <c r="ACK7" s="31"/>
      <c r="ACL7" s="30"/>
      <c r="ACM7" s="37"/>
      <c r="ACN7" s="38"/>
      <c r="ACO7" s="30"/>
      <c r="ACP7" s="37"/>
      <c r="ACQ7" s="38"/>
      <c r="ACR7" s="30"/>
      <c r="ACS7" s="37"/>
      <c r="ACT7" s="38"/>
      <c r="ACU7" s="30"/>
      <c r="ACV7" s="37"/>
      <c r="ACW7" s="38"/>
      <c r="ACX7" s="30"/>
      <c r="ACY7" s="37"/>
      <c r="ACZ7" s="38"/>
      <c r="ADA7" s="30"/>
      <c r="ADB7" s="37"/>
      <c r="ADC7" s="38"/>
      <c r="ADD7" s="30"/>
      <c r="ADE7" s="37"/>
      <c r="ADF7" s="38"/>
      <c r="ADG7" s="30"/>
      <c r="ADH7" s="37"/>
      <c r="ADI7" s="38"/>
      <c r="ADJ7" s="30"/>
      <c r="ADK7" s="37"/>
      <c r="ADL7" s="38"/>
      <c r="ADM7" s="30"/>
      <c r="ADN7" s="37"/>
      <c r="ADO7" s="38"/>
      <c r="ADP7" s="30"/>
      <c r="ADQ7" s="37"/>
      <c r="ADR7" s="38"/>
      <c r="ADS7" s="30"/>
      <c r="ADT7" s="37"/>
      <c r="ADU7" s="38"/>
      <c r="ADV7" s="30"/>
      <c r="ADW7" s="37"/>
      <c r="ADX7" s="38"/>
      <c r="ADY7" s="30"/>
      <c r="ADZ7" s="37"/>
      <c r="AEA7" s="38"/>
      <c r="AEB7" s="30"/>
      <c r="AEC7" s="37"/>
      <c r="AED7" s="38"/>
      <c r="AEE7" s="30"/>
      <c r="AEF7" s="37"/>
      <c r="AEG7" s="38"/>
      <c r="AEH7" s="30"/>
      <c r="AEI7" s="37"/>
      <c r="AEJ7" s="38"/>
      <c r="AEK7" s="30"/>
      <c r="AEL7" s="37"/>
      <c r="AEM7" s="38"/>
      <c r="AEN7" s="30"/>
      <c r="AEO7" s="37"/>
      <c r="AEP7" s="38"/>
      <c r="AEQ7" s="30"/>
      <c r="AER7" s="37"/>
      <c r="AES7" s="38"/>
      <c r="AET7" s="30"/>
      <c r="AEU7" s="37"/>
      <c r="AEV7" s="38"/>
      <c r="AEW7" s="30"/>
      <c r="AEX7" s="37"/>
      <c r="AEY7" s="38"/>
      <c r="AEZ7" s="30"/>
      <c r="AFA7" s="37"/>
      <c r="AFB7" s="38"/>
      <c r="AFC7" s="30"/>
      <c r="AFD7" s="37"/>
      <c r="AFE7" s="38"/>
    </row>
    <row r="8" spans="2:837" ht="14.45" customHeight="1" x14ac:dyDescent="0.25">
      <c r="B8" s="66"/>
      <c r="C8" s="60"/>
      <c r="D8" s="66"/>
      <c r="E8" s="75"/>
      <c r="F8" s="66"/>
      <c r="G8" s="60"/>
      <c r="H8" s="66"/>
      <c r="J8" s="12">
        <f t="shared" si="46"/>
        <v>46392</v>
      </c>
      <c r="K8" s="29" t="str">
        <f t="shared" si="0"/>
        <v>J</v>
      </c>
      <c r="L8" s="28"/>
      <c r="M8" s="12">
        <f t="shared" si="24"/>
        <v>46423</v>
      </c>
      <c r="N8" s="29" t="str">
        <f t="shared" si="1"/>
        <v>J</v>
      </c>
      <c r="O8" s="28"/>
      <c r="P8" s="12">
        <f t="shared" si="25"/>
        <v>46451</v>
      </c>
      <c r="Q8" s="29" t="str">
        <f t="shared" si="2"/>
        <v>J</v>
      </c>
      <c r="R8" s="28"/>
      <c r="S8" s="12">
        <f t="shared" si="26"/>
        <v>46482</v>
      </c>
      <c r="T8" s="29" t="str">
        <f t="shared" si="3"/>
        <v>J</v>
      </c>
      <c r="U8" s="28"/>
      <c r="V8" s="12">
        <f t="shared" si="44"/>
        <v>46512</v>
      </c>
      <c r="W8" s="29" t="str">
        <f t="shared" si="4"/>
        <v>J</v>
      </c>
      <c r="X8" s="28"/>
      <c r="Y8" s="12">
        <f t="shared" si="27"/>
        <v>46543</v>
      </c>
      <c r="Z8" s="29">
        <f t="shared" si="5"/>
        <v>0</v>
      </c>
      <c r="AA8" s="28"/>
      <c r="AB8" s="12">
        <f t="shared" si="28"/>
        <v>46573</v>
      </c>
      <c r="AC8" s="29" t="str">
        <f t="shared" si="6"/>
        <v>J</v>
      </c>
      <c r="AD8" s="28"/>
      <c r="AE8" s="12">
        <f t="shared" si="29"/>
        <v>46604</v>
      </c>
      <c r="AF8" s="29" t="str">
        <f t="shared" si="7"/>
        <v>J</v>
      </c>
      <c r="AG8" s="28"/>
      <c r="AH8" s="12">
        <f t="shared" si="30"/>
        <v>46635</v>
      </c>
      <c r="AI8" s="29">
        <f t="shared" si="8"/>
        <v>0</v>
      </c>
      <c r="AJ8" s="28"/>
      <c r="AK8" s="12">
        <f t="shared" si="31"/>
        <v>46665</v>
      </c>
      <c r="AL8" s="29" t="str">
        <f t="shared" si="9"/>
        <v>J</v>
      </c>
      <c r="AM8" s="28"/>
      <c r="AN8" s="12">
        <f t="shared" si="32"/>
        <v>46696</v>
      </c>
      <c r="AO8" s="29" t="str">
        <f t="shared" si="10"/>
        <v>J</v>
      </c>
      <c r="AP8" s="28"/>
      <c r="AQ8" s="12">
        <f t="shared" si="33"/>
        <v>46726</v>
      </c>
      <c r="AR8" s="29">
        <f t="shared" si="11"/>
        <v>0</v>
      </c>
      <c r="AS8" s="13"/>
      <c r="AT8" s="12">
        <f t="shared" si="47"/>
        <v>46757</v>
      </c>
      <c r="AU8" s="29" t="str">
        <f t="shared" si="12"/>
        <v>J</v>
      </c>
      <c r="AV8" s="28"/>
      <c r="AW8" s="12">
        <f t="shared" si="34"/>
        <v>46788</v>
      </c>
      <c r="AX8" s="29">
        <f t="shared" si="13"/>
        <v>0</v>
      </c>
      <c r="AY8" s="28"/>
      <c r="AZ8" s="12">
        <f t="shared" si="35"/>
        <v>46817</v>
      </c>
      <c r="BA8" s="29">
        <f t="shared" si="14"/>
        <v>0</v>
      </c>
      <c r="BB8" s="28"/>
      <c r="BC8" s="12">
        <f t="shared" si="36"/>
        <v>46848</v>
      </c>
      <c r="BD8" s="29" t="str">
        <f t="shared" si="15"/>
        <v>J</v>
      </c>
      <c r="BE8" s="28"/>
      <c r="BF8" s="12">
        <f t="shared" si="45"/>
        <v>46878</v>
      </c>
      <c r="BG8" s="29" t="str">
        <f t="shared" si="16"/>
        <v>J</v>
      </c>
      <c r="BH8" s="28"/>
      <c r="BI8" s="12">
        <f t="shared" si="37"/>
        <v>46909</v>
      </c>
      <c r="BJ8" s="29" t="str">
        <f t="shared" si="17"/>
        <v>J</v>
      </c>
      <c r="BK8" s="28"/>
      <c r="BL8" s="12">
        <f t="shared" si="38"/>
        <v>46939</v>
      </c>
      <c r="BM8" s="29" t="str">
        <f t="shared" si="18"/>
        <v>J</v>
      </c>
      <c r="BN8" s="28"/>
      <c r="BO8" s="12">
        <f t="shared" si="39"/>
        <v>46970</v>
      </c>
      <c r="BP8" s="29">
        <f t="shared" si="19"/>
        <v>0</v>
      </c>
      <c r="BQ8" s="28"/>
      <c r="BR8" s="12">
        <f t="shared" si="40"/>
        <v>47001</v>
      </c>
      <c r="BS8" s="29" t="str">
        <f t="shared" si="20"/>
        <v>J</v>
      </c>
      <c r="BT8" s="28"/>
      <c r="BU8" s="12">
        <f t="shared" si="41"/>
        <v>47031</v>
      </c>
      <c r="BV8" s="29" t="str">
        <f t="shared" si="21"/>
        <v>J</v>
      </c>
      <c r="BW8" s="28"/>
      <c r="BX8" s="12">
        <f t="shared" si="42"/>
        <v>47062</v>
      </c>
      <c r="BY8" s="29">
        <f t="shared" si="22"/>
        <v>0</v>
      </c>
      <c r="BZ8" s="28"/>
      <c r="CA8" s="12">
        <f t="shared" si="43"/>
        <v>47092</v>
      </c>
      <c r="CB8" s="29" t="str">
        <f t="shared" si="23"/>
        <v>J</v>
      </c>
      <c r="CC8" s="13"/>
      <c r="CD8" s="30"/>
      <c r="CE8" s="37"/>
      <c r="CF8" s="31"/>
      <c r="CG8" s="30"/>
      <c r="CH8" s="37"/>
      <c r="CI8" s="31"/>
      <c r="CJ8" s="30"/>
      <c r="CK8" s="37"/>
      <c r="CL8" s="31"/>
      <c r="CM8" s="30"/>
      <c r="CN8" s="37"/>
      <c r="CO8" s="31"/>
      <c r="CP8" s="30"/>
      <c r="CQ8" s="37"/>
      <c r="CR8" s="31"/>
      <c r="CS8" s="30"/>
      <c r="CT8" s="37"/>
      <c r="CU8" s="31"/>
      <c r="CV8" s="30"/>
      <c r="CW8" s="37"/>
      <c r="CX8" s="31"/>
      <c r="CY8" s="30"/>
      <c r="CZ8" s="37"/>
      <c r="DA8" s="31"/>
      <c r="DB8" s="30"/>
      <c r="DC8" s="37"/>
      <c r="DD8" s="31"/>
      <c r="DE8" s="30"/>
      <c r="DF8" s="37"/>
      <c r="DG8" s="31"/>
      <c r="DH8" s="30"/>
      <c r="DI8" s="37"/>
      <c r="DJ8" s="31"/>
      <c r="DK8" s="30"/>
      <c r="DL8" s="37"/>
      <c r="DM8" s="31"/>
      <c r="DN8" s="30"/>
      <c r="DO8" s="37"/>
      <c r="DP8" s="31"/>
      <c r="DQ8" s="30"/>
      <c r="DR8" s="37"/>
      <c r="DS8" s="31"/>
      <c r="DT8" s="30"/>
      <c r="DU8" s="37"/>
      <c r="DV8" s="31"/>
      <c r="DW8" s="30"/>
      <c r="DX8" s="37"/>
      <c r="DY8" s="31"/>
      <c r="DZ8" s="30"/>
      <c r="EA8" s="37"/>
      <c r="EB8" s="31"/>
      <c r="EC8" s="30"/>
      <c r="ED8" s="37"/>
      <c r="EE8" s="31"/>
      <c r="EF8" s="30"/>
      <c r="EG8" s="37"/>
      <c r="EH8" s="31"/>
      <c r="EI8" s="30"/>
      <c r="EJ8" s="37"/>
      <c r="EK8" s="31"/>
      <c r="EL8" s="30"/>
      <c r="EM8" s="37"/>
      <c r="EN8" s="31"/>
      <c r="EO8" s="30"/>
      <c r="EP8" s="37"/>
      <c r="EQ8" s="31"/>
      <c r="ER8" s="30"/>
      <c r="ES8" s="37"/>
      <c r="ET8" s="31"/>
      <c r="EU8" s="30"/>
      <c r="EV8" s="37"/>
      <c r="EW8" s="31"/>
      <c r="EX8" s="30"/>
      <c r="EY8" s="37"/>
      <c r="EZ8" s="31"/>
      <c r="FA8" s="30"/>
      <c r="FB8" s="37"/>
      <c r="FC8" s="31"/>
      <c r="FD8" s="30"/>
      <c r="FE8" s="37"/>
      <c r="FF8" s="31"/>
      <c r="FG8" s="30"/>
      <c r="FH8" s="37"/>
      <c r="FI8" s="31"/>
      <c r="FJ8" s="30"/>
      <c r="FK8" s="37"/>
      <c r="FL8" s="31"/>
      <c r="FM8" s="30"/>
      <c r="FN8" s="37"/>
      <c r="FO8" s="31"/>
      <c r="FP8" s="30"/>
      <c r="FQ8" s="37"/>
      <c r="FR8" s="31"/>
      <c r="FS8" s="30"/>
      <c r="FT8" s="37"/>
      <c r="FU8" s="31"/>
      <c r="FV8" s="30"/>
      <c r="FW8" s="37"/>
      <c r="FX8" s="31"/>
      <c r="FY8" s="30"/>
      <c r="FZ8" s="37"/>
      <c r="GA8" s="31"/>
      <c r="GB8" s="30"/>
      <c r="GC8" s="37"/>
      <c r="GD8" s="31"/>
      <c r="GE8" s="30"/>
      <c r="GF8" s="37"/>
      <c r="GG8" s="31"/>
      <c r="GH8" s="30"/>
      <c r="GI8" s="37"/>
      <c r="GJ8" s="31"/>
      <c r="GK8" s="30"/>
      <c r="GL8" s="37"/>
      <c r="GM8" s="31"/>
      <c r="GN8" s="30"/>
      <c r="GO8" s="37"/>
      <c r="GP8" s="31"/>
      <c r="GQ8" s="30"/>
      <c r="GR8" s="37"/>
      <c r="GS8" s="31"/>
      <c r="GT8" s="30"/>
      <c r="GU8" s="37"/>
      <c r="GV8" s="31"/>
      <c r="GW8" s="30"/>
      <c r="GX8" s="37"/>
      <c r="GY8" s="31"/>
      <c r="GZ8" s="30"/>
      <c r="HA8" s="37"/>
      <c r="HB8" s="31"/>
      <c r="HC8" s="30"/>
      <c r="HD8" s="37"/>
      <c r="HE8" s="31"/>
      <c r="HF8" s="30"/>
      <c r="HG8" s="37"/>
      <c r="HH8" s="31"/>
      <c r="HI8" s="30"/>
      <c r="HJ8" s="37"/>
      <c r="HK8" s="31"/>
      <c r="HL8" s="30"/>
      <c r="HM8" s="37"/>
      <c r="HN8" s="31"/>
      <c r="HO8" s="30"/>
      <c r="HP8" s="37"/>
      <c r="HQ8" s="31"/>
      <c r="HR8" s="30"/>
      <c r="HS8" s="37"/>
      <c r="HT8" s="31"/>
      <c r="HU8" s="30"/>
      <c r="HV8" s="37"/>
      <c r="HW8" s="31"/>
      <c r="HX8" s="30"/>
      <c r="HY8" s="37"/>
      <c r="HZ8" s="31"/>
      <c r="IA8" s="30"/>
      <c r="IB8" s="37"/>
      <c r="IC8" s="31"/>
      <c r="ID8" s="30"/>
      <c r="IE8" s="37"/>
      <c r="IF8" s="31"/>
      <c r="IG8" s="30"/>
      <c r="IH8" s="37"/>
      <c r="II8" s="31"/>
      <c r="IJ8" s="30"/>
      <c r="IK8" s="37"/>
      <c r="IL8" s="31"/>
      <c r="IM8" s="30"/>
      <c r="IN8" s="37"/>
      <c r="IO8" s="31"/>
      <c r="IP8" s="30"/>
      <c r="IQ8" s="37"/>
      <c r="IR8" s="31"/>
      <c r="IS8" s="30"/>
      <c r="IT8" s="37"/>
      <c r="IU8" s="31"/>
      <c r="IV8" s="30"/>
      <c r="IW8" s="37"/>
      <c r="IX8" s="31"/>
      <c r="IY8" s="30"/>
      <c r="IZ8" s="37"/>
      <c r="JA8" s="31"/>
      <c r="JB8" s="30"/>
      <c r="JC8" s="37"/>
      <c r="JD8" s="31"/>
      <c r="JE8" s="30"/>
      <c r="JF8" s="37"/>
      <c r="JG8" s="31"/>
      <c r="JH8" s="30"/>
      <c r="JI8" s="37"/>
      <c r="JJ8" s="31"/>
      <c r="JK8" s="30"/>
      <c r="JL8" s="37"/>
      <c r="JM8" s="31"/>
      <c r="JN8" s="30"/>
      <c r="JO8" s="37"/>
      <c r="JP8" s="31"/>
      <c r="JQ8" s="30"/>
      <c r="JR8" s="37"/>
      <c r="JS8" s="31"/>
      <c r="JT8" s="30"/>
      <c r="JU8" s="37"/>
      <c r="JV8" s="31"/>
      <c r="JW8" s="30"/>
      <c r="JX8" s="37"/>
      <c r="JY8" s="31"/>
      <c r="JZ8" s="30"/>
      <c r="KA8" s="37"/>
      <c r="KB8" s="31"/>
      <c r="KC8" s="30"/>
      <c r="KD8" s="37"/>
      <c r="KE8" s="31"/>
      <c r="KF8" s="30"/>
      <c r="KG8" s="37"/>
      <c r="KH8" s="31"/>
      <c r="KI8" s="30"/>
      <c r="KJ8" s="37"/>
      <c r="KK8" s="31"/>
      <c r="KL8" s="30"/>
      <c r="KM8" s="37"/>
      <c r="KN8" s="31"/>
      <c r="KO8" s="30"/>
      <c r="KP8" s="37"/>
      <c r="KQ8" s="31"/>
      <c r="KR8" s="30"/>
      <c r="KS8" s="37"/>
      <c r="KT8" s="31"/>
      <c r="KU8" s="30"/>
      <c r="KV8" s="37"/>
      <c r="KW8" s="31"/>
      <c r="KX8" s="30"/>
      <c r="KY8" s="37"/>
      <c r="KZ8" s="31"/>
      <c r="LA8" s="30"/>
      <c r="LB8" s="37"/>
      <c r="LC8" s="31"/>
      <c r="LD8" s="30"/>
      <c r="LE8" s="37"/>
      <c r="LF8" s="31"/>
      <c r="LG8" s="30"/>
      <c r="LH8" s="37"/>
      <c r="LI8" s="31"/>
      <c r="LJ8" s="30"/>
      <c r="LK8" s="37"/>
      <c r="LL8" s="31"/>
      <c r="LM8" s="30"/>
      <c r="LN8" s="37"/>
      <c r="LO8" s="31"/>
      <c r="LP8" s="30"/>
      <c r="LQ8" s="37"/>
      <c r="LR8" s="31"/>
      <c r="LS8" s="30"/>
      <c r="LT8" s="37"/>
      <c r="LU8" s="31"/>
      <c r="LV8" s="30"/>
      <c r="LW8" s="37"/>
      <c r="LX8" s="31"/>
      <c r="LY8" s="30"/>
      <c r="LZ8" s="37"/>
      <c r="MA8" s="31"/>
      <c r="MB8" s="30"/>
      <c r="MC8" s="37"/>
      <c r="MD8" s="31"/>
      <c r="ME8" s="30"/>
      <c r="MF8" s="37"/>
      <c r="MG8" s="31"/>
      <c r="MH8" s="30"/>
      <c r="MI8" s="37"/>
      <c r="MJ8" s="31"/>
      <c r="MK8" s="30"/>
      <c r="ML8" s="37"/>
      <c r="MM8" s="31"/>
      <c r="MN8" s="30"/>
      <c r="MO8" s="37"/>
      <c r="MP8" s="31"/>
      <c r="MQ8" s="30"/>
      <c r="MR8" s="37"/>
      <c r="MS8" s="31"/>
      <c r="MT8" s="30"/>
      <c r="MU8" s="37"/>
      <c r="MV8" s="31"/>
      <c r="MW8" s="30"/>
      <c r="MX8" s="37"/>
      <c r="MY8" s="31"/>
      <c r="MZ8" s="30"/>
      <c r="NA8" s="37"/>
      <c r="NB8" s="31"/>
      <c r="NC8" s="30"/>
      <c r="ND8" s="37"/>
      <c r="NE8" s="31"/>
      <c r="NF8" s="30"/>
      <c r="NG8" s="37"/>
      <c r="NH8" s="31"/>
      <c r="NI8" s="30"/>
      <c r="NJ8" s="37"/>
      <c r="NK8" s="31"/>
      <c r="NL8" s="30"/>
      <c r="NM8" s="37"/>
      <c r="NN8" s="31"/>
      <c r="NO8" s="30"/>
      <c r="NP8" s="37"/>
      <c r="NQ8" s="31"/>
      <c r="NR8" s="30"/>
      <c r="NS8" s="37"/>
      <c r="NT8" s="31"/>
      <c r="NU8" s="30"/>
      <c r="NV8" s="37"/>
      <c r="NW8" s="31"/>
      <c r="NX8" s="30"/>
      <c r="NY8" s="37"/>
      <c r="NZ8" s="31"/>
      <c r="OA8" s="30"/>
      <c r="OB8" s="37"/>
      <c r="OC8" s="31"/>
      <c r="OD8" s="30"/>
      <c r="OE8" s="37"/>
      <c r="OF8" s="31"/>
      <c r="OG8" s="30"/>
      <c r="OH8" s="37"/>
      <c r="OI8" s="31"/>
      <c r="OJ8" s="30"/>
      <c r="OK8" s="37"/>
      <c r="OL8" s="31"/>
      <c r="OM8" s="30"/>
      <c r="ON8" s="37"/>
      <c r="OO8" s="31"/>
      <c r="OP8" s="30"/>
      <c r="OQ8" s="37"/>
      <c r="OR8" s="31"/>
      <c r="OS8" s="30"/>
      <c r="OT8" s="37"/>
      <c r="OU8" s="31"/>
      <c r="OV8" s="30"/>
      <c r="OW8" s="37"/>
      <c r="OX8" s="31"/>
      <c r="OY8" s="30"/>
      <c r="OZ8" s="37"/>
      <c r="PA8" s="31"/>
      <c r="PB8" s="30"/>
      <c r="PC8" s="37"/>
      <c r="PD8" s="31"/>
      <c r="PE8" s="30"/>
      <c r="PF8" s="37"/>
      <c r="PG8" s="31"/>
      <c r="PH8" s="30"/>
      <c r="PI8" s="37"/>
      <c r="PJ8" s="31"/>
      <c r="PK8" s="30"/>
      <c r="PL8" s="37"/>
      <c r="PM8" s="31"/>
      <c r="PN8" s="30"/>
      <c r="PO8" s="37"/>
      <c r="PP8" s="31"/>
      <c r="PQ8" s="30"/>
      <c r="PR8" s="37"/>
      <c r="PS8" s="31"/>
      <c r="PT8" s="30"/>
      <c r="PU8" s="37"/>
      <c r="PV8" s="31"/>
      <c r="PW8" s="30"/>
      <c r="PX8" s="37"/>
      <c r="PY8" s="31"/>
      <c r="PZ8" s="30"/>
      <c r="QA8" s="37"/>
      <c r="QB8" s="31"/>
      <c r="QC8" s="30"/>
      <c r="QD8" s="37"/>
      <c r="QE8" s="31"/>
      <c r="QF8" s="30"/>
      <c r="QG8" s="37"/>
      <c r="QH8" s="31"/>
      <c r="QI8" s="30"/>
      <c r="QJ8" s="37"/>
      <c r="QK8" s="31"/>
      <c r="QL8" s="30"/>
      <c r="QM8" s="37"/>
      <c r="QN8" s="31"/>
      <c r="QO8" s="30"/>
      <c r="QP8" s="37"/>
      <c r="QQ8" s="31"/>
      <c r="QR8" s="30"/>
      <c r="QS8" s="37"/>
      <c r="QT8" s="31"/>
      <c r="QU8" s="30"/>
      <c r="QV8" s="37"/>
      <c r="QW8" s="31"/>
      <c r="QX8" s="30"/>
      <c r="QY8" s="37"/>
      <c r="QZ8" s="31"/>
      <c r="RA8" s="30"/>
      <c r="RB8" s="37"/>
      <c r="RC8" s="31"/>
      <c r="RD8" s="30"/>
      <c r="RE8" s="37"/>
      <c r="RF8" s="31"/>
      <c r="RG8" s="30"/>
      <c r="RH8" s="37"/>
      <c r="RI8" s="31"/>
      <c r="RJ8" s="30"/>
      <c r="RK8" s="37"/>
      <c r="RL8" s="31"/>
      <c r="RM8" s="30"/>
      <c r="RN8" s="37"/>
      <c r="RO8" s="31"/>
      <c r="RP8" s="30"/>
      <c r="RQ8" s="37"/>
      <c r="RR8" s="31"/>
      <c r="RS8" s="30"/>
      <c r="RT8" s="37"/>
      <c r="RU8" s="31"/>
      <c r="RV8" s="30"/>
      <c r="RW8" s="37"/>
      <c r="RX8" s="31"/>
      <c r="RY8" s="30"/>
      <c r="RZ8" s="37"/>
      <c r="SA8" s="31"/>
      <c r="SB8" s="30"/>
      <c r="SC8" s="37"/>
      <c r="SD8" s="31"/>
      <c r="SE8" s="30"/>
      <c r="SF8" s="37"/>
      <c r="SG8" s="31"/>
      <c r="SH8" s="30"/>
      <c r="SI8" s="37"/>
      <c r="SJ8" s="31"/>
      <c r="SK8" s="30"/>
      <c r="SL8" s="37"/>
      <c r="SM8" s="31"/>
      <c r="SN8" s="30"/>
      <c r="SO8" s="37"/>
      <c r="SP8" s="31"/>
      <c r="SQ8" s="30"/>
      <c r="SR8" s="37"/>
      <c r="SS8" s="31"/>
      <c r="ST8" s="30"/>
      <c r="SU8" s="37"/>
      <c r="SV8" s="31"/>
      <c r="SW8" s="30"/>
      <c r="SX8" s="37"/>
      <c r="SY8" s="31"/>
      <c r="SZ8" s="30"/>
      <c r="TA8" s="37"/>
      <c r="TB8" s="31"/>
      <c r="TC8" s="30"/>
      <c r="TD8" s="37"/>
      <c r="TE8" s="31"/>
      <c r="TF8" s="30"/>
      <c r="TG8" s="37"/>
      <c r="TH8" s="31"/>
      <c r="TI8" s="30"/>
      <c r="TJ8" s="37"/>
      <c r="TK8" s="31"/>
      <c r="TL8" s="30"/>
      <c r="TM8" s="37"/>
      <c r="TN8" s="31"/>
      <c r="TO8" s="30"/>
      <c r="TP8" s="37"/>
      <c r="TQ8" s="31"/>
      <c r="TR8" s="30"/>
      <c r="TS8" s="37"/>
      <c r="TT8" s="31"/>
      <c r="TU8" s="30"/>
      <c r="TV8" s="37"/>
      <c r="TW8" s="31"/>
      <c r="TX8" s="30"/>
      <c r="TY8" s="37"/>
      <c r="TZ8" s="31"/>
      <c r="UA8" s="30"/>
      <c r="UB8" s="37"/>
      <c r="UC8" s="31"/>
      <c r="UD8" s="30"/>
      <c r="UE8" s="37"/>
      <c r="UF8" s="31"/>
      <c r="UG8" s="30"/>
      <c r="UH8" s="37"/>
      <c r="UI8" s="31"/>
      <c r="UJ8" s="30"/>
      <c r="UK8" s="37"/>
      <c r="UL8" s="31"/>
      <c r="UM8" s="30"/>
      <c r="UN8" s="37"/>
      <c r="UO8" s="31"/>
      <c r="UP8" s="30"/>
      <c r="UQ8" s="37"/>
      <c r="UR8" s="31"/>
      <c r="US8" s="30"/>
      <c r="UT8" s="37"/>
      <c r="UU8" s="31"/>
      <c r="UV8" s="30"/>
      <c r="UW8" s="37"/>
      <c r="UX8" s="31"/>
      <c r="UY8" s="30"/>
      <c r="UZ8" s="37"/>
      <c r="VA8" s="31"/>
      <c r="VB8" s="30"/>
      <c r="VC8" s="37"/>
      <c r="VD8" s="31"/>
      <c r="VE8" s="30"/>
      <c r="VF8" s="37"/>
      <c r="VG8" s="31"/>
      <c r="VH8" s="30"/>
      <c r="VI8" s="37"/>
      <c r="VJ8" s="31"/>
      <c r="VK8" s="30"/>
      <c r="VL8" s="37"/>
      <c r="VM8" s="31"/>
      <c r="VN8" s="30"/>
      <c r="VO8" s="37"/>
      <c r="VP8" s="31"/>
      <c r="VQ8" s="30"/>
      <c r="VR8" s="37"/>
      <c r="VS8" s="31"/>
      <c r="VT8" s="30"/>
      <c r="VU8" s="37"/>
      <c r="VV8" s="31"/>
      <c r="VW8" s="30"/>
      <c r="VX8" s="37"/>
      <c r="VY8" s="31"/>
      <c r="VZ8" s="30"/>
      <c r="WA8" s="37"/>
      <c r="WB8" s="31"/>
      <c r="WC8" s="30"/>
      <c r="WD8" s="37"/>
      <c r="WE8" s="31"/>
      <c r="WF8" s="30"/>
      <c r="WG8" s="37"/>
      <c r="WH8" s="31"/>
      <c r="WI8" s="30"/>
      <c r="WJ8" s="37"/>
      <c r="WK8" s="31"/>
      <c r="WL8" s="30"/>
      <c r="WM8" s="37"/>
      <c r="WN8" s="31"/>
      <c r="WO8" s="30"/>
      <c r="WP8" s="37"/>
      <c r="WQ8" s="31"/>
      <c r="WR8" s="30"/>
      <c r="WS8" s="37"/>
      <c r="WT8" s="31"/>
      <c r="WU8" s="30"/>
      <c r="WV8" s="37"/>
      <c r="WW8" s="31"/>
      <c r="WX8" s="30"/>
      <c r="WY8" s="37"/>
      <c r="WZ8" s="31"/>
      <c r="XA8" s="30"/>
      <c r="XB8" s="37"/>
      <c r="XC8" s="31"/>
      <c r="XD8" s="30"/>
      <c r="XE8" s="37"/>
      <c r="XF8" s="31"/>
      <c r="XG8" s="30"/>
      <c r="XH8" s="37"/>
      <c r="XI8" s="31"/>
      <c r="XJ8" s="30"/>
      <c r="XK8" s="37"/>
      <c r="XL8" s="31"/>
      <c r="XM8" s="30"/>
      <c r="XN8" s="37"/>
      <c r="XO8" s="31"/>
      <c r="XP8" s="30"/>
      <c r="XQ8" s="37"/>
      <c r="XR8" s="31"/>
      <c r="XS8" s="30"/>
      <c r="XT8" s="37"/>
      <c r="XU8" s="31"/>
      <c r="XV8" s="30"/>
      <c r="XW8" s="37"/>
      <c r="XX8" s="31"/>
      <c r="XY8" s="30"/>
      <c r="XZ8" s="37"/>
      <c r="YA8" s="31"/>
      <c r="YB8" s="30"/>
      <c r="YC8" s="37"/>
      <c r="YD8" s="31"/>
      <c r="YE8" s="30"/>
      <c r="YF8" s="37"/>
      <c r="YG8" s="31"/>
      <c r="YH8" s="30"/>
      <c r="YI8" s="37"/>
      <c r="YJ8" s="31"/>
      <c r="YK8" s="30"/>
      <c r="YL8" s="37"/>
      <c r="YM8" s="31"/>
      <c r="YN8" s="30"/>
      <c r="YO8" s="37"/>
      <c r="YP8" s="31"/>
      <c r="YQ8" s="30"/>
      <c r="YR8" s="37"/>
      <c r="YS8" s="31"/>
      <c r="YT8" s="30"/>
      <c r="YU8" s="37"/>
      <c r="YV8" s="31"/>
      <c r="YW8" s="30"/>
      <c r="YX8" s="37"/>
      <c r="YY8" s="31"/>
      <c r="YZ8" s="30"/>
      <c r="ZA8" s="37"/>
      <c r="ZB8" s="31"/>
      <c r="ZC8" s="30"/>
      <c r="ZD8" s="37"/>
      <c r="ZE8" s="31"/>
      <c r="ZF8" s="30"/>
      <c r="ZG8" s="37"/>
      <c r="ZH8" s="31"/>
      <c r="ZI8" s="30"/>
      <c r="ZJ8" s="37"/>
      <c r="ZK8" s="31"/>
      <c r="ZL8" s="30"/>
      <c r="ZM8" s="37"/>
      <c r="ZN8" s="31"/>
      <c r="ZO8" s="30"/>
      <c r="ZP8" s="37"/>
      <c r="ZQ8" s="31"/>
      <c r="ZR8" s="30"/>
      <c r="ZS8" s="37"/>
      <c r="ZT8" s="31"/>
      <c r="ZU8" s="30"/>
      <c r="ZV8" s="37"/>
      <c r="ZW8" s="31"/>
      <c r="ZX8" s="30"/>
      <c r="ZY8" s="37"/>
      <c r="ZZ8" s="31"/>
      <c r="AAA8" s="30"/>
      <c r="AAB8" s="37"/>
      <c r="AAC8" s="31"/>
      <c r="AAD8" s="30"/>
      <c r="AAE8" s="37"/>
      <c r="AAF8" s="31"/>
      <c r="AAG8" s="30"/>
      <c r="AAH8" s="37"/>
      <c r="AAI8" s="31"/>
      <c r="AAJ8" s="30"/>
      <c r="AAK8" s="37"/>
      <c r="AAL8" s="31"/>
      <c r="AAM8" s="30"/>
      <c r="AAN8" s="37"/>
      <c r="AAO8" s="31"/>
      <c r="AAP8" s="30"/>
      <c r="AAQ8" s="37"/>
      <c r="AAR8" s="31"/>
      <c r="AAS8" s="30"/>
      <c r="AAT8" s="37"/>
      <c r="AAU8" s="31"/>
      <c r="AAV8" s="30"/>
      <c r="AAW8" s="37"/>
      <c r="AAX8" s="31"/>
      <c r="AAY8" s="30"/>
      <c r="AAZ8" s="37"/>
      <c r="ABA8" s="31"/>
      <c r="ABB8" s="30"/>
      <c r="ABC8" s="37"/>
      <c r="ABD8" s="31"/>
      <c r="ABE8" s="30"/>
      <c r="ABF8" s="37"/>
      <c r="ABG8" s="31"/>
      <c r="ABH8" s="30"/>
      <c r="ABI8" s="37"/>
      <c r="ABJ8" s="31"/>
      <c r="ABK8" s="30"/>
      <c r="ABL8" s="37"/>
      <c r="ABM8" s="31"/>
      <c r="ABN8" s="30"/>
      <c r="ABO8" s="37"/>
      <c r="ABP8" s="31"/>
      <c r="ABQ8" s="30"/>
      <c r="ABR8" s="37"/>
      <c r="ABS8" s="31"/>
      <c r="ABT8" s="30"/>
      <c r="ABU8" s="37"/>
      <c r="ABV8" s="31"/>
      <c r="ABW8" s="30"/>
      <c r="ABX8" s="37"/>
      <c r="ABY8" s="31"/>
      <c r="ABZ8" s="30"/>
      <c r="ACA8" s="37"/>
      <c r="ACB8" s="31"/>
      <c r="ACC8" s="30"/>
      <c r="ACD8" s="37"/>
      <c r="ACE8" s="31"/>
      <c r="ACF8" s="30"/>
      <c r="ACG8" s="37"/>
      <c r="ACH8" s="31"/>
      <c r="ACI8" s="30"/>
      <c r="ACJ8" s="37"/>
      <c r="ACK8" s="31"/>
      <c r="ACL8" s="30"/>
      <c r="ACM8" s="37"/>
      <c r="ACN8" s="38"/>
      <c r="ACO8" s="30"/>
      <c r="ACP8" s="37"/>
      <c r="ACQ8" s="38"/>
      <c r="ACR8" s="30"/>
      <c r="ACS8" s="37"/>
      <c r="ACT8" s="38"/>
      <c r="ACU8" s="30"/>
      <c r="ACV8" s="37"/>
      <c r="ACW8" s="38"/>
      <c r="ACX8" s="30"/>
      <c r="ACY8" s="37"/>
      <c r="ACZ8" s="38"/>
      <c r="ADA8" s="30"/>
      <c r="ADB8" s="37"/>
      <c r="ADC8" s="38"/>
      <c r="ADD8" s="30"/>
      <c r="ADE8" s="37"/>
      <c r="ADF8" s="38"/>
      <c r="ADG8" s="30"/>
      <c r="ADH8" s="37"/>
      <c r="ADI8" s="38"/>
      <c r="ADJ8" s="30"/>
      <c r="ADK8" s="37"/>
      <c r="ADL8" s="38"/>
      <c r="ADM8" s="30"/>
      <c r="ADN8" s="37"/>
      <c r="ADO8" s="38"/>
      <c r="ADP8" s="30"/>
      <c r="ADQ8" s="37"/>
      <c r="ADR8" s="38"/>
      <c r="ADS8" s="30"/>
      <c r="ADT8" s="37"/>
      <c r="ADU8" s="38"/>
      <c r="ADV8" s="30"/>
      <c r="ADW8" s="37"/>
      <c r="ADX8" s="38"/>
      <c r="ADY8" s="30"/>
      <c r="ADZ8" s="37"/>
      <c r="AEA8" s="38"/>
      <c r="AEB8" s="30"/>
      <c r="AEC8" s="37"/>
      <c r="AED8" s="38"/>
      <c r="AEE8" s="30"/>
      <c r="AEF8" s="37"/>
      <c r="AEG8" s="38"/>
      <c r="AEH8" s="30"/>
      <c r="AEI8" s="37"/>
      <c r="AEJ8" s="38"/>
      <c r="AEK8" s="30"/>
      <c r="AEL8" s="37"/>
      <c r="AEM8" s="38"/>
      <c r="AEN8" s="30"/>
      <c r="AEO8" s="37"/>
      <c r="AEP8" s="38"/>
      <c r="AEQ8" s="30"/>
      <c r="AER8" s="37"/>
      <c r="AES8" s="38"/>
      <c r="AET8" s="30"/>
      <c r="AEU8" s="37"/>
      <c r="AEV8" s="38"/>
      <c r="AEW8" s="30"/>
      <c r="AEX8" s="37"/>
      <c r="AEY8" s="38"/>
      <c r="AEZ8" s="30"/>
      <c r="AFA8" s="37"/>
      <c r="AFB8" s="38"/>
      <c r="AFC8" s="30"/>
      <c r="AFD8" s="37"/>
      <c r="AFE8" s="38"/>
    </row>
    <row r="9" spans="2:837" ht="14.45" customHeight="1" x14ac:dyDescent="0.25">
      <c r="B9" s="66"/>
      <c r="C9" s="66"/>
      <c r="D9" s="115"/>
      <c r="E9" s="116"/>
      <c r="F9" s="116"/>
      <c r="G9" s="105"/>
      <c r="H9" s="105"/>
      <c r="J9" s="12">
        <f t="shared" si="46"/>
        <v>46393</v>
      </c>
      <c r="K9" s="29" t="str">
        <f t="shared" si="0"/>
        <v>J</v>
      </c>
      <c r="L9" s="28"/>
      <c r="M9" s="12">
        <f t="shared" si="24"/>
        <v>46424</v>
      </c>
      <c r="N9" s="29">
        <f t="shared" si="1"/>
        <v>0</v>
      </c>
      <c r="O9" s="28"/>
      <c r="P9" s="12">
        <f t="shared" si="25"/>
        <v>46452</v>
      </c>
      <c r="Q9" s="29">
        <f t="shared" si="2"/>
        <v>0</v>
      </c>
      <c r="R9" s="28"/>
      <c r="S9" s="12">
        <f t="shared" si="26"/>
        <v>46483</v>
      </c>
      <c r="T9" s="29" t="str">
        <f t="shared" si="3"/>
        <v>J</v>
      </c>
      <c r="U9" s="28"/>
      <c r="V9" s="12">
        <f t="shared" si="44"/>
        <v>46513</v>
      </c>
      <c r="W9" s="29" t="str">
        <f t="shared" si="4"/>
        <v>J</v>
      </c>
      <c r="X9" s="28"/>
      <c r="Y9" s="12">
        <f t="shared" si="27"/>
        <v>46544</v>
      </c>
      <c r="Z9" s="29">
        <f t="shared" si="5"/>
        <v>0</v>
      </c>
      <c r="AA9" s="28"/>
      <c r="AB9" s="12">
        <f t="shared" si="28"/>
        <v>46574</v>
      </c>
      <c r="AC9" s="29" t="str">
        <f t="shared" si="6"/>
        <v>J</v>
      </c>
      <c r="AD9" s="28"/>
      <c r="AE9" s="12">
        <f t="shared" si="29"/>
        <v>46605</v>
      </c>
      <c r="AF9" s="29" t="str">
        <f t="shared" si="7"/>
        <v>J</v>
      </c>
      <c r="AG9" s="28"/>
      <c r="AH9" s="12">
        <f t="shared" si="30"/>
        <v>46636</v>
      </c>
      <c r="AI9" s="29" t="str">
        <f t="shared" si="8"/>
        <v>J</v>
      </c>
      <c r="AJ9" s="28"/>
      <c r="AK9" s="12">
        <f t="shared" si="31"/>
        <v>46666</v>
      </c>
      <c r="AL9" s="29" t="str">
        <f t="shared" si="9"/>
        <v>J</v>
      </c>
      <c r="AM9" s="28"/>
      <c r="AN9" s="12">
        <f t="shared" si="32"/>
        <v>46697</v>
      </c>
      <c r="AO9" s="29">
        <f t="shared" si="10"/>
        <v>0</v>
      </c>
      <c r="AP9" s="28"/>
      <c r="AQ9" s="12">
        <f t="shared" si="33"/>
        <v>46727</v>
      </c>
      <c r="AR9" s="29" t="str">
        <f t="shared" si="11"/>
        <v>J</v>
      </c>
      <c r="AS9" s="13"/>
      <c r="AT9" s="12">
        <f t="shared" si="47"/>
        <v>46758</v>
      </c>
      <c r="AU9" s="29" t="str">
        <f t="shared" si="12"/>
        <v>J</v>
      </c>
      <c r="AV9" s="28"/>
      <c r="AW9" s="12">
        <f t="shared" si="34"/>
        <v>46789</v>
      </c>
      <c r="AX9" s="29">
        <f t="shared" si="13"/>
        <v>0</v>
      </c>
      <c r="AY9" s="28"/>
      <c r="AZ9" s="12">
        <f t="shared" si="35"/>
        <v>46818</v>
      </c>
      <c r="BA9" s="29" t="str">
        <f t="shared" si="14"/>
        <v>J</v>
      </c>
      <c r="BB9" s="28"/>
      <c r="BC9" s="12">
        <f t="shared" si="36"/>
        <v>46849</v>
      </c>
      <c r="BD9" s="29" t="str">
        <f t="shared" si="15"/>
        <v>J</v>
      </c>
      <c r="BE9" s="28"/>
      <c r="BF9" s="12">
        <f t="shared" si="45"/>
        <v>46879</v>
      </c>
      <c r="BG9" s="29">
        <f t="shared" si="16"/>
        <v>0</v>
      </c>
      <c r="BH9" s="28"/>
      <c r="BI9" s="12">
        <f t="shared" si="37"/>
        <v>46910</v>
      </c>
      <c r="BJ9" s="29" t="str">
        <f t="shared" si="17"/>
        <v>J</v>
      </c>
      <c r="BK9" s="28"/>
      <c r="BL9" s="12">
        <f t="shared" si="38"/>
        <v>46940</v>
      </c>
      <c r="BM9" s="29" t="str">
        <f t="shared" si="18"/>
        <v>J</v>
      </c>
      <c r="BN9" s="28"/>
      <c r="BO9" s="12">
        <f t="shared" si="39"/>
        <v>46971</v>
      </c>
      <c r="BP9" s="29">
        <f t="shared" si="19"/>
        <v>0</v>
      </c>
      <c r="BQ9" s="28"/>
      <c r="BR9" s="12">
        <f t="shared" si="40"/>
        <v>47002</v>
      </c>
      <c r="BS9" s="29" t="str">
        <f t="shared" si="20"/>
        <v>J</v>
      </c>
      <c r="BT9" s="28"/>
      <c r="BU9" s="12">
        <f t="shared" si="41"/>
        <v>47032</v>
      </c>
      <c r="BV9" s="29" t="str">
        <f t="shared" si="21"/>
        <v>J</v>
      </c>
      <c r="BW9" s="28"/>
      <c r="BX9" s="12">
        <f t="shared" si="42"/>
        <v>47063</v>
      </c>
      <c r="BY9" s="29" t="str">
        <f t="shared" si="22"/>
        <v>J</v>
      </c>
      <c r="BZ9" s="28"/>
      <c r="CA9" s="12">
        <f t="shared" si="43"/>
        <v>47093</v>
      </c>
      <c r="CB9" s="29" t="str">
        <f t="shared" si="23"/>
        <v>J</v>
      </c>
      <c r="CC9" s="13"/>
      <c r="CD9" s="30"/>
      <c r="CE9" s="37"/>
      <c r="CF9" s="31"/>
      <c r="CG9" s="30"/>
      <c r="CH9" s="37"/>
      <c r="CI9" s="31"/>
      <c r="CJ9" s="30"/>
      <c r="CK9" s="37"/>
      <c r="CL9" s="31"/>
      <c r="CM9" s="30"/>
      <c r="CN9" s="37"/>
      <c r="CO9" s="31"/>
      <c r="CP9" s="30"/>
      <c r="CQ9" s="37"/>
      <c r="CR9" s="31"/>
      <c r="CS9" s="30"/>
      <c r="CT9" s="37"/>
      <c r="CU9" s="31"/>
      <c r="CV9" s="30"/>
      <c r="CW9" s="37"/>
      <c r="CX9" s="31"/>
      <c r="CY9" s="30"/>
      <c r="CZ9" s="37"/>
      <c r="DA9" s="31"/>
      <c r="DB9" s="30"/>
      <c r="DC9" s="37"/>
      <c r="DD9" s="31"/>
      <c r="DE9" s="30"/>
      <c r="DF9" s="37"/>
      <c r="DG9" s="31"/>
      <c r="DH9" s="30"/>
      <c r="DI9" s="37"/>
      <c r="DJ9" s="31"/>
      <c r="DK9" s="30"/>
      <c r="DL9" s="37"/>
      <c r="DM9" s="31"/>
      <c r="DN9" s="30"/>
      <c r="DO9" s="37"/>
      <c r="DP9" s="31"/>
      <c r="DQ9" s="30"/>
      <c r="DR9" s="37"/>
      <c r="DS9" s="31"/>
      <c r="DT9" s="30"/>
      <c r="DU9" s="37"/>
      <c r="DV9" s="31"/>
      <c r="DW9" s="30"/>
      <c r="DX9" s="37"/>
      <c r="DY9" s="31"/>
      <c r="DZ9" s="30"/>
      <c r="EA9" s="37"/>
      <c r="EB9" s="31"/>
      <c r="EC9" s="30"/>
      <c r="ED9" s="37"/>
      <c r="EE9" s="31"/>
      <c r="EF9" s="30"/>
      <c r="EG9" s="37"/>
      <c r="EH9" s="31"/>
      <c r="EI9" s="30"/>
      <c r="EJ9" s="37"/>
      <c r="EK9" s="31"/>
      <c r="EL9" s="30"/>
      <c r="EM9" s="37"/>
      <c r="EN9" s="31"/>
      <c r="EO9" s="30"/>
      <c r="EP9" s="37"/>
      <c r="EQ9" s="31"/>
      <c r="ER9" s="30"/>
      <c r="ES9" s="37"/>
      <c r="ET9" s="31"/>
      <c r="EU9" s="30"/>
      <c r="EV9" s="37"/>
      <c r="EW9" s="31"/>
      <c r="EX9" s="30"/>
      <c r="EY9" s="37"/>
      <c r="EZ9" s="31"/>
      <c r="FA9" s="30"/>
      <c r="FB9" s="37"/>
      <c r="FC9" s="31"/>
      <c r="FD9" s="30"/>
      <c r="FE9" s="37"/>
      <c r="FF9" s="31"/>
      <c r="FG9" s="30"/>
      <c r="FH9" s="37"/>
      <c r="FI9" s="31"/>
      <c r="FJ9" s="30"/>
      <c r="FK9" s="37"/>
      <c r="FL9" s="31"/>
      <c r="FM9" s="30"/>
      <c r="FN9" s="37"/>
      <c r="FO9" s="31"/>
      <c r="FP9" s="30"/>
      <c r="FQ9" s="37"/>
      <c r="FR9" s="31"/>
      <c r="FS9" s="30"/>
      <c r="FT9" s="37"/>
      <c r="FU9" s="31"/>
      <c r="FV9" s="30"/>
      <c r="FW9" s="37"/>
      <c r="FX9" s="31"/>
      <c r="FY9" s="30"/>
      <c r="FZ9" s="37"/>
      <c r="GA9" s="31"/>
      <c r="GB9" s="30"/>
      <c r="GC9" s="37"/>
      <c r="GD9" s="31"/>
      <c r="GE9" s="30"/>
      <c r="GF9" s="37"/>
      <c r="GG9" s="31"/>
      <c r="GH9" s="30"/>
      <c r="GI9" s="37"/>
      <c r="GJ9" s="31"/>
      <c r="GK9" s="30"/>
      <c r="GL9" s="37"/>
      <c r="GM9" s="31"/>
      <c r="GN9" s="30"/>
      <c r="GO9" s="37"/>
      <c r="GP9" s="31"/>
      <c r="GQ9" s="30"/>
      <c r="GR9" s="37"/>
      <c r="GS9" s="31"/>
      <c r="GT9" s="30"/>
      <c r="GU9" s="37"/>
      <c r="GV9" s="31"/>
      <c r="GW9" s="30"/>
      <c r="GX9" s="37"/>
      <c r="GY9" s="31"/>
      <c r="GZ9" s="30"/>
      <c r="HA9" s="37"/>
      <c r="HB9" s="31"/>
      <c r="HC9" s="30"/>
      <c r="HD9" s="37"/>
      <c r="HE9" s="31"/>
      <c r="HF9" s="30"/>
      <c r="HG9" s="37"/>
      <c r="HH9" s="31"/>
      <c r="HI9" s="30"/>
      <c r="HJ9" s="37"/>
      <c r="HK9" s="31"/>
      <c r="HL9" s="30"/>
      <c r="HM9" s="37"/>
      <c r="HN9" s="31"/>
      <c r="HO9" s="30"/>
      <c r="HP9" s="37"/>
      <c r="HQ9" s="31"/>
      <c r="HR9" s="30"/>
      <c r="HS9" s="37"/>
      <c r="HT9" s="31"/>
      <c r="HU9" s="30"/>
      <c r="HV9" s="37"/>
      <c r="HW9" s="31"/>
      <c r="HX9" s="30"/>
      <c r="HY9" s="37"/>
      <c r="HZ9" s="31"/>
      <c r="IA9" s="30"/>
      <c r="IB9" s="37"/>
      <c r="IC9" s="31"/>
      <c r="ID9" s="30"/>
      <c r="IE9" s="37"/>
      <c r="IF9" s="31"/>
      <c r="IG9" s="30"/>
      <c r="IH9" s="37"/>
      <c r="II9" s="31"/>
      <c r="IJ9" s="30"/>
      <c r="IK9" s="37"/>
      <c r="IL9" s="31"/>
      <c r="IM9" s="30"/>
      <c r="IN9" s="37"/>
      <c r="IO9" s="31"/>
      <c r="IP9" s="30"/>
      <c r="IQ9" s="37"/>
      <c r="IR9" s="31"/>
      <c r="IS9" s="30"/>
      <c r="IT9" s="37"/>
      <c r="IU9" s="31"/>
      <c r="IV9" s="30"/>
      <c r="IW9" s="37"/>
      <c r="IX9" s="31"/>
      <c r="IY9" s="30"/>
      <c r="IZ9" s="37"/>
      <c r="JA9" s="31"/>
      <c r="JB9" s="30"/>
      <c r="JC9" s="37"/>
      <c r="JD9" s="31"/>
      <c r="JE9" s="30"/>
      <c r="JF9" s="37"/>
      <c r="JG9" s="31"/>
      <c r="JH9" s="30"/>
      <c r="JI9" s="37"/>
      <c r="JJ9" s="31"/>
      <c r="JK9" s="30"/>
      <c r="JL9" s="37"/>
      <c r="JM9" s="31"/>
      <c r="JN9" s="30"/>
      <c r="JO9" s="37"/>
      <c r="JP9" s="31"/>
      <c r="JQ9" s="30"/>
      <c r="JR9" s="37"/>
      <c r="JS9" s="31"/>
      <c r="JT9" s="30"/>
      <c r="JU9" s="37"/>
      <c r="JV9" s="31"/>
      <c r="JW9" s="30"/>
      <c r="JX9" s="37"/>
      <c r="JY9" s="31"/>
      <c r="JZ9" s="30"/>
      <c r="KA9" s="37"/>
      <c r="KB9" s="31"/>
      <c r="KC9" s="30"/>
      <c r="KD9" s="37"/>
      <c r="KE9" s="31"/>
      <c r="KF9" s="30"/>
      <c r="KG9" s="37"/>
      <c r="KH9" s="31"/>
      <c r="KI9" s="30"/>
      <c r="KJ9" s="37"/>
      <c r="KK9" s="31"/>
      <c r="KL9" s="30"/>
      <c r="KM9" s="37"/>
      <c r="KN9" s="31"/>
      <c r="KO9" s="30"/>
      <c r="KP9" s="37"/>
      <c r="KQ9" s="31"/>
      <c r="KR9" s="30"/>
      <c r="KS9" s="37"/>
      <c r="KT9" s="31"/>
      <c r="KU9" s="30"/>
      <c r="KV9" s="37"/>
      <c r="KW9" s="31"/>
      <c r="KX9" s="30"/>
      <c r="KY9" s="37"/>
      <c r="KZ9" s="31"/>
      <c r="LA9" s="30"/>
      <c r="LB9" s="37"/>
      <c r="LC9" s="31"/>
      <c r="LD9" s="30"/>
      <c r="LE9" s="37"/>
      <c r="LF9" s="31"/>
      <c r="LG9" s="30"/>
      <c r="LH9" s="37"/>
      <c r="LI9" s="31"/>
      <c r="LJ9" s="30"/>
      <c r="LK9" s="37"/>
      <c r="LL9" s="31"/>
      <c r="LM9" s="30"/>
      <c r="LN9" s="37"/>
      <c r="LO9" s="31"/>
      <c r="LP9" s="30"/>
      <c r="LQ9" s="37"/>
      <c r="LR9" s="31"/>
      <c r="LS9" s="30"/>
      <c r="LT9" s="37"/>
      <c r="LU9" s="31"/>
      <c r="LV9" s="30"/>
      <c r="LW9" s="37"/>
      <c r="LX9" s="31"/>
      <c r="LY9" s="30"/>
      <c r="LZ9" s="37"/>
      <c r="MA9" s="31"/>
      <c r="MB9" s="30"/>
      <c r="MC9" s="37"/>
      <c r="MD9" s="31"/>
      <c r="ME9" s="30"/>
      <c r="MF9" s="37"/>
      <c r="MG9" s="31"/>
      <c r="MH9" s="30"/>
      <c r="MI9" s="37"/>
      <c r="MJ9" s="31"/>
      <c r="MK9" s="30"/>
      <c r="ML9" s="37"/>
      <c r="MM9" s="31"/>
      <c r="MN9" s="30"/>
      <c r="MO9" s="37"/>
      <c r="MP9" s="31"/>
      <c r="MQ9" s="30"/>
      <c r="MR9" s="37"/>
      <c r="MS9" s="31"/>
      <c r="MT9" s="30"/>
      <c r="MU9" s="37"/>
      <c r="MV9" s="31"/>
      <c r="MW9" s="30"/>
      <c r="MX9" s="37"/>
      <c r="MY9" s="31"/>
      <c r="MZ9" s="30"/>
      <c r="NA9" s="37"/>
      <c r="NB9" s="31"/>
      <c r="NC9" s="30"/>
      <c r="ND9" s="37"/>
      <c r="NE9" s="31"/>
      <c r="NF9" s="30"/>
      <c r="NG9" s="37"/>
      <c r="NH9" s="31"/>
      <c r="NI9" s="30"/>
      <c r="NJ9" s="37"/>
      <c r="NK9" s="31"/>
      <c r="NL9" s="30"/>
      <c r="NM9" s="37"/>
      <c r="NN9" s="31"/>
      <c r="NO9" s="30"/>
      <c r="NP9" s="37"/>
      <c r="NQ9" s="31"/>
      <c r="NR9" s="30"/>
      <c r="NS9" s="37"/>
      <c r="NT9" s="31"/>
      <c r="NU9" s="30"/>
      <c r="NV9" s="37"/>
      <c r="NW9" s="31"/>
      <c r="NX9" s="30"/>
      <c r="NY9" s="37"/>
      <c r="NZ9" s="31"/>
      <c r="OA9" s="30"/>
      <c r="OB9" s="37"/>
      <c r="OC9" s="31"/>
      <c r="OD9" s="30"/>
      <c r="OE9" s="37"/>
      <c r="OF9" s="31"/>
      <c r="OG9" s="30"/>
      <c r="OH9" s="37"/>
      <c r="OI9" s="31"/>
      <c r="OJ9" s="30"/>
      <c r="OK9" s="37"/>
      <c r="OL9" s="31"/>
      <c r="OM9" s="30"/>
      <c r="ON9" s="37"/>
      <c r="OO9" s="31"/>
      <c r="OP9" s="30"/>
      <c r="OQ9" s="37"/>
      <c r="OR9" s="31"/>
      <c r="OS9" s="30"/>
      <c r="OT9" s="37"/>
      <c r="OU9" s="31"/>
      <c r="OV9" s="30"/>
      <c r="OW9" s="37"/>
      <c r="OX9" s="31"/>
      <c r="OY9" s="30"/>
      <c r="OZ9" s="37"/>
      <c r="PA9" s="31"/>
      <c r="PB9" s="30"/>
      <c r="PC9" s="37"/>
      <c r="PD9" s="31"/>
      <c r="PE9" s="30"/>
      <c r="PF9" s="37"/>
      <c r="PG9" s="31"/>
      <c r="PH9" s="30"/>
      <c r="PI9" s="37"/>
      <c r="PJ9" s="31"/>
      <c r="PK9" s="30"/>
      <c r="PL9" s="37"/>
      <c r="PM9" s="31"/>
      <c r="PN9" s="30"/>
      <c r="PO9" s="37"/>
      <c r="PP9" s="31"/>
      <c r="PQ9" s="30"/>
      <c r="PR9" s="37"/>
      <c r="PS9" s="31"/>
      <c r="PT9" s="30"/>
      <c r="PU9" s="37"/>
      <c r="PV9" s="31"/>
      <c r="PW9" s="30"/>
      <c r="PX9" s="37"/>
      <c r="PY9" s="31"/>
      <c r="PZ9" s="30"/>
      <c r="QA9" s="37"/>
      <c r="QB9" s="31"/>
      <c r="QC9" s="30"/>
      <c r="QD9" s="37"/>
      <c r="QE9" s="31"/>
      <c r="QF9" s="30"/>
      <c r="QG9" s="37"/>
      <c r="QH9" s="31"/>
      <c r="QI9" s="30"/>
      <c r="QJ9" s="37"/>
      <c r="QK9" s="31"/>
      <c r="QL9" s="30"/>
      <c r="QM9" s="37"/>
      <c r="QN9" s="31"/>
      <c r="QO9" s="30"/>
      <c r="QP9" s="37"/>
      <c r="QQ9" s="31"/>
      <c r="QR9" s="30"/>
      <c r="QS9" s="37"/>
      <c r="QT9" s="31"/>
      <c r="QU9" s="30"/>
      <c r="QV9" s="37"/>
      <c r="QW9" s="31"/>
      <c r="QX9" s="30"/>
      <c r="QY9" s="37"/>
      <c r="QZ9" s="31"/>
      <c r="RA9" s="30"/>
      <c r="RB9" s="37"/>
      <c r="RC9" s="31"/>
      <c r="RD9" s="30"/>
      <c r="RE9" s="37"/>
      <c r="RF9" s="31"/>
      <c r="RG9" s="30"/>
      <c r="RH9" s="37"/>
      <c r="RI9" s="31"/>
      <c r="RJ9" s="30"/>
      <c r="RK9" s="37"/>
      <c r="RL9" s="31"/>
      <c r="RM9" s="30"/>
      <c r="RN9" s="37"/>
      <c r="RO9" s="31"/>
      <c r="RP9" s="30"/>
      <c r="RQ9" s="37"/>
      <c r="RR9" s="31"/>
      <c r="RS9" s="30"/>
      <c r="RT9" s="37"/>
      <c r="RU9" s="31"/>
      <c r="RV9" s="30"/>
      <c r="RW9" s="37"/>
      <c r="RX9" s="31"/>
      <c r="RY9" s="30"/>
      <c r="RZ9" s="37"/>
      <c r="SA9" s="31"/>
      <c r="SB9" s="30"/>
      <c r="SC9" s="37"/>
      <c r="SD9" s="31"/>
      <c r="SE9" s="30"/>
      <c r="SF9" s="37"/>
      <c r="SG9" s="31"/>
      <c r="SH9" s="30"/>
      <c r="SI9" s="37"/>
      <c r="SJ9" s="31"/>
      <c r="SK9" s="30"/>
      <c r="SL9" s="37"/>
      <c r="SM9" s="31"/>
      <c r="SN9" s="30"/>
      <c r="SO9" s="37"/>
      <c r="SP9" s="31"/>
      <c r="SQ9" s="30"/>
      <c r="SR9" s="37"/>
      <c r="SS9" s="31"/>
      <c r="ST9" s="30"/>
      <c r="SU9" s="37"/>
      <c r="SV9" s="31"/>
      <c r="SW9" s="30"/>
      <c r="SX9" s="37"/>
      <c r="SY9" s="31"/>
      <c r="SZ9" s="30"/>
      <c r="TA9" s="37"/>
      <c r="TB9" s="31"/>
      <c r="TC9" s="30"/>
      <c r="TD9" s="37"/>
      <c r="TE9" s="31"/>
      <c r="TF9" s="30"/>
      <c r="TG9" s="37"/>
      <c r="TH9" s="31"/>
      <c r="TI9" s="30"/>
      <c r="TJ9" s="37"/>
      <c r="TK9" s="31"/>
      <c r="TL9" s="30"/>
      <c r="TM9" s="37"/>
      <c r="TN9" s="31"/>
      <c r="TO9" s="30"/>
      <c r="TP9" s="37"/>
      <c r="TQ9" s="31"/>
      <c r="TR9" s="30"/>
      <c r="TS9" s="37"/>
      <c r="TT9" s="31"/>
      <c r="TU9" s="30"/>
      <c r="TV9" s="37"/>
      <c r="TW9" s="31"/>
      <c r="TX9" s="30"/>
      <c r="TY9" s="37"/>
      <c r="TZ9" s="31"/>
      <c r="UA9" s="30"/>
      <c r="UB9" s="37"/>
      <c r="UC9" s="31"/>
      <c r="UD9" s="30"/>
      <c r="UE9" s="37"/>
      <c r="UF9" s="31"/>
      <c r="UG9" s="30"/>
      <c r="UH9" s="37"/>
      <c r="UI9" s="31"/>
      <c r="UJ9" s="30"/>
      <c r="UK9" s="37"/>
      <c r="UL9" s="31"/>
      <c r="UM9" s="30"/>
      <c r="UN9" s="37"/>
      <c r="UO9" s="31"/>
      <c r="UP9" s="30"/>
      <c r="UQ9" s="37"/>
      <c r="UR9" s="31"/>
      <c r="US9" s="30"/>
      <c r="UT9" s="37"/>
      <c r="UU9" s="31"/>
      <c r="UV9" s="30"/>
      <c r="UW9" s="37"/>
      <c r="UX9" s="31"/>
      <c r="UY9" s="30"/>
      <c r="UZ9" s="37"/>
      <c r="VA9" s="31"/>
      <c r="VB9" s="30"/>
      <c r="VC9" s="37"/>
      <c r="VD9" s="31"/>
      <c r="VE9" s="30"/>
      <c r="VF9" s="37"/>
      <c r="VG9" s="31"/>
      <c r="VH9" s="30"/>
      <c r="VI9" s="37"/>
      <c r="VJ9" s="31"/>
      <c r="VK9" s="30"/>
      <c r="VL9" s="37"/>
      <c r="VM9" s="31"/>
      <c r="VN9" s="30"/>
      <c r="VO9" s="37"/>
      <c r="VP9" s="31"/>
      <c r="VQ9" s="30"/>
      <c r="VR9" s="37"/>
      <c r="VS9" s="31"/>
      <c r="VT9" s="30"/>
      <c r="VU9" s="37"/>
      <c r="VV9" s="31"/>
      <c r="VW9" s="30"/>
      <c r="VX9" s="37"/>
      <c r="VY9" s="31"/>
      <c r="VZ9" s="30"/>
      <c r="WA9" s="37"/>
      <c r="WB9" s="31"/>
      <c r="WC9" s="30"/>
      <c r="WD9" s="37"/>
      <c r="WE9" s="31"/>
      <c r="WF9" s="30"/>
      <c r="WG9" s="37"/>
      <c r="WH9" s="31"/>
      <c r="WI9" s="30"/>
      <c r="WJ9" s="37"/>
      <c r="WK9" s="31"/>
      <c r="WL9" s="30"/>
      <c r="WM9" s="37"/>
      <c r="WN9" s="31"/>
      <c r="WO9" s="30"/>
      <c r="WP9" s="37"/>
      <c r="WQ9" s="31"/>
      <c r="WR9" s="30"/>
      <c r="WS9" s="37"/>
      <c r="WT9" s="31"/>
      <c r="WU9" s="30"/>
      <c r="WV9" s="37"/>
      <c r="WW9" s="31"/>
      <c r="WX9" s="30"/>
      <c r="WY9" s="37"/>
      <c r="WZ9" s="31"/>
      <c r="XA9" s="30"/>
      <c r="XB9" s="37"/>
      <c r="XC9" s="31"/>
      <c r="XD9" s="30"/>
      <c r="XE9" s="37"/>
      <c r="XF9" s="31"/>
      <c r="XG9" s="30"/>
      <c r="XH9" s="37"/>
      <c r="XI9" s="31"/>
      <c r="XJ9" s="30"/>
      <c r="XK9" s="37"/>
      <c r="XL9" s="31"/>
      <c r="XM9" s="30"/>
      <c r="XN9" s="37"/>
      <c r="XO9" s="31"/>
      <c r="XP9" s="30"/>
      <c r="XQ9" s="37"/>
      <c r="XR9" s="31"/>
      <c r="XS9" s="30"/>
      <c r="XT9" s="37"/>
      <c r="XU9" s="31"/>
      <c r="XV9" s="30"/>
      <c r="XW9" s="37"/>
      <c r="XX9" s="31"/>
      <c r="XY9" s="30"/>
      <c r="XZ9" s="37"/>
      <c r="YA9" s="31"/>
      <c r="YB9" s="30"/>
      <c r="YC9" s="37"/>
      <c r="YD9" s="31"/>
      <c r="YE9" s="30"/>
      <c r="YF9" s="37"/>
      <c r="YG9" s="31"/>
      <c r="YH9" s="30"/>
      <c r="YI9" s="37"/>
      <c r="YJ9" s="31"/>
      <c r="YK9" s="30"/>
      <c r="YL9" s="37"/>
      <c r="YM9" s="31"/>
      <c r="YN9" s="30"/>
      <c r="YO9" s="37"/>
      <c r="YP9" s="31"/>
      <c r="YQ9" s="30"/>
      <c r="YR9" s="37"/>
      <c r="YS9" s="31"/>
      <c r="YT9" s="30"/>
      <c r="YU9" s="37"/>
      <c r="YV9" s="31"/>
      <c r="YW9" s="30"/>
      <c r="YX9" s="37"/>
      <c r="YY9" s="31"/>
      <c r="YZ9" s="30"/>
      <c r="ZA9" s="37"/>
      <c r="ZB9" s="31"/>
      <c r="ZC9" s="30"/>
      <c r="ZD9" s="37"/>
      <c r="ZE9" s="31"/>
      <c r="ZF9" s="30"/>
      <c r="ZG9" s="37"/>
      <c r="ZH9" s="31"/>
      <c r="ZI9" s="30"/>
      <c r="ZJ9" s="37"/>
      <c r="ZK9" s="31"/>
      <c r="ZL9" s="30"/>
      <c r="ZM9" s="37"/>
      <c r="ZN9" s="31"/>
      <c r="ZO9" s="30"/>
      <c r="ZP9" s="37"/>
      <c r="ZQ9" s="31"/>
      <c r="ZR9" s="30"/>
      <c r="ZS9" s="37"/>
      <c r="ZT9" s="31"/>
      <c r="ZU9" s="30"/>
      <c r="ZV9" s="37"/>
      <c r="ZW9" s="31"/>
      <c r="ZX9" s="30"/>
      <c r="ZY9" s="37"/>
      <c r="ZZ9" s="31"/>
      <c r="AAA9" s="30"/>
      <c r="AAB9" s="37"/>
      <c r="AAC9" s="31"/>
      <c r="AAD9" s="30"/>
      <c r="AAE9" s="37"/>
      <c r="AAF9" s="31"/>
      <c r="AAG9" s="30"/>
      <c r="AAH9" s="37"/>
      <c r="AAI9" s="31"/>
      <c r="AAJ9" s="30"/>
      <c r="AAK9" s="37"/>
      <c r="AAL9" s="31"/>
      <c r="AAM9" s="30"/>
      <c r="AAN9" s="37"/>
      <c r="AAO9" s="31"/>
      <c r="AAP9" s="30"/>
      <c r="AAQ9" s="37"/>
      <c r="AAR9" s="31"/>
      <c r="AAS9" s="30"/>
      <c r="AAT9" s="37"/>
      <c r="AAU9" s="31"/>
      <c r="AAV9" s="30"/>
      <c r="AAW9" s="37"/>
      <c r="AAX9" s="31"/>
      <c r="AAY9" s="30"/>
      <c r="AAZ9" s="37"/>
      <c r="ABA9" s="31"/>
      <c r="ABB9" s="30"/>
      <c r="ABC9" s="37"/>
      <c r="ABD9" s="31"/>
      <c r="ABE9" s="30"/>
      <c r="ABF9" s="37"/>
      <c r="ABG9" s="31"/>
      <c r="ABH9" s="30"/>
      <c r="ABI9" s="37"/>
      <c r="ABJ9" s="31"/>
      <c r="ABK9" s="30"/>
      <c r="ABL9" s="37"/>
      <c r="ABM9" s="31"/>
      <c r="ABN9" s="30"/>
      <c r="ABO9" s="37"/>
      <c r="ABP9" s="31"/>
      <c r="ABQ9" s="30"/>
      <c r="ABR9" s="37"/>
      <c r="ABS9" s="31"/>
      <c r="ABT9" s="30"/>
      <c r="ABU9" s="37"/>
      <c r="ABV9" s="31"/>
      <c r="ABW9" s="30"/>
      <c r="ABX9" s="37"/>
      <c r="ABY9" s="31"/>
      <c r="ABZ9" s="30"/>
      <c r="ACA9" s="37"/>
      <c r="ACB9" s="31"/>
      <c r="ACC9" s="30"/>
      <c r="ACD9" s="37"/>
      <c r="ACE9" s="31"/>
      <c r="ACF9" s="30"/>
      <c r="ACG9" s="37"/>
      <c r="ACH9" s="31"/>
      <c r="ACI9" s="30"/>
      <c r="ACJ9" s="37"/>
      <c r="ACK9" s="31"/>
      <c r="ACL9" s="30"/>
      <c r="ACM9" s="37"/>
      <c r="ACN9" s="38"/>
      <c r="ACO9" s="30"/>
      <c r="ACP9" s="37"/>
      <c r="ACQ9" s="38"/>
      <c r="ACR9" s="30"/>
      <c r="ACS9" s="37"/>
      <c r="ACT9" s="38"/>
      <c r="ACU9" s="30"/>
      <c r="ACV9" s="37"/>
      <c r="ACW9" s="38"/>
      <c r="ACX9" s="30"/>
      <c r="ACY9" s="37"/>
      <c r="ACZ9" s="38"/>
      <c r="ADA9" s="30"/>
      <c r="ADB9" s="37"/>
      <c r="ADC9" s="38"/>
      <c r="ADD9" s="30"/>
      <c r="ADE9" s="37"/>
      <c r="ADF9" s="38"/>
      <c r="ADG9" s="30"/>
      <c r="ADH9" s="37"/>
      <c r="ADI9" s="38"/>
      <c r="ADJ9" s="30"/>
      <c r="ADK9" s="37"/>
      <c r="ADL9" s="38"/>
      <c r="ADM9" s="30"/>
      <c r="ADN9" s="37"/>
      <c r="ADO9" s="38"/>
      <c r="ADP9" s="30"/>
      <c r="ADQ9" s="37"/>
      <c r="ADR9" s="38"/>
      <c r="ADS9" s="30"/>
      <c r="ADT9" s="37"/>
      <c r="ADU9" s="38"/>
      <c r="ADV9" s="30"/>
      <c r="ADW9" s="37"/>
      <c r="ADX9" s="38"/>
      <c r="ADY9" s="30"/>
      <c r="ADZ9" s="37"/>
      <c r="AEA9" s="38"/>
      <c r="AEB9" s="30"/>
      <c r="AEC9" s="37"/>
      <c r="AED9" s="38"/>
      <c r="AEE9" s="30"/>
      <c r="AEF9" s="37"/>
      <c r="AEG9" s="38"/>
      <c r="AEH9" s="30"/>
      <c r="AEI9" s="37"/>
      <c r="AEJ9" s="38"/>
      <c r="AEK9" s="30"/>
      <c r="AEL9" s="37"/>
      <c r="AEM9" s="38"/>
      <c r="AEN9" s="30"/>
      <c r="AEO9" s="37"/>
      <c r="AEP9" s="38"/>
      <c r="AEQ9" s="30"/>
      <c r="AER9" s="37"/>
      <c r="AES9" s="38"/>
      <c r="AET9" s="30"/>
      <c r="AEU9" s="37"/>
      <c r="AEV9" s="38"/>
      <c r="AEW9" s="30"/>
      <c r="AEX9" s="37"/>
      <c r="AEY9" s="38"/>
      <c r="AEZ9" s="30"/>
      <c r="AFA9" s="37"/>
      <c r="AFB9" s="38"/>
      <c r="AFC9" s="30"/>
      <c r="AFD9" s="37"/>
      <c r="AFE9" s="38"/>
    </row>
    <row r="10" spans="2:837" ht="14.45" customHeight="1" x14ac:dyDescent="0.25">
      <c r="B10" s="66"/>
      <c r="C10" s="66"/>
      <c r="D10" s="115"/>
      <c r="E10" s="116"/>
      <c r="F10" s="116"/>
      <c r="G10" s="105"/>
      <c r="H10" s="105"/>
      <c r="J10" s="12">
        <f t="shared" si="46"/>
        <v>46394</v>
      </c>
      <c r="K10" s="29" t="str">
        <f t="shared" si="0"/>
        <v>J</v>
      </c>
      <c r="L10" s="28"/>
      <c r="M10" s="12">
        <f t="shared" si="24"/>
        <v>46425</v>
      </c>
      <c r="N10" s="29">
        <f t="shared" si="1"/>
        <v>0</v>
      </c>
      <c r="O10" s="28"/>
      <c r="P10" s="12">
        <f t="shared" si="25"/>
        <v>46453</v>
      </c>
      <c r="Q10" s="29">
        <f t="shared" si="2"/>
        <v>0</v>
      </c>
      <c r="R10" s="28"/>
      <c r="S10" s="12">
        <f t="shared" si="26"/>
        <v>46484</v>
      </c>
      <c r="T10" s="29" t="str">
        <f t="shared" si="3"/>
        <v>J</v>
      </c>
      <c r="U10" s="28"/>
      <c r="V10" s="12">
        <f t="shared" si="44"/>
        <v>46514</v>
      </c>
      <c r="W10" s="29" t="str">
        <f t="shared" si="4"/>
        <v>J</v>
      </c>
      <c r="X10" s="28"/>
      <c r="Y10" s="12">
        <f t="shared" si="27"/>
        <v>46545</v>
      </c>
      <c r="Z10" s="29" t="str">
        <f t="shared" si="5"/>
        <v>J</v>
      </c>
      <c r="AA10" s="28"/>
      <c r="AB10" s="12">
        <f t="shared" si="28"/>
        <v>46575</v>
      </c>
      <c r="AC10" s="29" t="str">
        <f t="shared" si="6"/>
        <v>J</v>
      </c>
      <c r="AD10" s="28"/>
      <c r="AE10" s="12">
        <f t="shared" si="29"/>
        <v>46606</v>
      </c>
      <c r="AF10" s="29">
        <f t="shared" si="7"/>
        <v>0</v>
      </c>
      <c r="AG10" s="28"/>
      <c r="AH10" s="12">
        <f t="shared" si="30"/>
        <v>46637</v>
      </c>
      <c r="AI10" s="29" t="str">
        <f t="shared" si="8"/>
        <v>J</v>
      </c>
      <c r="AJ10" s="28"/>
      <c r="AK10" s="12">
        <f t="shared" si="31"/>
        <v>46667</v>
      </c>
      <c r="AL10" s="29" t="str">
        <f t="shared" si="9"/>
        <v>J</v>
      </c>
      <c r="AM10" s="28"/>
      <c r="AN10" s="12">
        <f t="shared" si="32"/>
        <v>46698</v>
      </c>
      <c r="AO10" s="29">
        <f t="shared" si="10"/>
        <v>0</v>
      </c>
      <c r="AP10" s="28"/>
      <c r="AQ10" s="12">
        <f t="shared" si="33"/>
        <v>46728</v>
      </c>
      <c r="AR10" s="29" t="str">
        <f t="shared" si="11"/>
        <v>J</v>
      </c>
      <c r="AS10" s="13"/>
      <c r="AT10" s="12">
        <f t="shared" si="47"/>
        <v>46759</v>
      </c>
      <c r="AU10" s="29" t="str">
        <f t="shared" si="12"/>
        <v>J</v>
      </c>
      <c r="AV10" s="28"/>
      <c r="AW10" s="12">
        <f t="shared" si="34"/>
        <v>46790</v>
      </c>
      <c r="AX10" s="29" t="str">
        <f t="shared" si="13"/>
        <v>J</v>
      </c>
      <c r="AY10" s="28"/>
      <c r="AZ10" s="12">
        <f t="shared" si="35"/>
        <v>46819</v>
      </c>
      <c r="BA10" s="29" t="str">
        <f t="shared" si="14"/>
        <v>J</v>
      </c>
      <c r="BB10" s="28"/>
      <c r="BC10" s="12">
        <f t="shared" si="36"/>
        <v>46850</v>
      </c>
      <c r="BD10" s="29" t="str">
        <f t="shared" si="15"/>
        <v>J</v>
      </c>
      <c r="BE10" s="28"/>
      <c r="BF10" s="12">
        <f t="shared" si="45"/>
        <v>46880</v>
      </c>
      <c r="BG10" s="29">
        <f t="shared" si="16"/>
        <v>0</v>
      </c>
      <c r="BH10" s="28"/>
      <c r="BI10" s="12">
        <f t="shared" si="37"/>
        <v>46911</v>
      </c>
      <c r="BJ10" s="29" t="str">
        <f t="shared" si="17"/>
        <v>J</v>
      </c>
      <c r="BK10" s="28"/>
      <c r="BL10" s="12">
        <f t="shared" si="38"/>
        <v>46941</v>
      </c>
      <c r="BM10" s="29" t="str">
        <f t="shared" si="18"/>
        <v>J</v>
      </c>
      <c r="BN10" s="28"/>
      <c r="BO10" s="12">
        <f t="shared" si="39"/>
        <v>46972</v>
      </c>
      <c r="BP10" s="29" t="str">
        <f t="shared" si="19"/>
        <v>J</v>
      </c>
      <c r="BQ10" s="28"/>
      <c r="BR10" s="12">
        <f t="shared" si="40"/>
        <v>47003</v>
      </c>
      <c r="BS10" s="29" t="str">
        <f t="shared" si="20"/>
        <v>J</v>
      </c>
      <c r="BT10" s="28"/>
      <c r="BU10" s="12">
        <f t="shared" si="41"/>
        <v>47033</v>
      </c>
      <c r="BV10" s="29">
        <f t="shared" si="21"/>
        <v>0</v>
      </c>
      <c r="BW10" s="28"/>
      <c r="BX10" s="12">
        <f t="shared" si="42"/>
        <v>47064</v>
      </c>
      <c r="BY10" s="29" t="str">
        <f t="shared" si="22"/>
        <v>J</v>
      </c>
      <c r="BZ10" s="28"/>
      <c r="CA10" s="12">
        <f t="shared" si="43"/>
        <v>47094</v>
      </c>
      <c r="CB10" s="29" t="str">
        <f t="shared" si="23"/>
        <v>J</v>
      </c>
      <c r="CC10" s="13"/>
      <c r="CD10" s="30"/>
      <c r="CE10" s="37"/>
      <c r="CF10" s="31"/>
      <c r="CG10" s="30"/>
      <c r="CH10" s="37"/>
      <c r="CI10" s="31"/>
      <c r="CJ10" s="30"/>
      <c r="CK10" s="37"/>
      <c r="CL10" s="31"/>
      <c r="CM10" s="30"/>
      <c r="CN10" s="37"/>
      <c r="CO10" s="31"/>
      <c r="CP10" s="30"/>
      <c r="CQ10" s="37"/>
      <c r="CR10" s="31"/>
      <c r="CS10" s="30"/>
      <c r="CT10" s="37"/>
      <c r="CU10" s="31"/>
      <c r="CV10" s="30"/>
      <c r="CW10" s="37"/>
      <c r="CX10" s="31"/>
      <c r="CY10" s="30"/>
      <c r="CZ10" s="37"/>
      <c r="DA10" s="31"/>
      <c r="DB10" s="30"/>
      <c r="DC10" s="37"/>
      <c r="DD10" s="31"/>
      <c r="DE10" s="30"/>
      <c r="DF10" s="37"/>
      <c r="DG10" s="31"/>
      <c r="DH10" s="30"/>
      <c r="DI10" s="37"/>
      <c r="DJ10" s="31"/>
      <c r="DK10" s="30"/>
      <c r="DL10" s="37"/>
      <c r="DM10" s="31"/>
      <c r="DN10" s="30"/>
      <c r="DO10" s="37"/>
      <c r="DP10" s="31"/>
      <c r="DQ10" s="30"/>
      <c r="DR10" s="37"/>
      <c r="DS10" s="31"/>
      <c r="DT10" s="30"/>
      <c r="DU10" s="37"/>
      <c r="DV10" s="31"/>
      <c r="DW10" s="30"/>
      <c r="DX10" s="37"/>
      <c r="DY10" s="31"/>
      <c r="DZ10" s="30"/>
      <c r="EA10" s="37"/>
      <c r="EB10" s="31"/>
      <c r="EC10" s="30"/>
      <c r="ED10" s="37"/>
      <c r="EE10" s="31"/>
      <c r="EF10" s="30"/>
      <c r="EG10" s="37"/>
      <c r="EH10" s="31"/>
      <c r="EI10" s="30"/>
      <c r="EJ10" s="37"/>
      <c r="EK10" s="31"/>
      <c r="EL10" s="30"/>
      <c r="EM10" s="37"/>
      <c r="EN10" s="31"/>
      <c r="EO10" s="30"/>
      <c r="EP10" s="37"/>
      <c r="EQ10" s="31"/>
      <c r="ER10" s="30"/>
      <c r="ES10" s="37"/>
      <c r="ET10" s="31"/>
      <c r="EU10" s="30"/>
      <c r="EV10" s="37"/>
      <c r="EW10" s="31"/>
      <c r="EX10" s="30"/>
      <c r="EY10" s="37"/>
      <c r="EZ10" s="31"/>
      <c r="FA10" s="30"/>
      <c r="FB10" s="37"/>
      <c r="FC10" s="31"/>
      <c r="FD10" s="30"/>
      <c r="FE10" s="37"/>
      <c r="FF10" s="31"/>
      <c r="FG10" s="30"/>
      <c r="FH10" s="37"/>
      <c r="FI10" s="31"/>
      <c r="FJ10" s="30"/>
      <c r="FK10" s="37"/>
      <c r="FL10" s="31"/>
      <c r="FM10" s="30"/>
      <c r="FN10" s="37"/>
      <c r="FO10" s="31"/>
      <c r="FP10" s="30"/>
      <c r="FQ10" s="37"/>
      <c r="FR10" s="31"/>
      <c r="FS10" s="30"/>
      <c r="FT10" s="37"/>
      <c r="FU10" s="31"/>
      <c r="FV10" s="30"/>
      <c r="FW10" s="37"/>
      <c r="FX10" s="31"/>
      <c r="FY10" s="30"/>
      <c r="FZ10" s="37"/>
      <c r="GA10" s="31"/>
      <c r="GB10" s="30"/>
      <c r="GC10" s="37"/>
      <c r="GD10" s="31"/>
      <c r="GE10" s="30"/>
      <c r="GF10" s="37"/>
      <c r="GG10" s="31"/>
      <c r="GH10" s="30"/>
      <c r="GI10" s="37"/>
      <c r="GJ10" s="31"/>
      <c r="GK10" s="30"/>
      <c r="GL10" s="37"/>
      <c r="GM10" s="31"/>
      <c r="GN10" s="30"/>
      <c r="GO10" s="37"/>
      <c r="GP10" s="31"/>
      <c r="GQ10" s="30"/>
      <c r="GR10" s="37"/>
      <c r="GS10" s="31"/>
      <c r="GT10" s="30"/>
      <c r="GU10" s="37"/>
      <c r="GV10" s="31"/>
      <c r="GW10" s="30"/>
      <c r="GX10" s="37"/>
      <c r="GY10" s="31"/>
      <c r="GZ10" s="30"/>
      <c r="HA10" s="37"/>
      <c r="HB10" s="31"/>
      <c r="HC10" s="30"/>
      <c r="HD10" s="37"/>
      <c r="HE10" s="31"/>
      <c r="HF10" s="30"/>
      <c r="HG10" s="37"/>
      <c r="HH10" s="31"/>
      <c r="HI10" s="30"/>
      <c r="HJ10" s="37"/>
      <c r="HK10" s="31"/>
      <c r="HL10" s="30"/>
      <c r="HM10" s="37"/>
      <c r="HN10" s="31"/>
      <c r="HO10" s="30"/>
      <c r="HP10" s="37"/>
      <c r="HQ10" s="31"/>
      <c r="HR10" s="30"/>
      <c r="HS10" s="37"/>
      <c r="HT10" s="31"/>
      <c r="HU10" s="30"/>
      <c r="HV10" s="37"/>
      <c r="HW10" s="31"/>
      <c r="HX10" s="30"/>
      <c r="HY10" s="37"/>
      <c r="HZ10" s="31"/>
      <c r="IA10" s="30"/>
      <c r="IB10" s="37"/>
      <c r="IC10" s="31"/>
      <c r="ID10" s="30"/>
      <c r="IE10" s="37"/>
      <c r="IF10" s="31"/>
      <c r="IG10" s="30"/>
      <c r="IH10" s="37"/>
      <c r="II10" s="31"/>
      <c r="IJ10" s="30"/>
      <c r="IK10" s="37"/>
      <c r="IL10" s="31"/>
      <c r="IM10" s="30"/>
      <c r="IN10" s="37"/>
      <c r="IO10" s="31"/>
      <c r="IP10" s="30"/>
      <c r="IQ10" s="37"/>
      <c r="IR10" s="31"/>
      <c r="IS10" s="30"/>
      <c r="IT10" s="37"/>
      <c r="IU10" s="31"/>
      <c r="IV10" s="30"/>
      <c r="IW10" s="37"/>
      <c r="IX10" s="31"/>
      <c r="IY10" s="30"/>
      <c r="IZ10" s="37"/>
      <c r="JA10" s="31"/>
      <c r="JB10" s="30"/>
      <c r="JC10" s="37"/>
      <c r="JD10" s="31"/>
      <c r="JE10" s="30"/>
      <c r="JF10" s="37"/>
      <c r="JG10" s="31"/>
      <c r="JH10" s="30"/>
      <c r="JI10" s="37"/>
      <c r="JJ10" s="31"/>
      <c r="JK10" s="30"/>
      <c r="JL10" s="37"/>
      <c r="JM10" s="31"/>
      <c r="JN10" s="30"/>
      <c r="JO10" s="37"/>
      <c r="JP10" s="31"/>
      <c r="JQ10" s="30"/>
      <c r="JR10" s="37"/>
      <c r="JS10" s="31"/>
      <c r="JT10" s="30"/>
      <c r="JU10" s="37"/>
      <c r="JV10" s="31"/>
      <c r="JW10" s="30"/>
      <c r="JX10" s="37"/>
      <c r="JY10" s="31"/>
      <c r="JZ10" s="30"/>
      <c r="KA10" s="37"/>
      <c r="KB10" s="31"/>
      <c r="KC10" s="30"/>
      <c r="KD10" s="37"/>
      <c r="KE10" s="31"/>
      <c r="KF10" s="30"/>
      <c r="KG10" s="37"/>
      <c r="KH10" s="31"/>
      <c r="KI10" s="30"/>
      <c r="KJ10" s="37"/>
      <c r="KK10" s="31"/>
      <c r="KL10" s="30"/>
      <c r="KM10" s="37"/>
      <c r="KN10" s="31"/>
      <c r="KO10" s="30"/>
      <c r="KP10" s="37"/>
      <c r="KQ10" s="31"/>
      <c r="KR10" s="30"/>
      <c r="KS10" s="37"/>
      <c r="KT10" s="31"/>
      <c r="KU10" s="30"/>
      <c r="KV10" s="37"/>
      <c r="KW10" s="31"/>
      <c r="KX10" s="30"/>
      <c r="KY10" s="37"/>
      <c r="KZ10" s="31"/>
      <c r="LA10" s="30"/>
      <c r="LB10" s="37"/>
      <c r="LC10" s="31"/>
      <c r="LD10" s="30"/>
      <c r="LE10" s="37"/>
      <c r="LF10" s="31"/>
      <c r="LG10" s="30"/>
      <c r="LH10" s="37"/>
      <c r="LI10" s="31"/>
      <c r="LJ10" s="30"/>
      <c r="LK10" s="37"/>
      <c r="LL10" s="31"/>
      <c r="LM10" s="30"/>
      <c r="LN10" s="37"/>
      <c r="LO10" s="31"/>
      <c r="LP10" s="30"/>
      <c r="LQ10" s="37"/>
      <c r="LR10" s="31"/>
      <c r="LS10" s="30"/>
      <c r="LT10" s="37"/>
      <c r="LU10" s="31"/>
      <c r="LV10" s="30"/>
      <c r="LW10" s="37"/>
      <c r="LX10" s="31"/>
      <c r="LY10" s="30"/>
      <c r="LZ10" s="37"/>
      <c r="MA10" s="31"/>
      <c r="MB10" s="30"/>
      <c r="MC10" s="37"/>
      <c r="MD10" s="31"/>
      <c r="ME10" s="30"/>
      <c r="MF10" s="37"/>
      <c r="MG10" s="31"/>
      <c r="MH10" s="30"/>
      <c r="MI10" s="37"/>
      <c r="MJ10" s="31"/>
      <c r="MK10" s="30"/>
      <c r="ML10" s="37"/>
      <c r="MM10" s="31"/>
      <c r="MN10" s="30"/>
      <c r="MO10" s="37"/>
      <c r="MP10" s="31"/>
      <c r="MQ10" s="30"/>
      <c r="MR10" s="37"/>
      <c r="MS10" s="31"/>
      <c r="MT10" s="30"/>
      <c r="MU10" s="37"/>
      <c r="MV10" s="31"/>
      <c r="MW10" s="30"/>
      <c r="MX10" s="37"/>
      <c r="MY10" s="31"/>
      <c r="MZ10" s="30"/>
      <c r="NA10" s="37"/>
      <c r="NB10" s="31"/>
      <c r="NC10" s="30"/>
      <c r="ND10" s="37"/>
      <c r="NE10" s="31"/>
      <c r="NF10" s="30"/>
      <c r="NG10" s="37"/>
      <c r="NH10" s="31"/>
      <c r="NI10" s="30"/>
      <c r="NJ10" s="37"/>
      <c r="NK10" s="31"/>
      <c r="NL10" s="30"/>
      <c r="NM10" s="37"/>
      <c r="NN10" s="31"/>
      <c r="NO10" s="30"/>
      <c r="NP10" s="37"/>
      <c r="NQ10" s="31"/>
      <c r="NR10" s="30"/>
      <c r="NS10" s="37"/>
      <c r="NT10" s="31"/>
      <c r="NU10" s="30"/>
      <c r="NV10" s="37"/>
      <c r="NW10" s="31"/>
      <c r="NX10" s="30"/>
      <c r="NY10" s="37"/>
      <c r="NZ10" s="31"/>
      <c r="OA10" s="30"/>
      <c r="OB10" s="37"/>
      <c r="OC10" s="31"/>
      <c r="OD10" s="30"/>
      <c r="OE10" s="37"/>
      <c r="OF10" s="31"/>
      <c r="OG10" s="30"/>
      <c r="OH10" s="37"/>
      <c r="OI10" s="31"/>
      <c r="OJ10" s="30"/>
      <c r="OK10" s="37"/>
      <c r="OL10" s="31"/>
      <c r="OM10" s="30"/>
      <c r="ON10" s="37"/>
      <c r="OO10" s="31"/>
      <c r="OP10" s="30"/>
      <c r="OQ10" s="37"/>
      <c r="OR10" s="31"/>
      <c r="OS10" s="30"/>
      <c r="OT10" s="37"/>
      <c r="OU10" s="31"/>
      <c r="OV10" s="30"/>
      <c r="OW10" s="37"/>
      <c r="OX10" s="31"/>
      <c r="OY10" s="30"/>
      <c r="OZ10" s="37"/>
      <c r="PA10" s="31"/>
      <c r="PB10" s="30"/>
      <c r="PC10" s="37"/>
      <c r="PD10" s="31"/>
      <c r="PE10" s="30"/>
      <c r="PF10" s="37"/>
      <c r="PG10" s="31"/>
      <c r="PH10" s="30"/>
      <c r="PI10" s="37"/>
      <c r="PJ10" s="31"/>
      <c r="PK10" s="30"/>
      <c r="PL10" s="37"/>
      <c r="PM10" s="31"/>
      <c r="PN10" s="30"/>
      <c r="PO10" s="37"/>
      <c r="PP10" s="31"/>
      <c r="PQ10" s="30"/>
      <c r="PR10" s="37"/>
      <c r="PS10" s="31"/>
      <c r="PT10" s="30"/>
      <c r="PU10" s="37"/>
      <c r="PV10" s="31"/>
      <c r="PW10" s="30"/>
      <c r="PX10" s="37"/>
      <c r="PY10" s="31"/>
      <c r="PZ10" s="30"/>
      <c r="QA10" s="37"/>
      <c r="QB10" s="31"/>
      <c r="QC10" s="30"/>
      <c r="QD10" s="37"/>
      <c r="QE10" s="31"/>
      <c r="QF10" s="30"/>
      <c r="QG10" s="37"/>
      <c r="QH10" s="31"/>
      <c r="QI10" s="30"/>
      <c r="QJ10" s="37"/>
      <c r="QK10" s="31"/>
      <c r="QL10" s="30"/>
      <c r="QM10" s="37"/>
      <c r="QN10" s="31"/>
      <c r="QO10" s="30"/>
      <c r="QP10" s="37"/>
      <c r="QQ10" s="31"/>
      <c r="QR10" s="30"/>
      <c r="QS10" s="37"/>
      <c r="QT10" s="31"/>
      <c r="QU10" s="30"/>
      <c r="QV10" s="37"/>
      <c r="QW10" s="31"/>
      <c r="QX10" s="30"/>
      <c r="QY10" s="37"/>
      <c r="QZ10" s="31"/>
      <c r="RA10" s="30"/>
      <c r="RB10" s="37"/>
      <c r="RC10" s="31"/>
      <c r="RD10" s="30"/>
      <c r="RE10" s="37"/>
      <c r="RF10" s="31"/>
      <c r="RG10" s="30"/>
      <c r="RH10" s="37"/>
      <c r="RI10" s="31"/>
      <c r="RJ10" s="30"/>
      <c r="RK10" s="37"/>
      <c r="RL10" s="31"/>
      <c r="RM10" s="30"/>
      <c r="RN10" s="37"/>
      <c r="RO10" s="31"/>
      <c r="RP10" s="30"/>
      <c r="RQ10" s="37"/>
      <c r="RR10" s="31"/>
      <c r="RS10" s="30"/>
      <c r="RT10" s="37"/>
      <c r="RU10" s="31"/>
      <c r="RV10" s="30"/>
      <c r="RW10" s="37"/>
      <c r="RX10" s="31"/>
      <c r="RY10" s="30"/>
      <c r="RZ10" s="37"/>
      <c r="SA10" s="31"/>
      <c r="SB10" s="30"/>
      <c r="SC10" s="37"/>
      <c r="SD10" s="31"/>
      <c r="SE10" s="30"/>
      <c r="SF10" s="37"/>
      <c r="SG10" s="31"/>
      <c r="SH10" s="30"/>
      <c r="SI10" s="37"/>
      <c r="SJ10" s="31"/>
      <c r="SK10" s="30"/>
      <c r="SL10" s="37"/>
      <c r="SM10" s="31"/>
      <c r="SN10" s="30"/>
      <c r="SO10" s="37"/>
      <c r="SP10" s="31"/>
      <c r="SQ10" s="30"/>
      <c r="SR10" s="37"/>
      <c r="SS10" s="31"/>
      <c r="ST10" s="30"/>
      <c r="SU10" s="37"/>
      <c r="SV10" s="31"/>
      <c r="SW10" s="30"/>
      <c r="SX10" s="37"/>
      <c r="SY10" s="31"/>
      <c r="SZ10" s="30"/>
      <c r="TA10" s="37"/>
      <c r="TB10" s="31"/>
      <c r="TC10" s="30"/>
      <c r="TD10" s="37"/>
      <c r="TE10" s="31"/>
      <c r="TF10" s="30"/>
      <c r="TG10" s="37"/>
      <c r="TH10" s="31"/>
      <c r="TI10" s="30"/>
      <c r="TJ10" s="37"/>
      <c r="TK10" s="31"/>
      <c r="TL10" s="30"/>
      <c r="TM10" s="37"/>
      <c r="TN10" s="31"/>
      <c r="TO10" s="30"/>
      <c r="TP10" s="37"/>
      <c r="TQ10" s="31"/>
      <c r="TR10" s="30"/>
      <c r="TS10" s="37"/>
      <c r="TT10" s="31"/>
      <c r="TU10" s="30"/>
      <c r="TV10" s="37"/>
      <c r="TW10" s="31"/>
      <c r="TX10" s="30"/>
      <c r="TY10" s="37"/>
      <c r="TZ10" s="31"/>
      <c r="UA10" s="30"/>
      <c r="UB10" s="37"/>
      <c r="UC10" s="31"/>
      <c r="UD10" s="30"/>
      <c r="UE10" s="37"/>
      <c r="UF10" s="31"/>
      <c r="UG10" s="30"/>
      <c r="UH10" s="37"/>
      <c r="UI10" s="31"/>
      <c r="UJ10" s="30"/>
      <c r="UK10" s="37"/>
      <c r="UL10" s="31"/>
      <c r="UM10" s="30"/>
      <c r="UN10" s="37"/>
      <c r="UO10" s="31"/>
      <c r="UP10" s="30"/>
      <c r="UQ10" s="37"/>
      <c r="UR10" s="31"/>
      <c r="US10" s="30"/>
      <c r="UT10" s="37"/>
      <c r="UU10" s="31"/>
      <c r="UV10" s="30"/>
      <c r="UW10" s="37"/>
      <c r="UX10" s="31"/>
      <c r="UY10" s="30"/>
      <c r="UZ10" s="37"/>
      <c r="VA10" s="31"/>
      <c r="VB10" s="30"/>
      <c r="VC10" s="37"/>
      <c r="VD10" s="31"/>
      <c r="VE10" s="30"/>
      <c r="VF10" s="37"/>
      <c r="VG10" s="31"/>
      <c r="VH10" s="30"/>
      <c r="VI10" s="37"/>
      <c r="VJ10" s="31"/>
      <c r="VK10" s="30"/>
      <c r="VL10" s="37"/>
      <c r="VM10" s="31"/>
      <c r="VN10" s="30"/>
      <c r="VO10" s="37"/>
      <c r="VP10" s="31"/>
      <c r="VQ10" s="30"/>
      <c r="VR10" s="37"/>
      <c r="VS10" s="31"/>
      <c r="VT10" s="30"/>
      <c r="VU10" s="37"/>
      <c r="VV10" s="31"/>
      <c r="VW10" s="30"/>
      <c r="VX10" s="37"/>
      <c r="VY10" s="31"/>
      <c r="VZ10" s="30"/>
      <c r="WA10" s="37"/>
      <c r="WB10" s="31"/>
      <c r="WC10" s="30"/>
      <c r="WD10" s="37"/>
      <c r="WE10" s="31"/>
      <c r="WF10" s="30"/>
      <c r="WG10" s="37"/>
      <c r="WH10" s="31"/>
      <c r="WI10" s="30"/>
      <c r="WJ10" s="37"/>
      <c r="WK10" s="31"/>
      <c r="WL10" s="30"/>
      <c r="WM10" s="37"/>
      <c r="WN10" s="31"/>
      <c r="WO10" s="30"/>
      <c r="WP10" s="37"/>
      <c r="WQ10" s="31"/>
      <c r="WR10" s="30"/>
      <c r="WS10" s="37"/>
      <c r="WT10" s="31"/>
      <c r="WU10" s="30"/>
      <c r="WV10" s="37"/>
      <c r="WW10" s="31"/>
      <c r="WX10" s="30"/>
      <c r="WY10" s="37"/>
      <c r="WZ10" s="31"/>
      <c r="XA10" s="30"/>
      <c r="XB10" s="37"/>
      <c r="XC10" s="31"/>
      <c r="XD10" s="30"/>
      <c r="XE10" s="37"/>
      <c r="XF10" s="31"/>
      <c r="XG10" s="30"/>
      <c r="XH10" s="37"/>
      <c r="XI10" s="31"/>
      <c r="XJ10" s="30"/>
      <c r="XK10" s="37"/>
      <c r="XL10" s="31"/>
      <c r="XM10" s="30"/>
      <c r="XN10" s="37"/>
      <c r="XO10" s="31"/>
      <c r="XP10" s="30"/>
      <c r="XQ10" s="37"/>
      <c r="XR10" s="31"/>
      <c r="XS10" s="30"/>
      <c r="XT10" s="37"/>
      <c r="XU10" s="31"/>
      <c r="XV10" s="30"/>
      <c r="XW10" s="37"/>
      <c r="XX10" s="31"/>
      <c r="XY10" s="30"/>
      <c r="XZ10" s="37"/>
      <c r="YA10" s="31"/>
      <c r="YB10" s="30"/>
      <c r="YC10" s="37"/>
      <c r="YD10" s="31"/>
      <c r="YE10" s="30"/>
      <c r="YF10" s="37"/>
      <c r="YG10" s="31"/>
      <c r="YH10" s="30"/>
      <c r="YI10" s="37"/>
      <c r="YJ10" s="31"/>
      <c r="YK10" s="30"/>
      <c r="YL10" s="37"/>
      <c r="YM10" s="31"/>
      <c r="YN10" s="30"/>
      <c r="YO10" s="37"/>
      <c r="YP10" s="31"/>
      <c r="YQ10" s="30"/>
      <c r="YR10" s="37"/>
      <c r="YS10" s="31"/>
      <c r="YT10" s="30"/>
      <c r="YU10" s="37"/>
      <c r="YV10" s="31"/>
      <c r="YW10" s="30"/>
      <c r="YX10" s="37"/>
      <c r="YY10" s="31"/>
      <c r="YZ10" s="30"/>
      <c r="ZA10" s="37"/>
      <c r="ZB10" s="31"/>
      <c r="ZC10" s="30"/>
      <c r="ZD10" s="37"/>
      <c r="ZE10" s="31"/>
      <c r="ZF10" s="30"/>
      <c r="ZG10" s="37"/>
      <c r="ZH10" s="31"/>
      <c r="ZI10" s="30"/>
      <c r="ZJ10" s="37"/>
      <c r="ZK10" s="31"/>
      <c r="ZL10" s="30"/>
      <c r="ZM10" s="37"/>
      <c r="ZN10" s="31"/>
      <c r="ZO10" s="30"/>
      <c r="ZP10" s="37"/>
      <c r="ZQ10" s="31"/>
      <c r="ZR10" s="30"/>
      <c r="ZS10" s="37"/>
      <c r="ZT10" s="31"/>
      <c r="ZU10" s="30"/>
      <c r="ZV10" s="37"/>
      <c r="ZW10" s="31"/>
      <c r="ZX10" s="30"/>
      <c r="ZY10" s="37"/>
      <c r="ZZ10" s="31"/>
      <c r="AAA10" s="30"/>
      <c r="AAB10" s="37"/>
      <c r="AAC10" s="31"/>
      <c r="AAD10" s="30"/>
      <c r="AAE10" s="37"/>
      <c r="AAF10" s="31"/>
      <c r="AAG10" s="30"/>
      <c r="AAH10" s="37"/>
      <c r="AAI10" s="31"/>
      <c r="AAJ10" s="30"/>
      <c r="AAK10" s="37"/>
      <c r="AAL10" s="31"/>
      <c r="AAM10" s="30"/>
      <c r="AAN10" s="37"/>
      <c r="AAO10" s="31"/>
      <c r="AAP10" s="30"/>
      <c r="AAQ10" s="37"/>
      <c r="AAR10" s="31"/>
      <c r="AAS10" s="30"/>
      <c r="AAT10" s="37"/>
      <c r="AAU10" s="31"/>
      <c r="AAV10" s="30"/>
      <c r="AAW10" s="37"/>
      <c r="AAX10" s="31"/>
      <c r="AAY10" s="30"/>
      <c r="AAZ10" s="37"/>
      <c r="ABA10" s="31"/>
      <c r="ABB10" s="30"/>
      <c r="ABC10" s="37"/>
      <c r="ABD10" s="31"/>
      <c r="ABE10" s="30"/>
      <c r="ABF10" s="37"/>
      <c r="ABG10" s="31"/>
      <c r="ABH10" s="30"/>
      <c r="ABI10" s="37"/>
      <c r="ABJ10" s="31"/>
      <c r="ABK10" s="30"/>
      <c r="ABL10" s="37"/>
      <c r="ABM10" s="31"/>
      <c r="ABN10" s="30"/>
      <c r="ABO10" s="37"/>
      <c r="ABP10" s="31"/>
      <c r="ABQ10" s="30"/>
      <c r="ABR10" s="37"/>
      <c r="ABS10" s="31"/>
      <c r="ABT10" s="30"/>
      <c r="ABU10" s="37"/>
      <c r="ABV10" s="31"/>
      <c r="ABW10" s="30"/>
      <c r="ABX10" s="37"/>
      <c r="ABY10" s="31"/>
      <c r="ABZ10" s="30"/>
      <c r="ACA10" s="37"/>
      <c r="ACB10" s="31"/>
      <c r="ACC10" s="30"/>
      <c r="ACD10" s="37"/>
      <c r="ACE10" s="31"/>
      <c r="ACF10" s="30"/>
      <c r="ACG10" s="37"/>
      <c r="ACH10" s="31"/>
      <c r="ACI10" s="30"/>
      <c r="ACJ10" s="37"/>
      <c r="ACK10" s="31"/>
      <c r="ACL10" s="30"/>
      <c r="ACM10" s="37"/>
      <c r="ACN10" s="38"/>
      <c r="ACO10" s="30"/>
      <c r="ACP10" s="37"/>
      <c r="ACQ10" s="38"/>
      <c r="ACR10" s="30"/>
      <c r="ACS10" s="37"/>
      <c r="ACT10" s="38"/>
      <c r="ACU10" s="30"/>
      <c r="ACV10" s="37"/>
      <c r="ACW10" s="38"/>
      <c r="ACX10" s="30"/>
      <c r="ACY10" s="37"/>
      <c r="ACZ10" s="38"/>
      <c r="ADA10" s="30"/>
      <c r="ADB10" s="37"/>
      <c r="ADC10" s="38"/>
      <c r="ADD10" s="30"/>
      <c r="ADE10" s="37"/>
      <c r="ADF10" s="38"/>
      <c r="ADG10" s="30"/>
      <c r="ADH10" s="37"/>
      <c r="ADI10" s="38"/>
      <c r="ADJ10" s="30"/>
      <c r="ADK10" s="37"/>
      <c r="ADL10" s="38"/>
      <c r="ADM10" s="30"/>
      <c r="ADN10" s="37"/>
      <c r="ADO10" s="38"/>
      <c r="ADP10" s="30"/>
      <c r="ADQ10" s="37"/>
      <c r="ADR10" s="38"/>
      <c r="ADS10" s="30"/>
      <c r="ADT10" s="37"/>
      <c r="ADU10" s="38"/>
      <c r="ADV10" s="30"/>
      <c r="ADW10" s="37"/>
      <c r="ADX10" s="38"/>
      <c r="ADY10" s="30"/>
      <c r="ADZ10" s="37"/>
      <c r="AEA10" s="38"/>
      <c r="AEB10" s="30"/>
      <c r="AEC10" s="37"/>
      <c r="AED10" s="38"/>
      <c r="AEE10" s="30"/>
      <c r="AEF10" s="37"/>
      <c r="AEG10" s="38"/>
      <c r="AEH10" s="30"/>
      <c r="AEI10" s="37"/>
      <c r="AEJ10" s="38"/>
      <c r="AEK10" s="30"/>
      <c r="AEL10" s="37"/>
      <c r="AEM10" s="38"/>
      <c r="AEN10" s="30"/>
      <c r="AEO10" s="37"/>
      <c r="AEP10" s="38"/>
      <c r="AEQ10" s="30"/>
      <c r="AER10" s="37"/>
      <c r="AES10" s="38"/>
      <c r="AET10" s="30"/>
      <c r="AEU10" s="37"/>
      <c r="AEV10" s="38"/>
      <c r="AEW10" s="30"/>
      <c r="AEX10" s="37"/>
      <c r="AEY10" s="38"/>
      <c r="AEZ10" s="30"/>
      <c r="AFA10" s="37"/>
      <c r="AFB10" s="38"/>
      <c r="AFC10" s="30"/>
      <c r="AFD10" s="37"/>
      <c r="AFE10" s="38"/>
    </row>
    <row r="11" spans="2:837" ht="14.45" customHeight="1" x14ac:dyDescent="0.25">
      <c r="B11" s="66"/>
      <c r="C11" s="60"/>
      <c r="D11" s="66"/>
      <c r="E11" s="75"/>
      <c r="F11" s="66"/>
      <c r="G11" s="75"/>
      <c r="H11" s="66"/>
      <c r="J11" s="12">
        <f t="shared" si="46"/>
        <v>46395</v>
      </c>
      <c r="K11" s="29" t="str">
        <f t="shared" si="0"/>
        <v>J</v>
      </c>
      <c r="L11" s="28"/>
      <c r="M11" s="12">
        <f t="shared" si="24"/>
        <v>46426</v>
      </c>
      <c r="N11" s="29" t="str">
        <f t="shared" si="1"/>
        <v>J</v>
      </c>
      <c r="O11" s="28"/>
      <c r="P11" s="12">
        <f t="shared" si="25"/>
        <v>46454</v>
      </c>
      <c r="Q11" s="29" t="str">
        <f t="shared" si="2"/>
        <v>J</v>
      </c>
      <c r="R11" s="28"/>
      <c r="S11" s="12">
        <f t="shared" si="26"/>
        <v>46485</v>
      </c>
      <c r="T11" s="29" t="str">
        <f t="shared" si="3"/>
        <v>J</v>
      </c>
      <c r="U11" s="28"/>
      <c r="V11" s="12">
        <f t="shared" si="44"/>
        <v>46515</v>
      </c>
      <c r="W11" s="29">
        <f t="shared" si="4"/>
        <v>0</v>
      </c>
      <c r="X11" s="28"/>
      <c r="Y11" s="12">
        <f t="shared" si="27"/>
        <v>46546</v>
      </c>
      <c r="Z11" s="29" t="str">
        <f t="shared" si="5"/>
        <v>J</v>
      </c>
      <c r="AA11" s="28"/>
      <c r="AB11" s="12">
        <f t="shared" si="28"/>
        <v>46576</v>
      </c>
      <c r="AC11" s="29" t="str">
        <f t="shared" si="6"/>
        <v>J</v>
      </c>
      <c r="AD11" s="28"/>
      <c r="AE11" s="12">
        <f t="shared" si="29"/>
        <v>46607</v>
      </c>
      <c r="AF11" s="29">
        <f t="shared" si="7"/>
        <v>0</v>
      </c>
      <c r="AG11" s="28"/>
      <c r="AH11" s="12">
        <f t="shared" si="30"/>
        <v>46638</v>
      </c>
      <c r="AI11" s="29" t="str">
        <f t="shared" si="8"/>
        <v>J</v>
      </c>
      <c r="AJ11" s="28"/>
      <c r="AK11" s="12">
        <f t="shared" si="31"/>
        <v>46668</v>
      </c>
      <c r="AL11" s="29" t="str">
        <f t="shared" si="9"/>
        <v>J</v>
      </c>
      <c r="AM11" s="28"/>
      <c r="AN11" s="12">
        <f t="shared" si="32"/>
        <v>46699</v>
      </c>
      <c r="AO11" s="29" t="str">
        <f t="shared" si="10"/>
        <v>J</v>
      </c>
      <c r="AP11" s="28"/>
      <c r="AQ11" s="12">
        <f t="shared" si="33"/>
        <v>46729</v>
      </c>
      <c r="AR11" s="29" t="str">
        <f t="shared" si="11"/>
        <v>J</v>
      </c>
      <c r="AS11" s="13"/>
      <c r="AT11" s="12">
        <f t="shared" si="47"/>
        <v>46760</v>
      </c>
      <c r="AU11" s="29">
        <f t="shared" si="12"/>
        <v>0</v>
      </c>
      <c r="AV11" s="28"/>
      <c r="AW11" s="12">
        <f t="shared" si="34"/>
        <v>46791</v>
      </c>
      <c r="AX11" s="29" t="str">
        <f t="shared" si="13"/>
        <v>J</v>
      </c>
      <c r="AY11" s="28"/>
      <c r="AZ11" s="12">
        <f t="shared" si="35"/>
        <v>46820</v>
      </c>
      <c r="BA11" s="29" t="str">
        <f t="shared" si="14"/>
        <v>J</v>
      </c>
      <c r="BB11" s="28"/>
      <c r="BC11" s="12">
        <f t="shared" si="36"/>
        <v>46851</v>
      </c>
      <c r="BD11" s="29">
        <f t="shared" si="15"/>
        <v>0</v>
      </c>
      <c r="BE11" s="28"/>
      <c r="BF11" s="12">
        <f t="shared" si="45"/>
        <v>46881</v>
      </c>
      <c r="BG11" s="29" t="str">
        <f t="shared" si="16"/>
        <v>J</v>
      </c>
      <c r="BH11" s="28"/>
      <c r="BI11" s="12">
        <f t="shared" si="37"/>
        <v>46912</v>
      </c>
      <c r="BJ11" s="29" t="str">
        <f t="shared" si="17"/>
        <v>J</v>
      </c>
      <c r="BK11" s="28"/>
      <c r="BL11" s="12">
        <f t="shared" si="38"/>
        <v>46942</v>
      </c>
      <c r="BM11" s="29">
        <f t="shared" si="18"/>
        <v>0</v>
      </c>
      <c r="BN11" s="28"/>
      <c r="BO11" s="12">
        <f t="shared" si="39"/>
        <v>46973</v>
      </c>
      <c r="BP11" s="29" t="str">
        <f t="shared" si="19"/>
        <v>J</v>
      </c>
      <c r="BQ11" s="28"/>
      <c r="BR11" s="12">
        <f t="shared" si="40"/>
        <v>47004</v>
      </c>
      <c r="BS11" s="29" t="str">
        <f t="shared" si="20"/>
        <v>J</v>
      </c>
      <c r="BT11" s="28"/>
      <c r="BU11" s="12">
        <f t="shared" si="41"/>
        <v>47034</v>
      </c>
      <c r="BV11" s="29">
        <f t="shared" si="21"/>
        <v>0</v>
      </c>
      <c r="BW11" s="28"/>
      <c r="BX11" s="12">
        <f t="shared" si="42"/>
        <v>47065</v>
      </c>
      <c r="BY11" s="29" t="str">
        <f t="shared" si="22"/>
        <v>J</v>
      </c>
      <c r="BZ11" s="28"/>
      <c r="CA11" s="12">
        <f t="shared" si="43"/>
        <v>47095</v>
      </c>
      <c r="CB11" s="29" t="str">
        <f t="shared" si="23"/>
        <v>J</v>
      </c>
      <c r="CC11" s="13"/>
      <c r="CD11" s="30"/>
      <c r="CE11" s="37"/>
      <c r="CF11" s="31"/>
      <c r="CG11" s="30"/>
      <c r="CH11" s="37"/>
      <c r="CI11" s="31"/>
      <c r="CJ11" s="30"/>
      <c r="CK11" s="37"/>
      <c r="CL11" s="31"/>
      <c r="CM11" s="30"/>
      <c r="CN11" s="37"/>
      <c r="CO11" s="31"/>
      <c r="CP11" s="30"/>
      <c r="CQ11" s="37"/>
      <c r="CR11" s="31"/>
      <c r="CS11" s="30"/>
      <c r="CT11" s="37"/>
      <c r="CU11" s="31"/>
      <c r="CV11" s="30"/>
      <c r="CW11" s="37"/>
      <c r="CX11" s="31"/>
      <c r="CY11" s="30"/>
      <c r="CZ11" s="37"/>
      <c r="DA11" s="31"/>
      <c r="DB11" s="30"/>
      <c r="DC11" s="37"/>
      <c r="DD11" s="31"/>
      <c r="DE11" s="30"/>
      <c r="DF11" s="37"/>
      <c r="DG11" s="31"/>
      <c r="DH11" s="30"/>
      <c r="DI11" s="37"/>
      <c r="DJ11" s="31"/>
      <c r="DK11" s="30"/>
      <c r="DL11" s="37"/>
      <c r="DM11" s="31"/>
      <c r="DN11" s="30"/>
      <c r="DO11" s="37"/>
      <c r="DP11" s="31"/>
      <c r="DQ11" s="30"/>
      <c r="DR11" s="37"/>
      <c r="DS11" s="31"/>
      <c r="DT11" s="30"/>
      <c r="DU11" s="37"/>
      <c r="DV11" s="31"/>
      <c r="DW11" s="30"/>
      <c r="DX11" s="37"/>
      <c r="DY11" s="31"/>
      <c r="DZ11" s="30"/>
      <c r="EA11" s="37"/>
      <c r="EB11" s="31"/>
      <c r="EC11" s="30"/>
      <c r="ED11" s="37"/>
      <c r="EE11" s="31"/>
      <c r="EF11" s="30"/>
      <c r="EG11" s="37"/>
      <c r="EH11" s="31"/>
      <c r="EI11" s="30"/>
      <c r="EJ11" s="37"/>
      <c r="EK11" s="31"/>
      <c r="EL11" s="30"/>
      <c r="EM11" s="37"/>
      <c r="EN11" s="31"/>
      <c r="EO11" s="30"/>
      <c r="EP11" s="37"/>
      <c r="EQ11" s="31"/>
      <c r="ER11" s="30"/>
      <c r="ES11" s="37"/>
      <c r="ET11" s="31"/>
      <c r="EU11" s="30"/>
      <c r="EV11" s="37"/>
      <c r="EW11" s="31"/>
      <c r="EX11" s="30"/>
      <c r="EY11" s="37"/>
      <c r="EZ11" s="31"/>
      <c r="FA11" s="30"/>
      <c r="FB11" s="37"/>
      <c r="FC11" s="31"/>
      <c r="FD11" s="30"/>
      <c r="FE11" s="37"/>
      <c r="FF11" s="31"/>
      <c r="FG11" s="30"/>
      <c r="FH11" s="37"/>
      <c r="FI11" s="31"/>
      <c r="FJ11" s="30"/>
      <c r="FK11" s="37"/>
      <c r="FL11" s="31"/>
      <c r="FM11" s="30"/>
      <c r="FN11" s="37"/>
      <c r="FO11" s="31"/>
      <c r="FP11" s="30"/>
      <c r="FQ11" s="37"/>
      <c r="FR11" s="31"/>
      <c r="FS11" s="30"/>
      <c r="FT11" s="37"/>
      <c r="FU11" s="31"/>
      <c r="FV11" s="30"/>
      <c r="FW11" s="37"/>
      <c r="FX11" s="31"/>
      <c r="FY11" s="30"/>
      <c r="FZ11" s="37"/>
      <c r="GA11" s="31"/>
      <c r="GB11" s="30"/>
      <c r="GC11" s="37"/>
      <c r="GD11" s="31"/>
      <c r="GE11" s="30"/>
      <c r="GF11" s="37"/>
      <c r="GG11" s="31"/>
      <c r="GH11" s="30"/>
      <c r="GI11" s="37"/>
      <c r="GJ11" s="31"/>
      <c r="GK11" s="30"/>
      <c r="GL11" s="37"/>
      <c r="GM11" s="31"/>
      <c r="GN11" s="30"/>
      <c r="GO11" s="37"/>
      <c r="GP11" s="31"/>
      <c r="GQ11" s="30"/>
      <c r="GR11" s="37"/>
      <c r="GS11" s="31"/>
      <c r="GT11" s="30"/>
      <c r="GU11" s="37"/>
      <c r="GV11" s="31"/>
      <c r="GW11" s="30"/>
      <c r="GX11" s="37"/>
      <c r="GY11" s="31"/>
      <c r="GZ11" s="30"/>
      <c r="HA11" s="37"/>
      <c r="HB11" s="31"/>
      <c r="HC11" s="30"/>
      <c r="HD11" s="37"/>
      <c r="HE11" s="31"/>
      <c r="HF11" s="30"/>
      <c r="HG11" s="37"/>
      <c r="HH11" s="31"/>
      <c r="HI11" s="30"/>
      <c r="HJ11" s="37"/>
      <c r="HK11" s="31"/>
      <c r="HL11" s="30"/>
      <c r="HM11" s="37"/>
      <c r="HN11" s="31"/>
      <c r="HO11" s="30"/>
      <c r="HP11" s="37"/>
      <c r="HQ11" s="31"/>
      <c r="HR11" s="30"/>
      <c r="HS11" s="37"/>
      <c r="HT11" s="31"/>
      <c r="HU11" s="30"/>
      <c r="HV11" s="37"/>
      <c r="HW11" s="31"/>
      <c r="HX11" s="30"/>
      <c r="HY11" s="37"/>
      <c r="HZ11" s="31"/>
      <c r="IA11" s="30"/>
      <c r="IB11" s="37"/>
      <c r="IC11" s="31"/>
      <c r="ID11" s="30"/>
      <c r="IE11" s="37"/>
      <c r="IF11" s="31"/>
      <c r="IG11" s="30"/>
      <c r="IH11" s="37"/>
      <c r="II11" s="31"/>
      <c r="IJ11" s="30"/>
      <c r="IK11" s="37"/>
      <c r="IL11" s="31"/>
      <c r="IM11" s="30"/>
      <c r="IN11" s="37"/>
      <c r="IO11" s="31"/>
      <c r="IP11" s="30"/>
      <c r="IQ11" s="37"/>
      <c r="IR11" s="31"/>
      <c r="IS11" s="30"/>
      <c r="IT11" s="37"/>
      <c r="IU11" s="31"/>
      <c r="IV11" s="30"/>
      <c r="IW11" s="37"/>
      <c r="IX11" s="31"/>
      <c r="IY11" s="30"/>
      <c r="IZ11" s="37"/>
      <c r="JA11" s="31"/>
      <c r="JB11" s="30"/>
      <c r="JC11" s="37"/>
      <c r="JD11" s="31"/>
      <c r="JE11" s="30"/>
      <c r="JF11" s="37"/>
      <c r="JG11" s="31"/>
      <c r="JH11" s="30"/>
      <c r="JI11" s="37"/>
      <c r="JJ11" s="31"/>
      <c r="JK11" s="30"/>
      <c r="JL11" s="37"/>
      <c r="JM11" s="31"/>
      <c r="JN11" s="30"/>
      <c r="JO11" s="37"/>
      <c r="JP11" s="31"/>
      <c r="JQ11" s="30"/>
      <c r="JR11" s="37"/>
      <c r="JS11" s="31"/>
      <c r="JT11" s="30"/>
      <c r="JU11" s="37"/>
      <c r="JV11" s="31"/>
      <c r="JW11" s="30"/>
      <c r="JX11" s="37"/>
      <c r="JY11" s="31"/>
      <c r="JZ11" s="30"/>
      <c r="KA11" s="37"/>
      <c r="KB11" s="31"/>
      <c r="KC11" s="30"/>
      <c r="KD11" s="37"/>
      <c r="KE11" s="31"/>
      <c r="KF11" s="30"/>
      <c r="KG11" s="37"/>
      <c r="KH11" s="31"/>
      <c r="KI11" s="30"/>
      <c r="KJ11" s="37"/>
      <c r="KK11" s="31"/>
      <c r="KL11" s="30"/>
      <c r="KM11" s="37"/>
      <c r="KN11" s="31"/>
      <c r="KO11" s="30"/>
      <c r="KP11" s="37"/>
      <c r="KQ11" s="31"/>
      <c r="KR11" s="30"/>
      <c r="KS11" s="37"/>
      <c r="KT11" s="31"/>
      <c r="KU11" s="30"/>
      <c r="KV11" s="37"/>
      <c r="KW11" s="31"/>
      <c r="KX11" s="30"/>
      <c r="KY11" s="37"/>
      <c r="KZ11" s="31"/>
      <c r="LA11" s="30"/>
      <c r="LB11" s="37"/>
      <c r="LC11" s="31"/>
      <c r="LD11" s="30"/>
      <c r="LE11" s="37"/>
      <c r="LF11" s="31"/>
      <c r="LG11" s="30"/>
      <c r="LH11" s="37"/>
      <c r="LI11" s="31"/>
      <c r="LJ11" s="30"/>
      <c r="LK11" s="37"/>
      <c r="LL11" s="31"/>
      <c r="LM11" s="30"/>
      <c r="LN11" s="37"/>
      <c r="LO11" s="31"/>
      <c r="LP11" s="30"/>
      <c r="LQ11" s="37"/>
      <c r="LR11" s="31"/>
      <c r="LS11" s="30"/>
      <c r="LT11" s="37"/>
      <c r="LU11" s="31"/>
      <c r="LV11" s="30"/>
      <c r="LW11" s="37"/>
      <c r="LX11" s="31"/>
      <c r="LY11" s="30"/>
      <c r="LZ11" s="37"/>
      <c r="MA11" s="31"/>
      <c r="MB11" s="30"/>
      <c r="MC11" s="37"/>
      <c r="MD11" s="31"/>
      <c r="ME11" s="30"/>
      <c r="MF11" s="37"/>
      <c r="MG11" s="31"/>
      <c r="MH11" s="30"/>
      <c r="MI11" s="37"/>
      <c r="MJ11" s="31"/>
      <c r="MK11" s="30"/>
      <c r="ML11" s="37"/>
      <c r="MM11" s="31"/>
      <c r="MN11" s="30"/>
      <c r="MO11" s="37"/>
      <c r="MP11" s="31"/>
      <c r="MQ11" s="30"/>
      <c r="MR11" s="37"/>
      <c r="MS11" s="31"/>
      <c r="MT11" s="30"/>
      <c r="MU11" s="37"/>
      <c r="MV11" s="31"/>
      <c r="MW11" s="30"/>
      <c r="MX11" s="37"/>
      <c r="MY11" s="31"/>
      <c r="MZ11" s="30"/>
      <c r="NA11" s="37"/>
      <c r="NB11" s="31"/>
      <c r="NC11" s="30"/>
      <c r="ND11" s="37"/>
      <c r="NE11" s="31"/>
      <c r="NF11" s="30"/>
      <c r="NG11" s="37"/>
      <c r="NH11" s="31"/>
      <c r="NI11" s="30"/>
      <c r="NJ11" s="37"/>
      <c r="NK11" s="31"/>
      <c r="NL11" s="30"/>
      <c r="NM11" s="37"/>
      <c r="NN11" s="31"/>
      <c r="NO11" s="30"/>
      <c r="NP11" s="37"/>
      <c r="NQ11" s="31"/>
      <c r="NR11" s="30"/>
      <c r="NS11" s="37"/>
      <c r="NT11" s="31"/>
      <c r="NU11" s="30"/>
      <c r="NV11" s="37"/>
      <c r="NW11" s="31"/>
      <c r="NX11" s="30"/>
      <c r="NY11" s="37"/>
      <c r="NZ11" s="31"/>
      <c r="OA11" s="30"/>
      <c r="OB11" s="37"/>
      <c r="OC11" s="31"/>
      <c r="OD11" s="30"/>
      <c r="OE11" s="37"/>
      <c r="OF11" s="31"/>
      <c r="OG11" s="30"/>
      <c r="OH11" s="37"/>
      <c r="OI11" s="31"/>
      <c r="OJ11" s="30"/>
      <c r="OK11" s="37"/>
      <c r="OL11" s="31"/>
      <c r="OM11" s="30"/>
      <c r="ON11" s="37"/>
      <c r="OO11" s="31"/>
      <c r="OP11" s="30"/>
      <c r="OQ11" s="37"/>
      <c r="OR11" s="31"/>
      <c r="OS11" s="30"/>
      <c r="OT11" s="37"/>
      <c r="OU11" s="31"/>
      <c r="OV11" s="30"/>
      <c r="OW11" s="37"/>
      <c r="OX11" s="31"/>
      <c r="OY11" s="30"/>
      <c r="OZ11" s="37"/>
      <c r="PA11" s="31"/>
      <c r="PB11" s="30"/>
      <c r="PC11" s="37"/>
      <c r="PD11" s="31"/>
      <c r="PE11" s="30"/>
      <c r="PF11" s="37"/>
      <c r="PG11" s="31"/>
      <c r="PH11" s="30"/>
      <c r="PI11" s="37"/>
      <c r="PJ11" s="31"/>
      <c r="PK11" s="30"/>
      <c r="PL11" s="37"/>
      <c r="PM11" s="31"/>
      <c r="PN11" s="30"/>
      <c r="PO11" s="37"/>
      <c r="PP11" s="31"/>
      <c r="PQ11" s="30"/>
      <c r="PR11" s="37"/>
      <c r="PS11" s="31"/>
      <c r="PT11" s="30"/>
      <c r="PU11" s="37"/>
      <c r="PV11" s="31"/>
      <c r="PW11" s="30"/>
      <c r="PX11" s="37"/>
      <c r="PY11" s="31"/>
      <c r="PZ11" s="30"/>
      <c r="QA11" s="37"/>
      <c r="QB11" s="31"/>
      <c r="QC11" s="30"/>
      <c r="QD11" s="37"/>
      <c r="QE11" s="31"/>
      <c r="QF11" s="30"/>
      <c r="QG11" s="37"/>
      <c r="QH11" s="31"/>
      <c r="QI11" s="30"/>
      <c r="QJ11" s="37"/>
      <c r="QK11" s="31"/>
      <c r="QL11" s="30"/>
      <c r="QM11" s="37"/>
      <c r="QN11" s="31"/>
      <c r="QO11" s="30"/>
      <c r="QP11" s="37"/>
      <c r="QQ11" s="31"/>
      <c r="QR11" s="30"/>
      <c r="QS11" s="37"/>
      <c r="QT11" s="31"/>
      <c r="QU11" s="30"/>
      <c r="QV11" s="37"/>
      <c r="QW11" s="31"/>
      <c r="QX11" s="30"/>
      <c r="QY11" s="37"/>
      <c r="QZ11" s="31"/>
      <c r="RA11" s="30"/>
      <c r="RB11" s="37"/>
      <c r="RC11" s="31"/>
      <c r="RD11" s="30"/>
      <c r="RE11" s="37"/>
      <c r="RF11" s="31"/>
      <c r="RG11" s="30"/>
      <c r="RH11" s="37"/>
      <c r="RI11" s="31"/>
      <c r="RJ11" s="30"/>
      <c r="RK11" s="37"/>
      <c r="RL11" s="31"/>
      <c r="RM11" s="30"/>
      <c r="RN11" s="37"/>
      <c r="RO11" s="31"/>
      <c r="RP11" s="30"/>
      <c r="RQ11" s="37"/>
      <c r="RR11" s="31"/>
      <c r="RS11" s="30"/>
      <c r="RT11" s="37"/>
      <c r="RU11" s="31"/>
      <c r="RV11" s="30"/>
      <c r="RW11" s="37"/>
      <c r="RX11" s="31"/>
      <c r="RY11" s="30"/>
      <c r="RZ11" s="37"/>
      <c r="SA11" s="31"/>
      <c r="SB11" s="30"/>
      <c r="SC11" s="37"/>
      <c r="SD11" s="31"/>
      <c r="SE11" s="30"/>
      <c r="SF11" s="37"/>
      <c r="SG11" s="31"/>
      <c r="SH11" s="30"/>
      <c r="SI11" s="37"/>
      <c r="SJ11" s="31"/>
      <c r="SK11" s="30"/>
      <c r="SL11" s="37"/>
      <c r="SM11" s="31"/>
      <c r="SN11" s="30"/>
      <c r="SO11" s="37"/>
      <c r="SP11" s="31"/>
      <c r="SQ11" s="30"/>
      <c r="SR11" s="37"/>
      <c r="SS11" s="31"/>
      <c r="ST11" s="30"/>
      <c r="SU11" s="37"/>
      <c r="SV11" s="31"/>
      <c r="SW11" s="30"/>
      <c r="SX11" s="37"/>
      <c r="SY11" s="31"/>
      <c r="SZ11" s="30"/>
      <c r="TA11" s="37"/>
      <c r="TB11" s="31"/>
      <c r="TC11" s="30"/>
      <c r="TD11" s="37"/>
      <c r="TE11" s="31"/>
      <c r="TF11" s="30"/>
      <c r="TG11" s="37"/>
      <c r="TH11" s="31"/>
      <c r="TI11" s="30"/>
      <c r="TJ11" s="37"/>
      <c r="TK11" s="31"/>
      <c r="TL11" s="30"/>
      <c r="TM11" s="37"/>
      <c r="TN11" s="31"/>
      <c r="TO11" s="30"/>
      <c r="TP11" s="37"/>
      <c r="TQ11" s="31"/>
      <c r="TR11" s="30"/>
      <c r="TS11" s="37"/>
      <c r="TT11" s="31"/>
      <c r="TU11" s="30"/>
      <c r="TV11" s="37"/>
      <c r="TW11" s="31"/>
      <c r="TX11" s="30"/>
      <c r="TY11" s="37"/>
      <c r="TZ11" s="31"/>
      <c r="UA11" s="30"/>
      <c r="UB11" s="37"/>
      <c r="UC11" s="31"/>
      <c r="UD11" s="30"/>
      <c r="UE11" s="37"/>
      <c r="UF11" s="31"/>
      <c r="UG11" s="30"/>
      <c r="UH11" s="37"/>
      <c r="UI11" s="31"/>
      <c r="UJ11" s="30"/>
      <c r="UK11" s="37"/>
      <c r="UL11" s="31"/>
      <c r="UM11" s="30"/>
      <c r="UN11" s="37"/>
      <c r="UO11" s="31"/>
      <c r="UP11" s="30"/>
      <c r="UQ11" s="37"/>
      <c r="UR11" s="31"/>
      <c r="US11" s="30"/>
      <c r="UT11" s="37"/>
      <c r="UU11" s="31"/>
      <c r="UV11" s="30"/>
      <c r="UW11" s="37"/>
      <c r="UX11" s="31"/>
      <c r="UY11" s="30"/>
      <c r="UZ11" s="37"/>
      <c r="VA11" s="31"/>
      <c r="VB11" s="30"/>
      <c r="VC11" s="37"/>
      <c r="VD11" s="31"/>
      <c r="VE11" s="30"/>
      <c r="VF11" s="37"/>
      <c r="VG11" s="31"/>
      <c r="VH11" s="30"/>
      <c r="VI11" s="37"/>
      <c r="VJ11" s="31"/>
      <c r="VK11" s="30"/>
      <c r="VL11" s="37"/>
      <c r="VM11" s="31"/>
      <c r="VN11" s="30"/>
      <c r="VO11" s="37"/>
      <c r="VP11" s="31"/>
      <c r="VQ11" s="30"/>
      <c r="VR11" s="37"/>
      <c r="VS11" s="31"/>
      <c r="VT11" s="30"/>
      <c r="VU11" s="37"/>
      <c r="VV11" s="31"/>
      <c r="VW11" s="30"/>
      <c r="VX11" s="37"/>
      <c r="VY11" s="31"/>
      <c r="VZ11" s="30"/>
      <c r="WA11" s="37"/>
      <c r="WB11" s="31"/>
      <c r="WC11" s="30"/>
      <c r="WD11" s="37"/>
      <c r="WE11" s="31"/>
      <c r="WF11" s="30"/>
      <c r="WG11" s="37"/>
      <c r="WH11" s="31"/>
      <c r="WI11" s="30"/>
      <c r="WJ11" s="37"/>
      <c r="WK11" s="31"/>
      <c r="WL11" s="30"/>
      <c r="WM11" s="37"/>
      <c r="WN11" s="31"/>
      <c r="WO11" s="30"/>
      <c r="WP11" s="37"/>
      <c r="WQ11" s="31"/>
      <c r="WR11" s="30"/>
      <c r="WS11" s="37"/>
      <c r="WT11" s="31"/>
      <c r="WU11" s="30"/>
      <c r="WV11" s="37"/>
      <c r="WW11" s="31"/>
      <c r="WX11" s="30"/>
      <c r="WY11" s="37"/>
      <c r="WZ11" s="31"/>
      <c r="XA11" s="30"/>
      <c r="XB11" s="37"/>
      <c r="XC11" s="31"/>
      <c r="XD11" s="30"/>
      <c r="XE11" s="37"/>
      <c r="XF11" s="31"/>
      <c r="XG11" s="30"/>
      <c r="XH11" s="37"/>
      <c r="XI11" s="31"/>
      <c r="XJ11" s="30"/>
      <c r="XK11" s="37"/>
      <c r="XL11" s="31"/>
      <c r="XM11" s="30"/>
      <c r="XN11" s="37"/>
      <c r="XO11" s="31"/>
      <c r="XP11" s="30"/>
      <c r="XQ11" s="37"/>
      <c r="XR11" s="31"/>
      <c r="XS11" s="30"/>
      <c r="XT11" s="37"/>
      <c r="XU11" s="31"/>
      <c r="XV11" s="30"/>
      <c r="XW11" s="37"/>
      <c r="XX11" s="31"/>
      <c r="XY11" s="30"/>
      <c r="XZ11" s="37"/>
      <c r="YA11" s="31"/>
      <c r="YB11" s="30"/>
      <c r="YC11" s="37"/>
      <c r="YD11" s="31"/>
      <c r="YE11" s="30"/>
      <c r="YF11" s="37"/>
      <c r="YG11" s="31"/>
      <c r="YH11" s="30"/>
      <c r="YI11" s="37"/>
      <c r="YJ11" s="31"/>
      <c r="YK11" s="30"/>
      <c r="YL11" s="37"/>
      <c r="YM11" s="31"/>
      <c r="YN11" s="30"/>
      <c r="YO11" s="37"/>
      <c r="YP11" s="31"/>
      <c r="YQ11" s="30"/>
      <c r="YR11" s="37"/>
      <c r="YS11" s="31"/>
      <c r="YT11" s="30"/>
      <c r="YU11" s="37"/>
      <c r="YV11" s="31"/>
      <c r="YW11" s="30"/>
      <c r="YX11" s="37"/>
      <c r="YY11" s="31"/>
      <c r="YZ11" s="30"/>
      <c r="ZA11" s="37"/>
      <c r="ZB11" s="31"/>
      <c r="ZC11" s="30"/>
      <c r="ZD11" s="37"/>
      <c r="ZE11" s="31"/>
      <c r="ZF11" s="30"/>
      <c r="ZG11" s="37"/>
      <c r="ZH11" s="31"/>
      <c r="ZI11" s="30"/>
      <c r="ZJ11" s="37"/>
      <c r="ZK11" s="31"/>
      <c r="ZL11" s="30"/>
      <c r="ZM11" s="37"/>
      <c r="ZN11" s="31"/>
      <c r="ZO11" s="30"/>
      <c r="ZP11" s="37"/>
      <c r="ZQ11" s="31"/>
      <c r="ZR11" s="30"/>
      <c r="ZS11" s="37"/>
      <c r="ZT11" s="31"/>
      <c r="ZU11" s="30"/>
      <c r="ZV11" s="37"/>
      <c r="ZW11" s="31"/>
      <c r="ZX11" s="30"/>
      <c r="ZY11" s="37"/>
      <c r="ZZ11" s="31"/>
      <c r="AAA11" s="30"/>
      <c r="AAB11" s="37"/>
      <c r="AAC11" s="31"/>
      <c r="AAD11" s="30"/>
      <c r="AAE11" s="37"/>
      <c r="AAF11" s="31"/>
      <c r="AAG11" s="30"/>
      <c r="AAH11" s="37"/>
      <c r="AAI11" s="31"/>
      <c r="AAJ11" s="30"/>
      <c r="AAK11" s="37"/>
      <c r="AAL11" s="31"/>
      <c r="AAM11" s="30"/>
      <c r="AAN11" s="37"/>
      <c r="AAO11" s="31"/>
      <c r="AAP11" s="30"/>
      <c r="AAQ11" s="37"/>
      <c r="AAR11" s="31"/>
      <c r="AAS11" s="30"/>
      <c r="AAT11" s="37"/>
      <c r="AAU11" s="31"/>
      <c r="AAV11" s="30"/>
      <c r="AAW11" s="37"/>
      <c r="AAX11" s="31"/>
      <c r="AAY11" s="30"/>
      <c r="AAZ11" s="37"/>
      <c r="ABA11" s="31"/>
      <c r="ABB11" s="30"/>
      <c r="ABC11" s="37"/>
      <c r="ABD11" s="31"/>
      <c r="ABE11" s="30"/>
      <c r="ABF11" s="37"/>
      <c r="ABG11" s="31"/>
      <c r="ABH11" s="30"/>
      <c r="ABI11" s="37"/>
      <c r="ABJ11" s="31"/>
      <c r="ABK11" s="30"/>
      <c r="ABL11" s="37"/>
      <c r="ABM11" s="31"/>
      <c r="ABN11" s="30"/>
      <c r="ABO11" s="37"/>
      <c r="ABP11" s="31"/>
      <c r="ABQ11" s="30"/>
      <c r="ABR11" s="37"/>
      <c r="ABS11" s="31"/>
      <c r="ABT11" s="30"/>
      <c r="ABU11" s="37"/>
      <c r="ABV11" s="31"/>
      <c r="ABW11" s="30"/>
      <c r="ABX11" s="37"/>
      <c r="ABY11" s="31"/>
      <c r="ABZ11" s="30"/>
      <c r="ACA11" s="37"/>
      <c r="ACB11" s="31"/>
      <c r="ACC11" s="30"/>
      <c r="ACD11" s="37"/>
      <c r="ACE11" s="31"/>
      <c r="ACF11" s="30"/>
      <c r="ACG11" s="37"/>
      <c r="ACH11" s="31"/>
      <c r="ACI11" s="30"/>
      <c r="ACJ11" s="37"/>
      <c r="ACK11" s="31"/>
      <c r="ACL11" s="30"/>
      <c r="ACM11" s="37"/>
      <c r="ACN11" s="38"/>
      <c r="ACO11" s="30"/>
      <c r="ACP11" s="37"/>
      <c r="ACQ11" s="38"/>
      <c r="ACR11" s="30"/>
      <c r="ACS11" s="37"/>
      <c r="ACT11" s="38"/>
      <c r="ACU11" s="30"/>
      <c r="ACV11" s="37"/>
      <c r="ACW11" s="38"/>
      <c r="ACX11" s="30"/>
      <c r="ACY11" s="37"/>
      <c r="ACZ11" s="38"/>
      <c r="ADA11" s="30"/>
      <c r="ADB11" s="37"/>
      <c r="ADC11" s="38"/>
      <c r="ADD11" s="30"/>
      <c r="ADE11" s="37"/>
      <c r="ADF11" s="38"/>
      <c r="ADG11" s="30"/>
      <c r="ADH11" s="37"/>
      <c r="ADI11" s="38"/>
      <c r="ADJ11" s="30"/>
      <c r="ADK11" s="37"/>
      <c r="ADL11" s="38"/>
      <c r="ADM11" s="30"/>
      <c r="ADN11" s="37"/>
      <c r="ADO11" s="38"/>
      <c r="ADP11" s="30"/>
      <c r="ADQ11" s="37"/>
      <c r="ADR11" s="38"/>
      <c r="ADS11" s="30"/>
      <c r="ADT11" s="37"/>
      <c r="ADU11" s="38"/>
      <c r="ADV11" s="30"/>
      <c r="ADW11" s="37"/>
      <c r="ADX11" s="38"/>
      <c r="ADY11" s="30"/>
      <c r="ADZ11" s="37"/>
      <c r="AEA11" s="38"/>
      <c r="AEB11" s="30"/>
      <c r="AEC11" s="37"/>
      <c r="AED11" s="38"/>
      <c r="AEE11" s="30"/>
      <c r="AEF11" s="37"/>
      <c r="AEG11" s="38"/>
      <c r="AEH11" s="30"/>
      <c r="AEI11" s="37"/>
      <c r="AEJ11" s="38"/>
      <c r="AEK11" s="30"/>
      <c r="AEL11" s="37"/>
      <c r="AEM11" s="38"/>
      <c r="AEN11" s="30"/>
      <c r="AEO11" s="37"/>
      <c r="AEP11" s="38"/>
      <c r="AEQ11" s="30"/>
      <c r="AER11" s="37"/>
      <c r="AES11" s="38"/>
      <c r="AET11" s="30"/>
      <c r="AEU11" s="37"/>
      <c r="AEV11" s="38"/>
      <c r="AEW11" s="30"/>
      <c r="AEX11" s="37"/>
      <c r="AEY11" s="38"/>
      <c r="AEZ11" s="30"/>
      <c r="AFA11" s="37"/>
      <c r="AFB11" s="38"/>
      <c r="AFC11" s="30"/>
      <c r="AFD11" s="37"/>
      <c r="AFE11" s="38"/>
    </row>
    <row r="12" spans="2:837" ht="14.45" customHeight="1" x14ac:dyDescent="0.25">
      <c r="B12" s="66"/>
      <c r="C12" s="66"/>
      <c r="D12" s="115"/>
      <c r="E12" s="116"/>
      <c r="F12" s="116"/>
      <c r="G12" s="105"/>
      <c r="H12" s="105"/>
      <c r="J12" s="12">
        <f t="shared" si="46"/>
        <v>46396</v>
      </c>
      <c r="K12" s="29">
        <f t="shared" si="0"/>
        <v>0</v>
      </c>
      <c r="L12" s="28"/>
      <c r="M12" s="12">
        <f t="shared" si="24"/>
        <v>46427</v>
      </c>
      <c r="N12" s="29" t="str">
        <f t="shared" si="1"/>
        <v>J</v>
      </c>
      <c r="O12" s="28"/>
      <c r="P12" s="12">
        <f t="shared" si="25"/>
        <v>46455</v>
      </c>
      <c r="Q12" s="29" t="str">
        <f t="shared" si="2"/>
        <v>J</v>
      </c>
      <c r="R12" s="28"/>
      <c r="S12" s="12">
        <f t="shared" si="26"/>
        <v>46486</v>
      </c>
      <c r="T12" s="29" t="str">
        <f t="shared" si="3"/>
        <v>J</v>
      </c>
      <c r="U12" s="28"/>
      <c r="V12" s="12">
        <f t="shared" si="44"/>
        <v>46516</v>
      </c>
      <c r="W12" s="29">
        <f t="shared" si="4"/>
        <v>0</v>
      </c>
      <c r="X12" s="28"/>
      <c r="Y12" s="12">
        <f t="shared" si="27"/>
        <v>46547</v>
      </c>
      <c r="Z12" s="29" t="str">
        <f t="shared" si="5"/>
        <v>J</v>
      </c>
      <c r="AA12" s="28"/>
      <c r="AB12" s="12">
        <f t="shared" si="28"/>
        <v>46577</v>
      </c>
      <c r="AC12" s="29" t="str">
        <f t="shared" si="6"/>
        <v>J</v>
      </c>
      <c r="AD12" s="28"/>
      <c r="AE12" s="12">
        <f t="shared" si="29"/>
        <v>46608</v>
      </c>
      <c r="AF12" s="29" t="str">
        <f t="shared" si="7"/>
        <v>J</v>
      </c>
      <c r="AG12" s="28"/>
      <c r="AH12" s="12">
        <f t="shared" si="30"/>
        <v>46639</v>
      </c>
      <c r="AI12" s="29" t="str">
        <f t="shared" si="8"/>
        <v>J</v>
      </c>
      <c r="AJ12" s="28"/>
      <c r="AK12" s="12">
        <f t="shared" si="31"/>
        <v>46669</v>
      </c>
      <c r="AL12" s="29">
        <f t="shared" si="9"/>
        <v>0</v>
      </c>
      <c r="AM12" s="28"/>
      <c r="AN12" s="12">
        <f t="shared" si="32"/>
        <v>46700</v>
      </c>
      <c r="AO12" s="29" t="str">
        <f t="shared" si="10"/>
        <v>J</v>
      </c>
      <c r="AP12" s="28"/>
      <c r="AQ12" s="12">
        <f t="shared" si="33"/>
        <v>46730</v>
      </c>
      <c r="AR12" s="29" t="str">
        <f t="shared" si="11"/>
        <v>J</v>
      </c>
      <c r="AS12" s="13"/>
      <c r="AT12" s="12">
        <f t="shared" si="47"/>
        <v>46761</v>
      </c>
      <c r="AU12" s="29">
        <f t="shared" si="12"/>
        <v>0</v>
      </c>
      <c r="AV12" s="28"/>
      <c r="AW12" s="12">
        <f t="shared" si="34"/>
        <v>46792</v>
      </c>
      <c r="AX12" s="29" t="str">
        <f t="shared" si="13"/>
        <v>J</v>
      </c>
      <c r="AY12" s="28"/>
      <c r="AZ12" s="12">
        <f t="shared" si="35"/>
        <v>46821</v>
      </c>
      <c r="BA12" s="29" t="str">
        <f t="shared" si="14"/>
        <v>J</v>
      </c>
      <c r="BB12" s="28"/>
      <c r="BC12" s="12">
        <f t="shared" si="36"/>
        <v>46852</v>
      </c>
      <c r="BD12" s="29">
        <f t="shared" si="15"/>
        <v>0</v>
      </c>
      <c r="BE12" s="28"/>
      <c r="BF12" s="12">
        <f t="shared" si="45"/>
        <v>46882</v>
      </c>
      <c r="BG12" s="29" t="str">
        <f t="shared" si="16"/>
        <v>J</v>
      </c>
      <c r="BH12" s="28"/>
      <c r="BI12" s="12">
        <f t="shared" si="37"/>
        <v>46913</v>
      </c>
      <c r="BJ12" s="29" t="str">
        <f t="shared" si="17"/>
        <v>J</v>
      </c>
      <c r="BK12" s="28"/>
      <c r="BL12" s="12">
        <f t="shared" si="38"/>
        <v>46943</v>
      </c>
      <c r="BM12" s="29">
        <f t="shared" si="18"/>
        <v>0</v>
      </c>
      <c r="BN12" s="28"/>
      <c r="BO12" s="12">
        <f t="shared" si="39"/>
        <v>46974</v>
      </c>
      <c r="BP12" s="29" t="str">
        <f t="shared" si="19"/>
        <v>J</v>
      </c>
      <c r="BQ12" s="28"/>
      <c r="BR12" s="12">
        <f t="shared" si="40"/>
        <v>47005</v>
      </c>
      <c r="BS12" s="29">
        <f t="shared" si="20"/>
        <v>0</v>
      </c>
      <c r="BT12" s="28"/>
      <c r="BU12" s="12">
        <f t="shared" si="41"/>
        <v>47035</v>
      </c>
      <c r="BV12" s="29" t="str">
        <f t="shared" si="21"/>
        <v>J</v>
      </c>
      <c r="BW12" s="28"/>
      <c r="BX12" s="12">
        <f t="shared" si="42"/>
        <v>47066</v>
      </c>
      <c r="BY12" s="29" t="str">
        <f t="shared" si="22"/>
        <v>J</v>
      </c>
      <c r="BZ12" s="28"/>
      <c r="CA12" s="12">
        <f t="shared" si="43"/>
        <v>47096</v>
      </c>
      <c r="CB12" s="29">
        <f t="shared" si="23"/>
        <v>0</v>
      </c>
      <c r="CC12" s="13"/>
      <c r="CD12" s="30"/>
      <c r="CE12" s="37"/>
      <c r="CF12" s="31"/>
      <c r="CG12" s="30"/>
      <c r="CH12" s="37"/>
      <c r="CI12" s="31"/>
      <c r="CJ12" s="30"/>
      <c r="CK12" s="37"/>
      <c r="CL12" s="31"/>
      <c r="CM12" s="30"/>
      <c r="CN12" s="37"/>
      <c r="CO12" s="31"/>
      <c r="CP12" s="30"/>
      <c r="CQ12" s="37"/>
      <c r="CR12" s="31"/>
      <c r="CS12" s="30"/>
      <c r="CT12" s="37"/>
      <c r="CU12" s="31"/>
      <c r="CV12" s="30"/>
      <c r="CW12" s="37"/>
      <c r="CX12" s="31"/>
      <c r="CY12" s="30"/>
      <c r="CZ12" s="37"/>
      <c r="DA12" s="31"/>
      <c r="DB12" s="30"/>
      <c r="DC12" s="37"/>
      <c r="DD12" s="31"/>
      <c r="DE12" s="30"/>
      <c r="DF12" s="37"/>
      <c r="DG12" s="31"/>
      <c r="DH12" s="30"/>
      <c r="DI12" s="37"/>
      <c r="DJ12" s="31"/>
      <c r="DK12" s="30"/>
      <c r="DL12" s="37"/>
      <c r="DM12" s="31"/>
      <c r="DN12" s="30"/>
      <c r="DO12" s="37"/>
      <c r="DP12" s="31"/>
      <c r="DQ12" s="30"/>
      <c r="DR12" s="37"/>
      <c r="DS12" s="31"/>
      <c r="DT12" s="30"/>
      <c r="DU12" s="37"/>
      <c r="DV12" s="31"/>
      <c r="DW12" s="30"/>
      <c r="DX12" s="37"/>
      <c r="DY12" s="31"/>
      <c r="DZ12" s="30"/>
      <c r="EA12" s="37"/>
      <c r="EB12" s="31"/>
      <c r="EC12" s="30"/>
      <c r="ED12" s="37"/>
      <c r="EE12" s="31"/>
      <c r="EF12" s="30"/>
      <c r="EG12" s="37"/>
      <c r="EH12" s="31"/>
      <c r="EI12" s="30"/>
      <c r="EJ12" s="37"/>
      <c r="EK12" s="31"/>
      <c r="EL12" s="30"/>
      <c r="EM12" s="37"/>
      <c r="EN12" s="31"/>
      <c r="EO12" s="30"/>
      <c r="EP12" s="37"/>
      <c r="EQ12" s="31"/>
      <c r="ER12" s="30"/>
      <c r="ES12" s="37"/>
      <c r="ET12" s="31"/>
      <c r="EU12" s="30"/>
      <c r="EV12" s="37"/>
      <c r="EW12" s="31"/>
      <c r="EX12" s="30"/>
      <c r="EY12" s="37"/>
      <c r="EZ12" s="31"/>
      <c r="FA12" s="30"/>
      <c r="FB12" s="37"/>
      <c r="FC12" s="31"/>
      <c r="FD12" s="30"/>
      <c r="FE12" s="37"/>
      <c r="FF12" s="31"/>
      <c r="FG12" s="30"/>
      <c r="FH12" s="37"/>
      <c r="FI12" s="31"/>
      <c r="FJ12" s="30"/>
      <c r="FK12" s="37"/>
      <c r="FL12" s="31"/>
      <c r="FM12" s="30"/>
      <c r="FN12" s="37"/>
      <c r="FO12" s="31"/>
      <c r="FP12" s="30"/>
      <c r="FQ12" s="37"/>
      <c r="FR12" s="31"/>
      <c r="FS12" s="30"/>
      <c r="FT12" s="37"/>
      <c r="FU12" s="31"/>
      <c r="FV12" s="30"/>
      <c r="FW12" s="37"/>
      <c r="FX12" s="31"/>
      <c r="FY12" s="30"/>
      <c r="FZ12" s="37"/>
      <c r="GA12" s="31"/>
      <c r="GB12" s="30"/>
      <c r="GC12" s="37"/>
      <c r="GD12" s="31"/>
      <c r="GE12" s="30"/>
      <c r="GF12" s="37"/>
      <c r="GG12" s="31"/>
      <c r="GH12" s="30"/>
      <c r="GI12" s="37"/>
      <c r="GJ12" s="31"/>
      <c r="GK12" s="30"/>
      <c r="GL12" s="37"/>
      <c r="GM12" s="31"/>
      <c r="GN12" s="30"/>
      <c r="GO12" s="37"/>
      <c r="GP12" s="31"/>
      <c r="GQ12" s="30"/>
      <c r="GR12" s="37"/>
      <c r="GS12" s="31"/>
      <c r="GT12" s="30"/>
      <c r="GU12" s="37"/>
      <c r="GV12" s="31"/>
      <c r="GW12" s="30"/>
      <c r="GX12" s="37"/>
      <c r="GY12" s="31"/>
      <c r="GZ12" s="30"/>
      <c r="HA12" s="37"/>
      <c r="HB12" s="31"/>
      <c r="HC12" s="30"/>
      <c r="HD12" s="37"/>
      <c r="HE12" s="31"/>
      <c r="HF12" s="30"/>
      <c r="HG12" s="37"/>
      <c r="HH12" s="31"/>
      <c r="HI12" s="30"/>
      <c r="HJ12" s="37"/>
      <c r="HK12" s="31"/>
      <c r="HL12" s="30"/>
      <c r="HM12" s="37"/>
      <c r="HN12" s="31"/>
      <c r="HO12" s="30"/>
      <c r="HP12" s="37"/>
      <c r="HQ12" s="31"/>
      <c r="HR12" s="30"/>
      <c r="HS12" s="37"/>
      <c r="HT12" s="31"/>
      <c r="HU12" s="30"/>
      <c r="HV12" s="37"/>
      <c r="HW12" s="31"/>
      <c r="HX12" s="30"/>
      <c r="HY12" s="37"/>
      <c r="HZ12" s="31"/>
      <c r="IA12" s="30"/>
      <c r="IB12" s="37"/>
      <c r="IC12" s="31"/>
      <c r="ID12" s="30"/>
      <c r="IE12" s="37"/>
      <c r="IF12" s="31"/>
      <c r="IG12" s="30"/>
      <c r="IH12" s="37"/>
      <c r="II12" s="31"/>
      <c r="IJ12" s="30"/>
      <c r="IK12" s="37"/>
      <c r="IL12" s="31"/>
      <c r="IM12" s="30"/>
      <c r="IN12" s="37"/>
      <c r="IO12" s="31"/>
      <c r="IP12" s="30"/>
      <c r="IQ12" s="37"/>
      <c r="IR12" s="31"/>
      <c r="IS12" s="30"/>
      <c r="IT12" s="37"/>
      <c r="IU12" s="31"/>
      <c r="IV12" s="30"/>
      <c r="IW12" s="37"/>
      <c r="IX12" s="31"/>
      <c r="IY12" s="30"/>
      <c r="IZ12" s="37"/>
      <c r="JA12" s="31"/>
      <c r="JB12" s="30"/>
      <c r="JC12" s="37"/>
      <c r="JD12" s="31"/>
      <c r="JE12" s="30"/>
      <c r="JF12" s="37"/>
      <c r="JG12" s="31"/>
      <c r="JH12" s="30"/>
      <c r="JI12" s="37"/>
      <c r="JJ12" s="31"/>
      <c r="JK12" s="30"/>
      <c r="JL12" s="37"/>
      <c r="JM12" s="31"/>
      <c r="JN12" s="30"/>
      <c r="JO12" s="37"/>
      <c r="JP12" s="31"/>
      <c r="JQ12" s="30"/>
      <c r="JR12" s="37"/>
      <c r="JS12" s="31"/>
      <c r="JT12" s="30"/>
      <c r="JU12" s="37"/>
      <c r="JV12" s="31"/>
      <c r="JW12" s="30"/>
      <c r="JX12" s="37"/>
      <c r="JY12" s="31"/>
      <c r="JZ12" s="30"/>
      <c r="KA12" s="37"/>
      <c r="KB12" s="31"/>
      <c r="KC12" s="30"/>
      <c r="KD12" s="37"/>
      <c r="KE12" s="31"/>
      <c r="KF12" s="30"/>
      <c r="KG12" s="37"/>
      <c r="KH12" s="31"/>
      <c r="KI12" s="30"/>
      <c r="KJ12" s="37"/>
      <c r="KK12" s="31"/>
      <c r="KL12" s="30"/>
      <c r="KM12" s="37"/>
      <c r="KN12" s="31"/>
      <c r="KO12" s="30"/>
      <c r="KP12" s="37"/>
      <c r="KQ12" s="31"/>
      <c r="KR12" s="30"/>
      <c r="KS12" s="37"/>
      <c r="KT12" s="31"/>
      <c r="KU12" s="30"/>
      <c r="KV12" s="37"/>
      <c r="KW12" s="31"/>
      <c r="KX12" s="30"/>
      <c r="KY12" s="37"/>
      <c r="KZ12" s="31"/>
      <c r="LA12" s="30"/>
      <c r="LB12" s="37"/>
      <c r="LC12" s="31"/>
      <c r="LD12" s="30"/>
      <c r="LE12" s="37"/>
      <c r="LF12" s="31"/>
      <c r="LG12" s="30"/>
      <c r="LH12" s="37"/>
      <c r="LI12" s="31"/>
      <c r="LJ12" s="30"/>
      <c r="LK12" s="37"/>
      <c r="LL12" s="31"/>
      <c r="LM12" s="30"/>
      <c r="LN12" s="37"/>
      <c r="LO12" s="31"/>
      <c r="LP12" s="30"/>
      <c r="LQ12" s="37"/>
      <c r="LR12" s="31"/>
      <c r="LS12" s="30"/>
      <c r="LT12" s="37"/>
      <c r="LU12" s="31"/>
      <c r="LV12" s="30"/>
      <c r="LW12" s="37"/>
      <c r="LX12" s="31"/>
      <c r="LY12" s="30"/>
      <c r="LZ12" s="37"/>
      <c r="MA12" s="31"/>
      <c r="MB12" s="30"/>
      <c r="MC12" s="37"/>
      <c r="MD12" s="31"/>
      <c r="ME12" s="30"/>
      <c r="MF12" s="37"/>
      <c r="MG12" s="31"/>
      <c r="MH12" s="30"/>
      <c r="MI12" s="37"/>
      <c r="MJ12" s="31"/>
      <c r="MK12" s="30"/>
      <c r="ML12" s="37"/>
      <c r="MM12" s="31"/>
      <c r="MN12" s="30"/>
      <c r="MO12" s="37"/>
      <c r="MP12" s="31"/>
      <c r="MQ12" s="30"/>
      <c r="MR12" s="37"/>
      <c r="MS12" s="31"/>
      <c r="MT12" s="30"/>
      <c r="MU12" s="37"/>
      <c r="MV12" s="31"/>
      <c r="MW12" s="30"/>
      <c r="MX12" s="37"/>
      <c r="MY12" s="31"/>
      <c r="MZ12" s="30"/>
      <c r="NA12" s="37"/>
      <c r="NB12" s="31"/>
      <c r="NC12" s="30"/>
      <c r="ND12" s="37"/>
      <c r="NE12" s="31"/>
      <c r="NF12" s="30"/>
      <c r="NG12" s="37"/>
      <c r="NH12" s="31"/>
      <c r="NI12" s="30"/>
      <c r="NJ12" s="37"/>
      <c r="NK12" s="31"/>
      <c r="NL12" s="30"/>
      <c r="NM12" s="37"/>
      <c r="NN12" s="31"/>
      <c r="NO12" s="30"/>
      <c r="NP12" s="37"/>
      <c r="NQ12" s="31"/>
      <c r="NR12" s="30"/>
      <c r="NS12" s="37"/>
      <c r="NT12" s="31"/>
      <c r="NU12" s="30"/>
      <c r="NV12" s="37"/>
      <c r="NW12" s="31"/>
      <c r="NX12" s="30"/>
      <c r="NY12" s="37"/>
      <c r="NZ12" s="31"/>
      <c r="OA12" s="30"/>
      <c r="OB12" s="37"/>
      <c r="OC12" s="31"/>
      <c r="OD12" s="30"/>
      <c r="OE12" s="37"/>
      <c r="OF12" s="31"/>
      <c r="OG12" s="30"/>
      <c r="OH12" s="37"/>
      <c r="OI12" s="31"/>
      <c r="OJ12" s="30"/>
      <c r="OK12" s="37"/>
      <c r="OL12" s="31"/>
      <c r="OM12" s="30"/>
      <c r="ON12" s="37"/>
      <c r="OO12" s="31"/>
      <c r="OP12" s="30"/>
      <c r="OQ12" s="37"/>
      <c r="OR12" s="31"/>
      <c r="OS12" s="30"/>
      <c r="OT12" s="37"/>
      <c r="OU12" s="31"/>
      <c r="OV12" s="30"/>
      <c r="OW12" s="37"/>
      <c r="OX12" s="31"/>
      <c r="OY12" s="30"/>
      <c r="OZ12" s="37"/>
      <c r="PA12" s="31"/>
      <c r="PB12" s="30"/>
      <c r="PC12" s="37"/>
      <c r="PD12" s="31"/>
      <c r="PE12" s="30"/>
      <c r="PF12" s="37"/>
      <c r="PG12" s="31"/>
      <c r="PH12" s="30"/>
      <c r="PI12" s="37"/>
      <c r="PJ12" s="31"/>
      <c r="PK12" s="30"/>
      <c r="PL12" s="37"/>
      <c r="PM12" s="31"/>
      <c r="PN12" s="30"/>
      <c r="PO12" s="37"/>
      <c r="PP12" s="31"/>
      <c r="PQ12" s="30"/>
      <c r="PR12" s="37"/>
      <c r="PS12" s="31"/>
      <c r="PT12" s="30"/>
      <c r="PU12" s="37"/>
      <c r="PV12" s="31"/>
      <c r="PW12" s="30"/>
      <c r="PX12" s="37"/>
      <c r="PY12" s="31"/>
      <c r="PZ12" s="30"/>
      <c r="QA12" s="37"/>
      <c r="QB12" s="31"/>
      <c r="QC12" s="30"/>
      <c r="QD12" s="37"/>
      <c r="QE12" s="31"/>
      <c r="QF12" s="30"/>
      <c r="QG12" s="37"/>
      <c r="QH12" s="31"/>
      <c r="QI12" s="30"/>
      <c r="QJ12" s="37"/>
      <c r="QK12" s="31"/>
      <c r="QL12" s="30"/>
      <c r="QM12" s="37"/>
      <c r="QN12" s="31"/>
      <c r="QO12" s="30"/>
      <c r="QP12" s="37"/>
      <c r="QQ12" s="31"/>
      <c r="QR12" s="30"/>
      <c r="QS12" s="37"/>
      <c r="QT12" s="31"/>
      <c r="QU12" s="30"/>
      <c r="QV12" s="37"/>
      <c r="QW12" s="31"/>
      <c r="QX12" s="30"/>
      <c r="QY12" s="37"/>
      <c r="QZ12" s="31"/>
      <c r="RA12" s="30"/>
      <c r="RB12" s="37"/>
      <c r="RC12" s="31"/>
      <c r="RD12" s="30"/>
      <c r="RE12" s="37"/>
      <c r="RF12" s="31"/>
      <c r="RG12" s="30"/>
      <c r="RH12" s="37"/>
      <c r="RI12" s="31"/>
      <c r="RJ12" s="30"/>
      <c r="RK12" s="37"/>
      <c r="RL12" s="31"/>
      <c r="RM12" s="30"/>
      <c r="RN12" s="37"/>
      <c r="RO12" s="31"/>
      <c r="RP12" s="30"/>
      <c r="RQ12" s="37"/>
      <c r="RR12" s="31"/>
      <c r="RS12" s="30"/>
      <c r="RT12" s="37"/>
      <c r="RU12" s="31"/>
      <c r="RV12" s="30"/>
      <c r="RW12" s="37"/>
      <c r="RX12" s="31"/>
      <c r="RY12" s="30"/>
      <c r="RZ12" s="37"/>
      <c r="SA12" s="31"/>
      <c r="SB12" s="30"/>
      <c r="SC12" s="37"/>
      <c r="SD12" s="31"/>
      <c r="SE12" s="30"/>
      <c r="SF12" s="37"/>
      <c r="SG12" s="31"/>
      <c r="SH12" s="30"/>
      <c r="SI12" s="37"/>
      <c r="SJ12" s="31"/>
      <c r="SK12" s="30"/>
      <c r="SL12" s="37"/>
      <c r="SM12" s="31"/>
      <c r="SN12" s="30"/>
      <c r="SO12" s="37"/>
      <c r="SP12" s="31"/>
      <c r="SQ12" s="30"/>
      <c r="SR12" s="37"/>
      <c r="SS12" s="31"/>
      <c r="ST12" s="30"/>
      <c r="SU12" s="37"/>
      <c r="SV12" s="31"/>
      <c r="SW12" s="30"/>
      <c r="SX12" s="37"/>
      <c r="SY12" s="31"/>
      <c r="SZ12" s="30"/>
      <c r="TA12" s="37"/>
      <c r="TB12" s="31"/>
      <c r="TC12" s="30"/>
      <c r="TD12" s="37"/>
      <c r="TE12" s="31"/>
      <c r="TF12" s="30"/>
      <c r="TG12" s="37"/>
      <c r="TH12" s="31"/>
      <c r="TI12" s="30"/>
      <c r="TJ12" s="37"/>
      <c r="TK12" s="31"/>
      <c r="TL12" s="30"/>
      <c r="TM12" s="37"/>
      <c r="TN12" s="31"/>
      <c r="TO12" s="30"/>
      <c r="TP12" s="37"/>
      <c r="TQ12" s="31"/>
      <c r="TR12" s="30"/>
      <c r="TS12" s="37"/>
      <c r="TT12" s="31"/>
      <c r="TU12" s="30"/>
      <c r="TV12" s="37"/>
      <c r="TW12" s="31"/>
      <c r="TX12" s="30"/>
      <c r="TY12" s="37"/>
      <c r="TZ12" s="31"/>
      <c r="UA12" s="30"/>
      <c r="UB12" s="37"/>
      <c r="UC12" s="31"/>
      <c r="UD12" s="30"/>
      <c r="UE12" s="37"/>
      <c r="UF12" s="31"/>
      <c r="UG12" s="30"/>
      <c r="UH12" s="37"/>
      <c r="UI12" s="31"/>
      <c r="UJ12" s="30"/>
      <c r="UK12" s="37"/>
      <c r="UL12" s="31"/>
      <c r="UM12" s="30"/>
      <c r="UN12" s="37"/>
      <c r="UO12" s="31"/>
      <c r="UP12" s="30"/>
      <c r="UQ12" s="37"/>
      <c r="UR12" s="31"/>
      <c r="US12" s="30"/>
      <c r="UT12" s="37"/>
      <c r="UU12" s="31"/>
      <c r="UV12" s="30"/>
      <c r="UW12" s="37"/>
      <c r="UX12" s="31"/>
      <c r="UY12" s="30"/>
      <c r="UZ12" s="37"/>
      <c r="VA12" s="31"/>
      <c r="VB12" s="30"/>
      <c r="VC12" s="37"/>
      <c r="VD12" s="31"/>
      <c r="VE12" s="30"/>
      <c r="VF12" s="37"/>
      <c r="VG12" s="31"/>
      <c r="VH12" s="30"/>
      <c r="VI12" s="37"/>
      <c r="VJ12" s="31"/>
      <c r="VK12" s="30"/>
      <c r="VL12" s="37"/>
      <c r="VM12" s="31"/>
      <c r="VN12" s="30"/>
      <c r="VO12" s="37"/>
      <c r="VP12" s="31"/>
      <c r="VQ12" s="30"/>
      <c r="VR12" s="37"/>
      <c r="VS12" s="31"/>
      <c r="VT12" s="30"/>
      <c r="VU12" s="37"/>
      <c r="VV12" s="31"/>
      <c r="VW12" s="30"/>
      <c r="VX12" s="37"/>
      <c r="VY12" s="31"/>
      <c r="VZ12" s="30"/>
      <c r="WA12" s="37"/>
      <c r="WB12" s="31"/>
      <c r="WC12" s="30"/>
      <c r="WD12" s="37"/>
      <c r="WE12" s="31"/>
      <c r="WF12" s="30"/>
      <c r="WG12" s="37"/>
      <c r="WH12" s="31"/>
      <c r="WI12" s="30"/>
      <c r="WJ12" s="37"/>
      <c r="WK12" s="31"/>
      <c r="WL12" s="30"/>
      <c r="WM12" s="37"/>
      <c r="WN12" s="31"/>
      <c r="WO12" s="30"/>
      <c r="WP12" s="37"/>
      <c r="WQ12" s="31"/>
      <c r="WR12" s="30"/>
      <c r="WS12" s="37"/>
      <c r="WT12" s="31"/>
      <c r="WU12" s="30"/>
      <c r="WV12" s="37"/>
      <c r="WW12" s="31"/>
      <c r="WX12" s="30"/>
      <c r="WY12" s="37"/>
      <c r="WZ12" s="31"/>
      <c r="XA12" s="30"/>
      <c r="XB12" s="37"/>
      <c r="XC12" s="31"/>
      <c r="XD12" s="30"/>
      <c r="XE12" s="37"/>
      <c r="XF12" s="31"/>
      <c r="XG12" s="30"/>
      <c r="XH12" s="37"/>
      <c r="XI12" s="31"/>
      <c r="XJ12" s="30"/>
      <c r="XK12" s="37"/>
      <c r="XL12" s="31"/>
      <c r="XM12" s="30"/>
      <c r="XN12" s="37"/>
      <c r="XO12" s="31"/>
      <c r="XP12" s="30"/>
      <c r="XQ12" s="37"/>
      <c r="XR12" s="31"/>
      <c r="XS12" s="30"/>
      <c r="XT12" s="37"/>
      <c r="XU12" s="31"/>
      <c r="XV12" s="30"/>
      <c r="XW12" s="37"/>
      <c r="XX12" s="31"/>
      <c r="XY12" s="30"/>
      <c r="XZ12" s="37"/>
      <c r="YA12" s="31"/>
      <c r="YB12" s="30"/>
      <c r="YC12" s="37"/>
      <c r="YD12" s="31"/>
      <c r="YE12" s="30"/>
      <c r="YF12" s="37"/>
      <c r="YG12" s="31"/>
      <c r="YH12" s="30"/>
      <c r="YI12" s="37"/>
      <c r="YJ12" s="31"/>
      <c r="YK12" s="30"/>
      <c r="YL12" s="37"/>
      <c r="YM12" s="31"/>
      <c r="YN12" s="30"/>
      <c r="YO12" s="37"/>
      <c r="YP12" s="31"/>
      <c r="YQ12" s="30"/>
      <c r="YR12" s="37"/>
      <c r="YS12" s="31"/>
      <c r="YT12" s="30"/>
      <c r="YU12" s="37"/>
      <c r="YV12" s="31"/>
      <c r="YW12" s="30"/>
      <c r="YX12" s="37"/>
      <c r="YY12" s="31"/>
      <c r="YZ12" s="30"/>
      <c r="ZA12" s="37"/>
      <c r="ZB12" s="31"/>
      <c r="ZC12" s="30"/>
      <c r="ZD12" s="37"/>
      <c r="ZE12" s="31"/>
      <c r="ZF12" s="30"/>
      <c r="ZG12" s="37"/>
      <c r="ZH12" s="31"/>
      <c r="ZI12" s="30"/>
      <c r="ZJ12" s="37"/>
      <c r="ZK12" s="31"/>
      <c r="ZL12" s="30"/>
      <c r="ZM12" s="37"/>
      <c r="ZN12" s="31"/>
      <c r="ZO12" s="30"/>
      <c r="ZP12" s="37"/>
      <c r="ZQ12" s="31"/>
      <c r="ZR12" s="30"/>
      <c r="ZS12" s="37"/>
      <c r="ZT12" s="31"/>
      <c r="ZU12" s="30"/>
      <c r="ZV12" s="37"/>
      <c r="ZW12" s="31"/>
      <c r="ZX12" s="30"/>
      <c r="ZY12" s="37"/>
      <c r="ZZ12" s="31"/>
      <c r="AAA12" s="30"/>
      <c r="AAB12" s="37"/>
      <c r="AAC12" s="31"/>
      <c r="AAD12" s="30"/>
      <c r="AAE12" s="37"/>
      <c r="AAF12" s="31"/>
      <c r="AAG12" s="30"/>
      <c r="AAH12" s="37"/>
      <c r="AAI12" s="31"/>
      <c r="AAJ12" s="30"/>
      <c r="AAK12" s="37"/>
      <c r="AAL12" s="31"/>
      <c r="AAM12" s="30"/>
      <c r="AAN12" s="37"/>
      <c r="AAO12" s="31"/>
      <c r="AAP12" s="30"/>
      <c r="AAQ12" s="37"/>
      <c r="AAR12" s="31"/>
      <c r="AAS12" s="30"/>
      <c r="AAT12" s="37"/>
      <c r="AAU12" s="31"/>
      <c r="AAV12" s="30"/>
      <c r="AAW12" s="37"/>
      <c r="AAX12" s="31"/>
      <c r="AAY12" s="30"/>
      <c r="AAZ12" s="37"/>
      <c r="ABA12" s="31"/>
      <c r="ABB12" s="30"/>
      <c r="ABC12" s="37"/>
      <c r="ABD12" s="31"/>
      <c r="ABE12" s="30"/>
      <c r="ABF12" s="37"/>
      <c r="ABG12" s="31"/>
      <c r="ABH12" s="30"/>
      <c r="ABI12" s="37"/>
      <c r="ABJ12" s="31"/>
      <c r="ABK12" s="30"/>
      <c r="ABL12" s="37"/>
      <c r="ABM12" s="31"/>
      <c r="ABN12" s="30"/>
      <c r="ABO12" s="37"/>
      <c r="ABP12" s="31"/>
      <c r="ABQ12" s="30"/>
      <c r="ABR12" s="37"/>
      <c r="ABS12" s="31"/>
      <c r="ABT12" s="30"/>
      <c r="ABU12" s="37"/>
      <c r="ABV12" s="31"/>
      <c r="ABW12" s="30"/>
      <c r="ABX12" s="37"/>
      <c r="ABY12" s="31"/>
      <c r="ABZ12" s="30"/>
      <c r="ACA12" s="37"/>
      <c r="ACB12" s="31"/>
      <c r="ACC12" s="30"/>
      <c r="ACD12" s="37"/>
      <c r="ACE12" s="31"/>
      <c r="ACF12" s="30"/>
      <c r="ACG12" s="37"/>
      <c r="ACH12" s="31"/>
      <c r="ACI12" s="30"/>
      <c r="ACJ12" s="37"/>
      <c r="ACK12" s="31"/>
      <c r="ACL12" s="30"/>
      <c r="ACM12" s="37"/>
      <c r="ACN12" s="38"/>
      <c r="ACO12" s="30"/>
      <c r="ACP12" s="37"/>
      <c r="ACQ12" s="38"/>
      <c r="ACR12" s="30"/>
      <c r="ACS12" s="37"/>
      <c r="ACT12" s="38"/>
      <c r="ACU12" s="30"/>
      <c r="ACV12" s="37"/>
      <c r="ACW12" s="38"/>
      <c r="ACX12" s="30"/>
      <c r="ACY12" s="37"/>
      <c r="ACZ12" s="38"/>
      <c r="ADA12" s="30"/>
      <c r="ADB12" s="37"/>
      <c r="ADC12" s="38"/>
      <c r="ADD12" s="30"/>
      <c r="ADE12" s="37"/>
      <c r="ADF12" s="38"/>
      <c r="ADG12" s="30"/>
      <c r="ADH12" s="37"/>
      <c r="ADI12" s="38"/>
      <c r="ADJ12" s="30"/>
      <c r="ADK12" s="37"/>
      <c r="ADL12" s="38"/>
      <c r="ADM12" s="30"/>
      <c r="ADN12" s="37"/>
      <c r="ADO12" s="38"/>
      <c r="ADP12" s="30"/>
      <c r="ADQ12" s="37"/>
      <c r="ADR12" s="38"/>
      <c r="ADS12" s="30"/>
      <c r="ADT12" s="37"/>
      <c r="ADU12" s="38"/>
      <c r="ADV12" s="30"/>
      <c r="ADW12" s="37"/>
      <c r="ADX12" s="38"/>
      <c r="ADY12" s="30"/>
      <c r="ADZ12" s="37"/>
      <c r="AEA12" s="38"/>
      <c r="AEB12" s="30"/>
      <c r="AEC12" s="37"/>
      <c r="AED12" s="38"/>
      <c r="AEE12" s="30"/>
      <c r="AEF12" s="37"/>
      <c r="AEG12" s="38"/>
      <c r="AEH12" s="30"/>
      <c r="AEI12" s="37"/>
      <c r="AEJ12" s="38"/>
      <c r="AEK12" s="30"/>
      <c r="AEL12" s="37"/>
      <c r="AEM12" s="38"/>
      <c r="AEN12" s="30"/>
      <c r="AEO12" s="37"/>
      <c r="AEP12" s="38"/>
      <c r="AEQ12" s="30"/>
      <c r="AER12" s="37"/>
      <c r="AES12" s="38"/>
      <c r="AET12" s="30"/>
      <c r="AEU12" s="37"/>
      <c r="AEV12" s="38"/>
      <c r="AEW12" s="30"/>
      <c r="AEX12" s="37"/>
      <c r="AEY12" s="38"/>
      <c r="AEZ12" s="30"/>
      <c r="AFA12" s="37"/>
      <c r="AFB12" s="38"/>
      <c r="AFC12" s="30"/>
      <c r="AFD12" s="37"/>
      <c r="AFE12" s="38"/>
    </row>
    <row r="13" spans="2:837" ht="14.45" customHeight="1" x14ac:dyDescent="0.25">
      <c r="B13" s="66"/>
      <c r="C13" s="66"/>
      <c r="D13" s="115"/>
      <c r="E13" s="116"/>
      <c r="F13" s="116"/>
      <c r="G13" s="105"/>
      <c r="H13" s="105"/>
      <c r="J13" s="12">
        <f t="shared" si="46"/>
        <v>46397</v>
      </c>
      <c r="K13" s="29">
        <f t="shared" si="0"/>
        <v>0</v>
      </c>
      <c r="L13" s="28"/>
      <c r="M13" s="12">
        <f t="shared" si="24"/>
        <v>46428</v>
      </c>
      <c r="N13" s="29" t="str">
        <f t="shared" si="1"/>
        <v>J</v>
      </c>
      <c r="O13" s="28"/>
      <c r="P13" s="12">
        <f t="shared" si="25"/>
        <v>46456</v>
      </c>
      <c r="Q13" s="29" t="str">
        <f t="shared" si="2"/>
        <v>J</v>
      </c>
      <c r="R13" s="28"/>
      <c r="S13" s="12">
        <f t="shared" si="26"/>
        <v>46487</v>
      </c>
      <c r="T13" s="29">
        <f t="shared" si="3"/>
        <v>0</v>
      </c>
      <c r="U13" s="28"/>
      <c r="V13" s="12">
        <f t="shared" si="44"/>
        <v>46517</v>
      </c>
      <c r="W13" s="29" t="str">
        <f t="shared" si="4"/>
        <v>J</v>
      </c>
      <c r="X13" s="28"/>
      <c r="Y13" s="12">
        <f t="shared" si="27"/>
        <v>46548</v>
      </c>
      <c r="Z13" s="29" t="str">
        <f t="shared" si="5"/>
        <v>J</v>
      </c>
      <c r="AA13" s="28"/>
      <c r="AB13" s="12">
        <f t="shared" si="28"/>
        <v>46578</v>
      </c>
      <c r="AC13" s="29">
        <f t="shared" si="6"/>
        <v>0</v>
      </c>
      <c r="AD13" s="28"/>
      <c r="AE13" s="12">
        <f t="shared" si="29"/>
        <v>46609</v>
      </c>
      <c r="AF13" s="29" t="str">
        <f t="shared" si="7"/>
        <v>J</v>
      </c>
      <c r="AG13" s="28"/>
      <c r="AH13" s="12">
        <f t="shared" si="30"/>
        <v>46640</v>
      </c>
      <c r="AI13" s="29" t="str">
        <f t="shared" si="8"/>
        <v>J</v>
      </c>
      <c r="AJ13" s="28"/>
      <c r="AK13" s="12">
        <f t="shared" si="31"/>
        <v>46670</v>
      </c>
      <c r="AL13" s="29">
        <f t="shared" si="9"/>
        <v>0</v>
      </c>
      <c r="AM13" s="28"/>
      <c r="AN13" s="12">
        <f t="shared" si="32"/>
        <v>46701</v>
      </c>
      <c r="AO13" s="29" t="str">
        <f t="shared" si="10"/>
        <v>J</v>
      </c>
      <c r="AP13" s="28"/>
      <c r="AQ13" s="12">
        <f t="shared" si="33"/>
        <v>46731</v>
      </c>
      <c r="AR13" s="29" t="str">
        <f t="shared" si="11"/>
        <v>J</v>
      </c>
      <c r="AS13" s="13"/>
      <c r="AT13" s="12">
        <f t="shared" si="47"/>
        <v>46762</v>
      </c>
      <c r="AU13" s="29" t="str">
        <f t="shared" si="12"/>
        <v>J</v>
      </c>
      <c r="AV13" s="28"/>
      <c r="AW13" s="12">
        <f t="shared" si="34"/>
        <v>46793</v>
      </c>
      <c r="AX13" s="29" t="str">
        <f t="shared" si="13"/>
        <v>J</v>
      </c>
      <c r="AY13" s="28"/>
      <c r="AZ13" s="12">
        <f t="shared" si="35"/>
        <v>46822</v>
      </c>
      <c r="BA13" s="29" t="str">
        <f t="shared" si="14"/>
        <v>J</v>
      </c>
      <c r="BB13" s="28"/>
      <c r="BC13" s="12">
        <f t="shared" si="36"/>
        <v>46853</v>
      </c>
      <c r="BD13" s="29" t="str">
        <f t="shared" si="15"/>
        <v>J</v>
      </c>
      <c r="BE13" s="28"/>
      <c r="BF13" s="12">
        <f t="shared" si="45"/>
        <v>46883</v>
      </c>
      <c r="BG13" s="29" t="str">
        <f t="shared" si="16"/>
        <v>J</v>
      </c>
      <c r="BH13" s="28"/>
      <c r="BI13" s="12">
        <f t="shared" si="37"/>
        <v>46914</v>
      </c>
      <c r="BJ13" s="29">
        <f t="shared" si="17"/>
        <v>0</v>
      </c>
      <c r="BK13" s="28"/>
      <c r="BL13" s="12">
        <f t="shared" si="38"/>
        <v>46944</v>
      </c>
      <c r="BM13" s="29" t="str">
        <f t="shared" si="18"/>
        <v>J</v>
      </c>
      <c r="BN13" s="28"/>
      <c r="BO13" s="12">
        <f t="shared" si="39"/>
        <v>46975</v>
      </c>
      <c r="BP13" s="29" t="str">
        <f t="shared" si="19"/>
        <v>J</v>
      </c>
      <c r="BQ13" s="28"/>
      <c r="BR13" s="12">
        <f t="shared" si="40"/>
        <v>47006</v>
      </c>
      <c r="BS13" s="29">
        <f t="shared" si="20"/>
        <v>0</v>
      </c>
      <c r="BT13" s="28"/>
      <c r="BU13" s="12">
        <f t="shared" si="41"/>
        <v>47036</v>
      </c>
      <c r="BV13" s="29" t="str">
        <f t="shared" si="21"/>
        <v>J</v>
      </c>
      <c r="BW13" s="28"/>
      <c r="BX13" s="12">
        <f t="shared" si="42"/>
        <v>47067</v>
      </c>
      <c r="BY13" s="29" t="str">
        <f t="shared" si="22"/>
        <v>J</v>
      </c>
      <c r="BZ13" s="28"/>
      <c r="CA13" s="12">
        <f t="shared" si="43"/>
        <v>47097</v>
      </c>
      <c r="CB13" s="29">
        <f t="shared" si="23"/>
        <v>0</v>
      </c>
      <c r="CC13" s="13"/>
      <c r="CD13" s="30"/>
      <c r="CE13" s="37"/>
      <c r="CF13" s="31"/>
      <c r="CG13" s="30"/>
      <c r="CH13" s="37"/>
      <c r="CI13" s="31"/>
      <c r="CJ13" s="30"/>
      <c r="CK13" s="37"/>
      <c r="CL13" s="31"/>
      <c r="CM13" s="30"/>
      <c r="CN13" s="37"/>
      <c r="CO13" s="31"/>
      <c r="CP13" s="30"/>
      <c r="CQ13" s="37"/>
      <c r="CR13" s="31"/>
      <c r="CS13" s="30"/>
      <c r="CT13" s="37"/>
      <c r="CU13" s="31"/>
      <c r="CV13" s="30"/>
      <c r="CW13" s="37"/>
      <c r="CX13" s="31"/>
      <c r="CY13" s="30"/>
      <c r="CZ13" s="37"/>
      <c r="DA13" s="31"/>
      <c r="DB13" s="30"/>
      <c r="DC13" s="37"/>
      <c r="DD13" s="31"/>
      <c r="DE13" s="30"/>
      <c r="DF13" s="37"/>
      <c r="DG13" s="31"/>
      <c r="DH13" s="30"/>
      <c r="DI13" s="37"/>
      <c r="DJ13" s="31"/>
      <c r="DK13" s="30"/>
      <c r="DL13" s="37"/>
      <c r="DM13" s="31"/>
      <c r="DN13" s="30"/>
      <c r="DO13" s="37"/>
      <c r="DP13" s="31"/>
      <c r="DQ13" s="30"/>
      <c r="DR13" s="37"/>
      <c r="DS13" s="31"/>
      <c r="DT13" s="30"/>
      <c r="DU13" s="37"/>
      <c r="DV13" s="31"/>
      <c r="DW13" s="30"/>
      <c r="DX13" s="37"/>
      <c r="DY13" s="31"/>
      <c r="DZ13" s="30"/>
      <c r="EA13" s="37"/>
      <c r="EB13" s="31"/>
      <c r="EC13" s="30"/>
      <c r="ED13" s="37"/>
      <c r="EE13" s="31"/>
      <c r="EF13" s="30"/>
      <c r="EG13" s="37"/>
      <c r="EH13" s="31"/>
      <c r="EI13" s="30"/>
      <c r="EJ13" s="37"/>
      <c r="EK13" s="31"/>
      <c r="EL13" s="30"/>
      <c r="EM13" s="37"/>
      <c r="EN13" s="31"/>
      <c r="EO13" s="30"/>
      <c r="EP13" s="37"/>
      <c r="EQ13" s="31"/>
      <c r="ER13" s="30"/>
      <c r="ES13" s="37"/>
      <c r="ET13" s="31"/>
      <c r="EU13" s="30"/>
      <c r="EV13" s="37"/>
      <c r="EW13" s="31"/>
      <c r="EX13" s="30"/>
      <c r="EY13" s="37"/>
      <c r="EZ13" s="31"/>
      <c r="FA13" s="30"/>
      <c r="FB13" s="37"/>
      <c r="FC13" s="31"/>
      <c r="FD13" s="30"/>
      <c r="FE13" s="37"/>
      <c r="FF13" s="31"/>
      <c r="FG13" s="30"/>
      <c r="FH13" s="37"/>
      <c r="FI13" s="31"/>
      <c r="FJ13" s="30"/>
      <c r="FK13" s="37"/>
      <c r="FL13" s="31"/>
      <c r="FM13" s="30"/>
      <c r="FN13" s="37"/>
      <c r="FO13" s="31"/>
      <c r="FP13" s="30"/>
      <c r="FQ13" s="37"/>
      <c r="FR13" s="31"/>
      <c r="FS13" s="30"/>
      <c r="FT13" s="37"/>
      <c r="FU13" s="31"/>
      <c r="FV13" s="30"/>
      <c r="FW13" s="37"/>
      <c r="FX13" s="31"/>
      <c r="FY13" s="30"/>
      <c r="FZ13" s="37"/>
      <c r="GA13" s="31"/>
      <c r="GB13" s="30"/>
      <c r="GC13" s="37"/>
      <c r="GD13" s="31"/>
      <c r="GE13" s="30"/>
      <c r="GF13" s="37"/>
      <c r="GG13" s="31"/>
      <c r="GH13" s="30"/>
      <c r="GI13" s="37"/>
      <c r="GJ13" s="31"/>
      <c r="GK13" s="30"/>
      <c r="GL13" s="37"/>
      <c r="GM13" s="31"/>
      <c r="GN13" s="30"/>
      <c r="GO13" s="37"/>
      <c r="GP13" s="31"/>
      <c r="GQ13" s="30"/>
      <c r="GR13" s="37"/>
      <c r="GS13" s="31"/>
      <c r="GT13" s="30"/>
      <c r="GU13" s="37"/>
      <c r="GV13" s="31"/>
      <c r="GW13" s="30"/>
      <c r="GX13" s="37"/>
      <c r="GY13" s="31"/>
      <c r="GZ13" s="30"/>
      <c r="HA13" s="37"/>
      <c r="HB13" s="31"/>
      <c r="HC13" s="30"/>
      <c r="HD13" s="37"/>
      <c r="HE13" s="31"/>
      <c r="HF13" s="30"/>
      <c r="HG13" s="37"/>
      <c r="HH13" s="31"/>
      <c r="HI13" s="30"/>
      <c r="HJ13" s="37"/>
      <c r="HK13" s="31"/>
      <c r="HL13" s="30"/>
      <c r="HM13" s="37"/>
      <c r="HN13" s="31"/>
      <c r="HO13" s="30"/>
      <c r="HP13" s="37"/>
      <c r="HQ13" s="31"/>
      <c r="HR13" s="30"/>
      <c r="HS13" s="37"/>
      <c r="HT13" s="31"/>
      <c r="HU13" s="30"/>
      <c r="HV13" s="37"/>
      <c r="HW13" s="31"/>
      <c r="HX13" s="30"/>
      <c r="HY13" s="37"/>
      <c r="HZ13" s="31"/>
      <c r="IA13" s="30"/>
      <c r="IB13" s="37"/>
      <c r="IC13" s="31"/>
      <c r="ID13" s="30"/>
      <c r="IE13" s="37"/>
      <c r="IF13" s="31"/>
      <c r="IG13" s="30"/>
      <c r="IH13" s="37"/>
      <c r="II13" s="31"/>
      <c r="IJ13" s="30"/>
      <c r="IK13" s="37"/>
      <c r="IL13" s="31"/>
      <c r="IM13" s="30"/>
      <c r="IN13" s="37"/>
      <c r="IO13" s="31"/>
      <c r="IP13" s="30"/>
      <c r="IQ13" s="37"/>
      <c r="IR13" s="31"/>
      <c r="IS13" s="30"/>
      <c r="IT13" s="37"/>
      <c r="IU13" s="31"/>
      <c r="IV13" s="30"/>
      <c r="IW13" s="37"/>
      <c r="IX13" s="31"/>
      <c r="IY13" s="30"/>
      <c r="IZ13" s="37"/>
      <c r="JA13" s="31"/>
      <c r="JB13" s="30"/>
      <c r="JC13" s="37"/>
      <c r="JD13" s="31"/>
      <c r="JE13" s="30"/>
      <c r="JF13" s="37"/>
      <c r="JG13" s="31"/>
      <c r="JH13" s="30"/>
      <c r="JI13" s="37"/>
      <c r="JJ13" s="31"/>
      <c r="JK13" s="30"/>
      <c r="JL13" s="37"/>
      <c r="JM13" s="31"/>
      <c r="JN13" s="30"/>
      <c r="JO13" s="37"/>
      <c r="JP13" s="31"/>
      <c r="JQ13" s="30"/>
      <c r="JR13" s="37"/>
      <c r="JS13" s="31"/>
      <c r="JT13" s="30"/>
      <c r="JU13" s="37"/>
      <c r="JV13" s="31"/>
      <c r="JW13" s="30"/>
      <c r="JX13" s="37"/>
      <c r="JY13" s="31"/>
      <c r="JZ13" s="30"/>
      <c r="KA13" s="37"/>
      <c r="KB13" s="31"/>
      <c r="KC13" s="30"/>
      <c r="KD13" s="37"/>
      <c r="KE13" s="31"/>
      <c r="KF13" s="30"/>
      <c r="KG13" s="37"/>
      <c r="KH13" s="31"/>
      <c r="KI13" s="30"/>
      <c r="KJ13" s="37"/>
      <c r="KK13" s="31"/>
      <c r="KL13" s="30"/>
      <c r="KM13" s="37"/>
      <c r="KN13" s="31"/>
      <c r="KO13" s="30"/>
      <c r="KP13" s="37"/>
      <c r="KQ13" s="31"/>
      <c r="KR13" s="30"/>
      <c r="KS13" s="37"/>
      <c r="KT13" s="31"/>
      <c r="KU13" s="30"/>
      <c r="KV13" s="37"/>
      <c r="KW13" s="31"/>
      <c r="KX13" s="30"/>
      <c r="KY13" s="37"/>
      <c r="KZ13" s="31"/>
      <c r="LA13" s="30"/>
      <c r="LB13" s="37"/>
      <c r="LC13" s="31"/>
      <c r="LD13" s="30"/>
      <c r="LE13" s="37"/>
      <c r="LF13" s="31"/>
      <c r="LG13" s="30"/>
      <c r="LH13" s="37"/>
      <c r="LI13" s="31"/>
      <c r="LJ13" s="30"/>
      <c r="LK13" s="37"/>
      <c r="LL13" s="31"/>
      <c r="LM13" s="30"/>
      <c r="LN13" s="37"/>
      <c r="LO13" s="31"/>
      <c r="LP13" s="30"/>
      <c r="LQ13" s="37"/>
      <c r="LR13" s="31"/>
      <c r="LS13" s="30"/>
      <c r="LT13" s="37"/>
      <c r="LU13" s="31"/>
      <c r="LV13" s="30"/>
      <c r="LW13" s="37"/>
      <c r="LX13" s="31"/>
      <c r="LY13" s="30"/>
      <c r="LZ13" s="37"/>
      <c r="MA13" s="31"/>
      <c r="MB13" s="30"/>
      <c r="MC13" s="37"/>
      <c r="MD13" s="31"/>
      <c r="ME13" s="30"/>
      <c r="MF13" s="37"/>
      <c r="MG13" s="31"/>
      <c r="MH13" s="30"/>
      <c r="MI13" s="37"/>
      <c r="MJ13" s="31"/>
      <c r="MK13" s="30"/>
      <c r="ML13" s="37"/>
      <c r="MM13" s="31"/>
      <c r="MN13" s="30"/>
      <c r="MO13" s="37"/>
      <c r="MP13" s="31"/>
      <c r="MQ13" s="30"/>
      <c r="MR13" s="37"/>
      <c r="MS13" s="31"/>
      <c r="MT13" s="30"/>
      <c r="MU13" s="37"/>
      <c r="MV13" s="31"/>
      <c r="MW13" s="30"/>
      <c r="MX13" s="37"/>
      <c r="MY13" s="31"/>
      <c r="MZ13" s="30"/>
      <c r="NA13" s="37"/>
      <c r="NB13" s="31"/>
      <c r="NC13" s="30"/>
      <c r="ND13" s="37"/>
      <c r="NE13" s="31"/>
      <c r="NF13" s="30"/>
      <c r="NG13" s="37"/>
      <c r="NH13" s="31"/>
      <c r="NI13" s="30"/>
      <c r="NJ13" s="37"/>
      <c r="NK13" s="31"/>
      <c r="NL13" s="30"/>
      <c r="NM13" s="37"/>
      <c r="NN13" s="31"/>
      <c r="NO13" s="30"/>
      <c r="NP13" s="37"/>
      <c r="NQ13" s="31"/>
      <c r="NR13" s="30"/>
      <c r="NS13" s="37"/>
      <c r="NT13" s="31"/>
      <c r="NU13" s="30"/>
      <c r="NV13" s="37"/>
      <c r="NW13" s="31"/>
      <c r="NX13" s="30"/>
      <c r="NY13" s="37"/>
      <c r="NZ13" s="31"/>
      <c r="OA13" s="30"/>
      <c r="OB13" s="37"/>
      <c r="OC13" s="31"/>
      <c r="OD13" s="30"/>
      <c r="OE13" s="37"/>
      <c r="OF13" s="31"/>
      <c r="OG13" s="30"/>
      <c r="OH13" s="37"/>
      <c r="OI13" s="31"/>
      <c r="OJ13" s="30"/>
      <c r="OK13" s="37"/>
      <c r="OL13" s="31"/>
      <c r="OM13" s="30"/>
      <c r="ON13" s="37"/>
      <c r="OO13" s="31"/>
      <c r="OP13" s="30"/>
      <c r="OQ13" s="37"/>
      <c r="OR13" s="31"/>
      <c r="OS13" s="30"/>
      <c r="OT13" s="37"/>
      <c r="OU13" s="31"/>
      <c r="OV13" s="30"/>
      <c r="OW13" s="37"/>
      <c r="OX13" s="31"/>
      <c r="OY13" s="30"/>
      <c r="OZ13" s="37"/>
      <c r="PA13" s="31"/>
      <c r="PB13" s="30"/>
      <c r="PC13" s="37"/>
      <c r="PD13" s="31"/>
      <c r="PE13" s="30"/>
      <c r="PF13" s="37"/>
      <c r="PG13" s="31"/>
      <c r="PH13" s="30"/>
      <c r="PI13" s="37"/>
      <c r="PJ13" s="31"/>
      <c r="PK13" s="30"/>
      <c r="PL13" s="37"/>
      <c r="PM13" s="31"/>
      <c r="PN13" s="30"/>
      <c r="PO13" s="37"/>
      <c r="PP13" s="31"/>
      <c r="PQ13" s="30"/>
      <c r="PR13" s="37"/>
      <c r="PS13" s="31"/>
      <c r="PT13" s="30"/>
      <c r="PU13" s="37"/>
      <c r="PV13" s="31"/>
      <c r="PW13" s="30"/>
      <c r="PX13" s="37"/>
      <c r="PY13" s="31"/>
      <c r="PZ13" s="30"/>
      <c r="QA13" s="37"/>
      <c r="QB13" s="31"/>
      <c r="QC13" s="30"/>
      <c r="QD13" s="37"/>
      <c r="QE13" s="31"/>
      <c r="QF13" s="30"/>
      <c r="QG13" s="37"/>
      <c r="QH13" s="31"/>
      <c r="QI13" s="30"/>
      <c r="QJ13" s="37"/>
      <c r="QK13" s="31"/>
      <c r="QL13" s="30"/>
      <c r="QM13" s="37"/>
      <c r="QN13" s="31"/>
      <c r="QO13" s="30"/>
      <c r="QP13" s="37"/>
      <c r="QQ13" s="31"/>
      <c r="QR13" s="30"/>
      <c r="QS13" s="37"/>
      <c r="QT13" s="31"/>
      <c r="QU13" s="30"/>
      <c r="QV13" s="37"/>
      <c r="QW13" s="31"/>
      <c r="QX13" s="30"/>
      <c r="QY13" s="37"/>
      <c r="QZ13" s="31"/>
      <c r="RA13" s="30"/>
      <c r="RB13" s="37"/>
      <c r="RC13" s="31"/>
      <c r="RD13" s="30"/>
      <c r="RE13" s="37"/>
      <c r="RF13" s="31"/>
      <c r="RG13" s="30"/>
      <c r="RH13" s="37"/>
      <c r="RI13" s="31"/>
      <c r="RJ13" s="30"/>
      <c r="RK13" s="37"/>
      <c r="RL13" s="31"/>
      <c r="RM13" s="30"/>
      <c r="RN13" s="37"/>
      <c r="RO13" s="31"/>
      <c r="RP13" s="30"/>
      <c r="RQ13" s="37"/>
      <c r="RR13" s="31"/>
      <c r="RS13" s="30"/>
      <c r="RT13" s="37"/>
      <c r="RU13" s="31"/>
      <c r="RV13" s="30"/>
      <c r="RW13" s="37"/>
      <c r="RX13" s="31"/>
      <c r="RY13" s="30"/>
      <c r="RZ13" s="37"/>
      <c r="SA13" s="31"/>
      <c r="SB13" s="30"/>
      <c r="SC13" s="37"/>
      <c r="SD13" s="31"/>
      <c r="SE13" s="30"/>
      <c r="SF13" s="37"/>
      <c r="SG13" s="31"/>
      <c r="SH13" s="30"/>
      <c r="SI13" s="37"/>
      <c r="SJ13" s="31"/>
      <c r="SK13" s="30"/>
      <c r="SL13" s="37"/>
      <c r="SM13" s="31"/>
      <c r="SN13" s="30"/>
      <c r="SO13" s="37"/>
      <c r="SP13" s="31"/>
      <c r="SQ13" s="30"/>
      <c r="SR13" s="37"/>
      <c r="SS13" s="31"/>
      <c r="ST13" s="30"/>
      <c r="SU13" s="37"/>
      <c r="SV13" s="31"/>
      <c r="SW13" s="30"/>
      <c r="SX13" s="37"/>
      <c r="SY13" s="31"/>
      <c r="SZ13" s="30"/>
      <c r="TA13" s="37"/>
      <c r="TB13" s="31"/>
      <c r="TC13" s="30"/>
      <c r="TD13" s="37"/>
      <c r="TE13" s="31"/>
      <c r="TF13" s="30"/>
      <c r="TG13" s="37"/>
      <c r="TH13" s="31"/>
      <c r="TI13" s="30"/>
      <c r="TJ13" s="37"/>
      <c r="TK13" s="31"/>
      <c r="TL13" s="30"/>
      <c r="TM13" s="37"/>
      <c r="TN13" s="31"/>
      <c r="TO13" s="30"/>
      <c r="TP13" s="37"/>
      <c r="TQ13" s="31"/>
      <c r="TR13" s="30"/>
      <c r="TS13" s="37"/>
      <c r="TT13" s="31"/>
      <c r="TU13" s="30"/>
      <c r="TV13" s="37"/>
      <c r="TW13" s="31"/>
      <c r="TX13" s="30"/>
      <c r="TY13" s="37"/>
      <c r="TZ13" s="31"/>
      <c r="UA13" s="30"/>
      <c r="UB13" s="37"/>
      <c r="UC13" s="31"/>
      <c r="UD13" s="30"/>
      <c r="UE13" s="37"/>
      <c r="UF13" s="31"/>
      <c r="UG13" s="30"/>
      <c r="UH13" s="37"/>
      <c r="UI13" s="31"/>
      <c r="UJ13" s="30"/>
      <c r="UK13" s="37"/>
      <c r="UL13" s="31"/>
      <c r="UM13" s="30"/>
      <c r="UN13" s="37"/>
      <c r="UO13" s="31"/>
      <c r="UP13" s="30"/>
      <c r="UQ13" s="37"/>
      <c r="UR13" s="31"/>
      <c r="US13" s="30"/>
      <c r="UT13" s="37"/>
      <c r="UU13" s="31"/>
      <c r="UV13" s="30"/>
      <c r="UW13" s="37"/>
      <c r="UX13" s="31"/>
      <c r="UY13" s="30"/>
      <c r="UZ13" s="37"/>
      <c r="VA13" s="31"/>
      <c r="VB13" s="30"/>
      <c r="VC13" s="37"/>
      <c r="VD13" s="31"/>
      <c r="VE13" s="30"/>
      <c r="VF13" s="37"/>
      <c r="VG13" s="31"/>
      <c r="VH13" s="30"/>
      <c r="VI13" s="37"/>
      <c r="VJ13" s="31"/>
      <c r="VK13" s="30"/>
      <c r="VL13" s="37"/>
      <c r="VM13" s="31"/>
      <c r="VN13" s="30"/>
      <c r="VO13" s="37"/>
      <c r="VP13" s="31"/>
      <c r="VQ13" s="30"/>
      <c r="VR13" s="37"/>
      <c r="VS13" s="31"/>
      <c r="VT13" s="30"/>
      <c r="VU13" s="37"/>
      <c r="VV13" s="31"/>
      <c r="VW13" s="30"/>
      <c r="VX13" s="37"/>
      <c r="VY13" s="31"/>
      <c r="VZ13" s="30"/>
      <c r="WA13" s="37"/>
      <c r="WB13" s="31"/>
      <c r="WC13" s="30"/>
      <c r="WD13" s="37"/>
      <c r="WE13" s="31"/>
      <c r="WF13" s="30"/>
      <c r="WG13" s="37"/>
      <c r="WH13" s="31"/>
      <c r="WI13" s="30"/>
      <c r="WJ13" s="37"/>
      <c r="WK13" s="31"/>
      <c r="WL13" s="30"/>
      <c r="WM13" s="37"/>
      <c r="WN13" s="31"/>
      <c r="WO13" s="30"/>
      <c r="WP13" s="37"/>
      <c r="WQ13" s="31"/>
      <c r="WR13" s="30"/>
      <c r="WS13" s="37"/>
      <c r="WT13" s="31"/>
      <c r="WU13" s="30"/>
      <c r="WV13" s="37"/>
      <c r="WW13" s="31"/>
      <c r="WX13" s="30"/>
      <c r="WY13" s="37"/>
      <c r="WZ13" s="31"/>
      <c r="XA13" s="30"/>
      <c r="XB13" s="37"/>
      <c r="XC13" s="31"/>
      <c r="XD13" s="30"/>
      <c r="XE13" s="37"/>
      <c r="XF13" s="31"/>
      <c r="XG13" s="30"/>
      <c r="XH13" s="37"/>
      <c r="XI13" s="31"/>
      <c r="XJ13" s="30"/>
      <c r="XK13" s="37"/>
      <c r="XL13" s="31"/>
      <c r="XM13" s="30"/>
      <c r="XN13" s="37"/>
      <c r="XO13" s="31"/>
      <c r="XP13" s="30"/>
      <c r="XQ13" s="37"/>
      <c r="XR13" s="31"/>
      <c r="XS13" s="30"/>
      <c r="XT13" s="37"/>
      <c r="XU13" s="31"/>
      <c r="XV13" s="30"/>
      <c r="XW13" s="37"/>
      <c r="XX13" s="31"/>
      <c r="XY13" s="30"/>
      <c r="XZ13" s="37"/>
      <c r="YA13" s="31"/>
      <c r="YB13" s="30"/>
      <c r="YC13" s="37"/>
      <c r="YD13" s="31"/>
      <c r="YE13" s="30"/>
      <c r="YF13" s="37"/>
      <c r="YG13" s="31"/>
      <c r="YH13" s="30"/>
      <c r="YI13" s="37"/>
      <c r="YJ13" s="31"/>
      <c r="YK13" s="30"/>
      <c r="YL13" s="37"/>
      <c r="YM13" s="31"/>
      <c r="YN13" s="30"/>
      <c r="YO13" s="37"/>
      <c r="YP13" s="31"/>
      <c r="YQ13" s="30"/>
      <c r="YR13" s="37"/>
      <c r="YS13" s="31"/>
      <c r="YT13" s="30"/>
      <c r="YU13" s="37"/>
      <c r="YV13" s="31"/>
      <c r="YW13" s="30"/>
      <c r="YX13" s="37"/>
      <c r="YY13" s="31"/>
      <c r="YZ13" s="30"/>
      <c r="ZA13" s="37"/>
      <c r="ZB13" s="31"/>
      <c r="ZC13" s="30"/>
      <c r="ZD13" s="37"/>
      <c r="ZE13" s="31"/>
      <c r="ZF13" s="30"/>
      <c r="ZG13" s="37"/>
      <c r="ZH13" s="31"/>
      <c r="ZI13" s="30"/>
      <c r="ZJ13" s="37"/>
      <c r="ZK13" s="31"/>
      <c r="ZL13" s="30"/>
      <c r="ZM13" s="37"/>
      <c r="ZN13" s="31"/>
      <c r="ZO13" s="30"/>
      <c r="ZP13" s="37"/>
      <c r="ZQ13" s="31"/>
      <c r="ZR13" s="30"/>
      <c r="ZS13" s="37"/>
      <c r="ZT13" s="31"/>
      <c r="ZU13" s="30"/>
      <c r="ZV13" s="37"/>
      <c r="ZW13" s="31"/>
      <c r="ZX13" s="30"/>
      <c r="ZY13" s="37"/>
      <c r="ZZ13" s="31"/>
      <c r="AAA13" s="30"/>
      <c r="AAB13" s="37"/>
      <c r="AAC13" s="31"/>
      <c r="AAD13" s="30"/>
      <c r="AAE13" s="37"/>
      <c r="AAF13" s="31"/>
      <c r="AAG13" s="30"/>
      <c r="AAH13" s="37"/>
      <c r="AAI13" s="31"/>
      <c r="AAJ13" s="30"/>
      <c r="AAK13" s="37"/>
      <c r="AAL13" s="31"/>
      <c r="AAM13" s="30"/>
      <c r="AAN13" s="37"/>
      <c r="AAO13" s="31"/>
      <c r="AAP13" s="30"/>
      <c r="AAQ13" s="37"/>
      <c r="AAR13" s="31"/>
      <c r="AAS13" s="30"/>
      <c r="AAT13" s="37"/>
      <c r="AAU13" s="31"/>
      <c r="AAV13" s="30"/>
      <c r="AAW13" s="37"/>
      <c r="AAX13" s="31"/>
      <c r="AAY13" s="30"/>
      <c r="AAZ13" s="37"/>
      <c r="ABA13" s="31"/>
      <c r="ABB13" s="30"/>
      <c r="ABC13" s="37"/>
      <c r="ABD13" s="31"/>
      <c r="ABE13" s="30"/>
      <c r="ABF13" s="37"/>
      <c r="ABG13" s="31"/>
      <c r="ABH13" s="30"/>
      <c r="ABI13" s="37"/>
      <c r="ABJ13" s="31"/>
      <c r="ABK13" s="30"/>
      <c r="ABL13" s="37"/>
      <c r="ABM13" s="31"/>
      <c r="ABN13" s="30"/>
      <c r="ABO13" s="37"/>
      <c r="ABP13" s="31"/>
      <c r="ABQ13" s="30"/>
      <c r="ABR13" s="37"/>
      <c r="ABS13" s="31"/>
      <c r="ABT13" s="30"/>
      <c r="ABU13" s="37"/>
      <c r="ABV13" s="31"/>
      <c r="ABW13" s="30"/>
      <c r="ABX13" s="37"/>
      <c r="ABY13" s="31"/>
      <c r="ABZ13" s="30"/>
      <c r="ACA13" s="37"/>
      <c r="ACB13" s="31"/>
      <c r="ACC13" s="30"/>
      <c r="ACD13" s="37"/>
      <c r="ACE13" s="31"/>
      <c r="ACF13" s="30"/>
      <c r="ACG13" s="37"/>
      <c r="ACH13" s="31"/>
      <c r="ACI13" s="30"/>
      <c r="ACJ13" s="37"/>
      <c r="ACK13" s="31"/>
      <c r="ACL13" s="30"/>
      <c r="ACM13" s="37"/>
      <c r="ACN13" s="38"/>
      <c r="ACO13" s="30"/>
      <c r="ACP13" s="37"/>
      <c r="ACQ13" s="38"/>
      <c r="ACR13" s="30"/>
      <c r="ACS13" s="37"/>
      <c r="ACT13" s="38"/>
      <c r="ACU13" s="30"/>
      <c r="ACV13" s="37"/>
      <c r="ACW13" s="38"/>
      <c r="ACX13" s="30"/>
      <c r="ACY13" s="37"/>
      <c r="ACZ13" s="38"/>
      <c r="ADA13" s="30"/>
      <c r="ADB13" s="37"/>
      <c r="ADC13" s="38"/>
      <c r="ADD13" s="30"/>
      <c r="ADE13" s="37"/>
      <c r="ADF13" s="38"/>
      <c r="ADG13" s="30"/>
      <c r="ADH13" s="37"/>
      <c r="ADI13" s="38"/>
      <c r="ADJ13" s="30"/>
      <c r="ADK13" s="37"/>
      <c r="ADL13" s="38"/>
      <c r="ADM13" s="30"/>
      <c r="ADN13" s="37"/>
      <c r="ADO13" s="38"/>
      <c r="ADP13" s="30"/>
      <c r="ADQ13" s="37"/>
      <c r="ADR13" s="38"/>
      <c r="ADS13" s="30"/>
      <c r="ADT13" s="37"/>
      <c r="ADU13" s="38"/>
      <c r="ADV13" s="30"/>
      <c r="ADW13" s="37"/>
      <c r="ADX13" s="38"/>
      <c r="ADY13" s="30"/>
      <c r="ADZ13" s="37"/>
      <c r="AEA13" s="38"/>
      <c r="AEB13" s="30"/>
      <c r="AEC13" s="37"/>
      <c r="AED13" s="38"/>
      <c r="AEE13" s="30"/>
      <c r="AEF13" s="37"/>
      <c r="AEG13" s="38"/>
      <c r="AEH13" s="30"/>
      <c r="AEI13" s="37"/>
      <c r="AEJ13" s="38"/>
      <c r="AEK13" s="30"/>
      <c r="AEL13" s="37"/>
      <c r="AEM13" s="38"/>
      <c r="AEN13" s="30"/>
      <c r="AEO13" s="37"/>
      <c r="AEP13" s="38"/>
      <c r="AEQ13" s="30"/>
      <c r="AER13" s="37"/>
      <c r="AES13" s="38"/>
      <c r="AET13" s="30"/>
      <c r="AEU13" s="37"/>
      <c r="AEV13" s="38"/>
      <c r="AEW13" s="30"/>
      <c r="AEX13" s="37"/>
      <c r="AEY13" s="38"/>
      <c r="AEZ13" s="30"/>
      <c r="AFA13" s="37"/>
      <c r="AFB13" s="38"/>
      <c r="AFC13" s="30"/>
      <c r="AFD13" s="37"/>
      <c r="AFE13" s="38"/>
    </row>
    <row r="14" spans="2:837" ht="14.45" customHeight="1" x14ac:dyDescent="0.25">
      <c r="B14" s="66"/>
      <c r="C14" s="60"/>
      <c r="D14" s="66"/>
      <c r="E14" s="75"/>
      <c r="F14" s="66"/>
      <c r="G14" s="75"/>
      <c r="H14" s="66"/>
      <c r="J14" s="12">
        <f t="shared" si="46"/>
        <v>46398</v>
      </c>
      <c r="K14" s="29" t="str">
        <f t="shared" si="0"/>
        <v>J</v>
      </c>
      <c r="L14" s="28"/>
      <c r="M14" s="12">
        <f t="shared" si="24"/>
        <v>46429</v>
      </c>
      <c r="N14" s="29" t="str">
        <f t="shared" si="1"/>
        <v>J</v>
      </c>
      <c r="O14" s="28"/>
      <c r="P14" s="12">
        <f t="shared" si="25"/>
        <v>46457</v>
      </c>
      <c r="Q14" s="29" t="str">
        <f t="shared" si="2"/>
        <v>J</v>
      </c>
      <c r="R14" s="28"/>
      <c r="S14" s="12">
        <f t="shared" si="26"/>
        <v>46488</v>
      </c>
      <c r="T14" s="29">
        <f t="shared" si="3"/>
        <v>0</v>
      </c>
      <c r="U14" s="28"/>
      <c r="V14" s="12">
        <f t="shared" si="44"/>
        <v>46518</v>
      </c>
      <c r="W14" s="29" t="str">
        <f t="shared" si="4"/>
        <v>J</v>
      </c>
      <c r="X14" s="28"/>
      <c r="Y14" s="12">
        <f t="shared" si="27"/>
        <v>46549</v>
      </c>
      <c r="Z14" s="29" t="str">
        <f t="shared" si="5"/>
        <v>J</v>
      </c>
      <c r="AA14" s="28"/>
      <c r="AB14" s="12">
        <f t="shared" si="28"/>
        <v>46579</v>
      </c>
      <c r="AC14" s="29">
        <f t="shared" si="6"/>
        <v>0</v>
      </c>
      <c r="AD14" s="28"/>
      <c r="AE14" s="12">
        <f t="shared" si="29"/>
        <v>46610</v>
      </c>
      <c r="AF14" s="29" t="str">
        <f t="shared" si="7"/>
        <v>J</v>
      </c>
      <c r="AG14" s="28"/>
      <c r="AH14" s="12">
        <f t="shared" si="30"/>
        <v>46641</v>
      </c>
      <c r="AI14" s="29">
        <f t="shared" si="8"/>
        <v>0</v>
      </c>
      <c r="AJ14" s="28"/>
      <c r="AK14" s="12">
        <f t="shared" si="31"/>
        <v>46671</v>
      </c>
      <c r="AL14" s="29" t="str">
        <f t="shared" si="9"/>
        <v>J</v>
      </c>
      <c r="AM14" s="28"/>
      <c r="AN14" s="12">
        <f t="shared" si="32"/>
        <v>46702</v>
      </c>
      <c r="AO14" s="29" t="str">
        <f t="shared" si="10"/>
        <v>J</v>
      </c>
      <c r="AP14" s="28"/>
      <c r="AQ14" s="12">
        <f t="shared" si="33"/>
        <v>46732</v>
      </c>
      <c r="AR14" s="29">
        <f t="shared" si="11"/>
        <v>0</v>
      </c>
      <c r="AS14" s="13"/>
      <c r="AT14" s="12">
        <f t="shared" si="47"/>
        <v>46763</v>
      </c>
      <c r="AU14" s="29" t="str">
        <f t="shared" si="12"/>
        <v>J</v>
      </c>
      <c r="AV14" s="28"/>
      <c r="AW14" s="12">
        <f t="shared" si="34"/>
        <v>46794</v>
      </c>
      <c r="AX14" s="29" t="str">
        <f t="shared" si="13"/>
        <v>J</v>
      </c>
      <c r="AY14" s="28"/>
      <c r="AZ14" s="12">
        <f t="shared" si="35"/>
        <v>46823</v>
      </c>
      <c r="BA14" s="29">
        <f t="shared" si="14"/>
        <v>0</v>
      </c>
      <c r="BB14" s="28"/>
      <c r="BC14" s="12">
        <f t="shared" si="36"/>
        <v>46854</v>
      </c>
      <c r="BD14" s="29" t="str">
        <f t="shared" si="15"/>
        <v>J</v>
      </c>
      <c r="BE14" s="28"/>
      <c r="BF14" s="12">
        <f t="shared" si="45"/>
        <v>46884</v>
      </c>
      <c r="BG14" s="29" t="str">
        <f t="shared" si="16"/>
        <v>J</v>
      </c>
      <c r="BH14" s="28"/>
      <c r="BI14" s="12">
        <f t="shared" si="37"/>
        <v>46915</v>
      </c>
      <c r="BJ14" s="29">
        <f t="shared" si="17"/>
        <v>0</v>
      </c>
      <c r="BK14" s="28"/>
      <c r="BL14" s="12">
        <f t="shared" si="38"/>
        <v>46945</v>
      </c>
      <c r="BM14" s="29" t="str">
        <f t="shared" si="18"/>
        <v>J</v>
      </c>
      <c r="BN14" s="28"/>
      <c r="BO14" s="12">
        <f t="shared" si="39"/>
        <v>46976</v>
      </c>
      <c r="BP14" s="29" t="str">
        <f t="shared" si="19"/>
        <v>J</v>
      </c>
      <c r="BQ14" s="28"/>
      <c r="BR14" s="12">
        <f t="shared" si="40"/>
        <v>47007</v>
      </c>
      <c r="BS14" s="29" t="str">
        <f t="shared" si="20"/>
        <v>J</v>
      </c>
      <c r="BT14" s="28"/>
      <c r="BU14" s="12">
        <f t="shared" si="41"/>
        <v>47037</v>
      </c>
      <c r="BV14" s="29" t="str">
        <f t="shared" si="21"/>
        <v>J</v>
      </c>
      <c r="BW14" s="28"/>
      <c r="BX14" s="12">
        <f t="shared" si="42"/>
        <v>47068</v>
      </c>
      <c r="BY14" s="29">
        <f t="shared" si="22"/>
        <v>0</v>
      </c>
      <c r="BZ14" s="28"/>
      <c r="CA14" s="12">
        <f t="shared" si="43"/>
        <v>47098</v>
      </c>
      <c r="CB14" s="29" t="str">
        <f t="shared" si="23"/>
        <v>J</v>
      </c>
      <c r="CC14" s="13"/>
      <c r="CD14" s="30"/>
      <c r="CE14" s="37"/>
      <c r="CF14" s="31"/>
      <c r="CG14" s="30"/>
      <c r="CH14" s="37"/>
      <c r="CI14" s="31"/>
      <c r="CJ14" s="30"/>
      <c r="CK14" s="37"/>
      <c r="CL14" s="31"/>
      <c r="CM14" s="30"/>
      <c r="CN14" s="37"/>
      <c r="CO14" s="31"/>
      <c r="CP14" s="30"/>
      <c r="CQ14" s="37"/>
      <c r="CR14" s="31"/>
      <c r="CS14" s="30"/>
      <c r="CT14" s="37"/>
      <c r="CU14" s="31"/>
      <c r="CV14" s="30"/>
      <c r="CW14" s="37"/>
      <c r="CX14" s="31"/>
      <c r="CY14" s="30"/>
      <c r="CZ14" s="37"/>
      <c r="DA14" s="31"/>
      <c r="DB14" s="30"/>
      <c r="DC14" s="37"/>
      <c r="DD14" s="31"/>
      <c r="DE14" s="30"/>
      <c r="DF14" s="37"/>
      <c r="DG14" s="31"/>
      <c r="DH14" s="30"/>
      <c r="DI14" s="37"/>
      <c r="DJ14" s="31"/>
      <c r="DK14" s="30"/>
      <c r="DL14" s="37"/>
      <c r="DM14" s="31"/>
      <c r="DN14" s="30"/>
      <c r="DO14" s="37"/>
      <c r="DP14" s="31"/>
      <c r="DQ14" s="30"/>
      <c r="DR14" s="37"/>
      <c r="DS14" s="31"/>
      <c r="DT14" s="30"/>
      <c r="DU14" s="37"/>
      <c r="DV14" s="31"/>
      <c r="DW14" s="30"/>
      <c r="DX14" s="37"/>
      <c r="DY14" s="31"/>
      <c r="DZ14" s="30"/>
      <c r="EA14" s="37"/>
      <c r="EB14" s="31"/>
      <c r="EC14" s="30"/>
      <c r="ED14" s="37"/>
      <c r="EE14" s="31"/>
      <c r="EF14" s="30"/>
      <c r="EG14" s="37"/>
      <c r="EH14" s="31"/>
      <c r="EI14" s="30"/>
      <c r="EJ14" s="37"/>
      <c r="EK14" s="31"/>
      <c r="EL14" s="30"/>
      <c r="EM14" s="37"/>
      <c r="EN14" s="31"/>
      <c r="EO14" s="30"/>
      <c r="EP14" s="37"/>
      <c r="EQ14" s="31"/>
      <c r="ER14" s="30"/>
      <c r="ES14" s="37"/>
      <c r="ET14" s="31"/>
      <c r="EU14" s="30"/>
      <c r="EV14" s="37"/>
      <c r="EW14" s="31"/>
      <c r="EX14" s="30"/>
      <c r="EY14" s="37"/>
      <c r="EZ14" s="31"/>
      <c r="FA14" s="30"/>
      <c r="FB14" s="37"/>
      <c r="FC14" s="31"/>
      <c r="FD14" s="30"/>
      <c r="FE14" s="37"/>
      <c r="FF14" s="31"/>
      <c r="FG14" s="30"/>
      <c r="FH14" s="37"/>
      <c r="FI14" s="31"/>
      <c r="FJ14" s="30"/>
      <c r="FK14" s="37"/>
      <c r="FL14" s="31"/>
      <c r="FM14" s="30"/>
      <c r="FN14" s="37"/>
      <c r="FO14" s="31"/>
      <c r="FP14" s="30"/>
      <c r="FQ14" s="37"/>
      <c r="FR14" s="31"/>
      <c r="FS14" s="30"/>
      <c r="FT14" s="37"/>
      <c r="FU14" s="31"/>
      <c r="FV14" s="30"/>
      <c r="FW14" s="37"/>
      <c r="FX14" s="31"/>
      <c r="FY14" s="30"/>
      <c r="FZ14" s="37"/>
      <c r="GA14" s="31"/>
      <c r="GB14" s="30"/>
      <c r="GC14" s="37"/>
      <c r="GD14" s="31"/>
      <c r="GE14" s="30"/>
      <c r="GF14" s="37"/>
      <c r="GG14" s="31"/>
      <c r="GH14" s="30"/>
      <c r="GI14" s="37"/>
      <c r="GJ14" s="31"/>
      <c r="GK14" s="30"/>
      <c r="GL14" s="37"/>
      <c r="GM14" s="31"/>
      <c r="GN14" s="30"/>
      <c r="GO14" s="37"/>
      <c r="GP14" s="31"/>
      <c r="GQ14" s="30"/>
      <c r="GR14" s="37"/>
      <c r="GS14" s="31"/>
      <c r="GT14" s="30"/>
      <c r="GU14" s="37"/>
      <c r="GV14" s="31"/>
      <c r="GW14" s="30"/>
      <c r="GX14" s="37"/>
      <c r="GY14" s="31"/>
      <c r="GZ14" s="30"/>
      <c r="HA14" s="37"/>
      <c r="HB14" s="31"/>
      <c r="HC14" s="30"/>
      <c r="HD14" s="37"/>
      <c r="HE14" s="31"/>
      <c r="HF14" s="30"/>
      <c r="HG14" s="37"/>
      <c r="HH14" s="31"/>
      <c r="HI14" s="30"/>
      <c r="HJ14" s="37"/>
      <c r="HK14" s="31"/>
      <c r="HL14" s="30"/>
      <c r="HM14" s="37"/>
      <c r="HN14" s="31"/>
      <c r="HO14" s="30"/>
      <c r="HP14" s="37"/>
      <c r="HQ14" s="31"/>
      <c r="HR14" s="30"/>
      <c r="HS14" s="37"/>
      <c r="HT14" s="31"/>
      <c r="HU14" s="30"/>
      <c r="HV14" s="37"/>
      <c r="HW14" s="31"/>
      <c r="HX14" s="30"/>
      <c r="HY14" s="37"/>
      <c r="HZ14" s="31"/>
      <c r="IA14" s="30"/>
      <c r="IB14" s="37"/>
      <c r="IC14" s="31"/>
      <c r="ID14" s="30"/>
      <c r="IE14" s="37"/>
      <c r="IF14" s="31"/>
      <c r="IG14" s="30"/>
      <c r="IH14" s="37"/>
      <c r="II14" s="31"/>
      <c r="IJ14" s="30"/>
      <c r="IK14" s="37"/>
      <c r="IL14" s="31"/>
      <c r="IM14" s="30"/>
      <c r="IN14" s="37"/>
      <c r="IO14" s="31"/>
      <c r="IP14" s="30"/>
      <c r="IQ14" s="37"/>
      <c r="IR14" s="31"/>
      <c r="IS14" s="30"/>
      <c r="IT14" s="37"/>
      <c r="IU14" s="31"/>
      <c r="IV14" s="30"/>
      <c r="IW14" s="37"/>
      <c r="IX14" s="31"/>
      <c r="IY14" s="30"/>
      <c r="IZ14" s="37"/>
      <c r="JA14" s="31"/>
      <c r="JB14" s="30"/>
      <c r="JC14" s="37"/>
      <c r="JD14" s="31"/>
      <c r="JE14" s="30"/>
      <c r="JF14" s="37"/>
      <c r="JG14" s="31"/>
      <c r="JH14" s="30"/>
      <c r="JI14" s="37"/>
      <c r="JJ14" s="31"/>
      <c r="JK14" s="30"/>
      <c r="JL14" s="37"/>
      <c r="JM14" s="31"/>
      <c r="JN14" s="30"/>
      <c r="JO14" s="37"/>
      <c r="JP14" s="31"/>
      <c r="JQ14" s="30"/>
      <c r="JR14" s="37"/>
      <c r="JS14" s="31"/>
      <c r="JT14" s="30"/>
      <c r="JU14" s="37"/>
      <c r="JV14" s="31"/>
      <c r="JW14" s="30"/>
      <c r="JX14" s="37"/>
      <c r="JY14" s="31"/>
      <c r="JZ14" s="30"/>
      <c r="KA14" s="37"/>
      <c r="KB14" s="31"/>
      <c r="KC14" s="30"/>
      <c r="KD14" s="37"/>
      <c r="KE14" s="31"/>
      <c r="KF14" s="30"/>
      <c r="KG14" s="37"/>
      <c r="KH14" s="31"/>
      <c r="KI14" s="30"/>
      <c r="KJ14" s="37"/>
      <c r="KK14" s="31"/>
      <c r="KL14" s="30"/>
      <c r="KM14" s="37"/>
      <c r="KN14" s="31"/>
      <c r="KO14" s="30"/>
      <c r="KP14" s="37"/>
      <c r="KQ14" s="31"/>
      <c r="KR14" s="30"/>
      <c r="KS14" s="37"/>
      <c r="KT14" s="31"/>
      <c r="KU14" s="30"/>
      <c r="KV14" s="37"/>
      <c r="KW14" s="31"/>
      <c r="KX14" s="30"/>
      <c r="KY14" s="37"/>
      <c r="KZ14" s="31"/>
      <c r="LA14" s="30"/>
      <c r="LB14" s="37"/>
      <c r="LC14" s="31"/>
      <c r="LD14" s="30"/>
      <c r="LE14" s="37"/>
      <c r="LF14" s="31"/>
      <c r="LG14" s="30"/>
      <c r="LH14" s="37"/>
      <c r="LI14" s="31"/>
      <c r="LJ14" s="30"/>
      <c r="LK14" s="37"/>
      <c r="LL14" s="31"/>
      <c r="LM14" s="30"/>
      <c r="LN14" s="37"/>
      <c r="LO14" s="31"/>
      <c r="LP14" s="30"/>
      <c r="LQ14" s="37"/>
      <c r="LR14" s="31"/>
      <c r="LS14" s="30"/>
      <c r="LT14" s="37"/>
      <c r="LU14" s="31"/>
      <c r="LV14" s="30"/>
      <c r="LW14" s="37"/>
      <c r="LX14" s="31"/>
      <c r="LY14" s="30"/>
      <c r="LZ14" s="37"/>
      <c r="MA14" s="31"/>
      <c r="MB14" s="30"/>
      <c r="MC14" s="37"/>
      <c r="MD14" s="31"/>
      <c r="ME14" s="30"/>
      <c r="MF14" s="37"/>
      <c r="MG14" s="31"/>
      <c r="MH14" s="30"/>
      <c r="MI14" s="37"/>
      <c r="MJ14" s="31"/>
      <c r="MK14" s="30"/>
      <c r="ML14" s="37"/>
      <c r="MM14" s="31"/>
      <c r="MN14" s="30"/>
      <c r="MO14" s="37"/>
      <c r="MP14" s="31"/>
      <c r="MQ14" s="30"/>
      <c r="MR14" s="37"/>
      <c r="MS14" s="31"/>
      <c r="MT14" s="30"/>
      <c r="MU14" s="37"/>
      <c r="MV14" s="31"/>
      <c r="MW14" s="30"/>
      <c r="MX14" s="37"/>
      <c r="MY14" s="31"/>
      <c r="MZ14" s="30"/>
      <c r="NA14" s="37"/>
      <c r="NB14" s="31"/>
      <c r="NC14" s="30"/>
      <c r="ND14" s="37"/>
      <c r="NE14" s="31"/>
      <c r="NF14" s="30"/>
      <c r="NG14" s="37"/>
      <c r="NH14" s="31"/>
      <c r="NI14" s="30"/>
      <c r="NJ14" s="37"/>
      <c r="NK14" s="31"/>
      <c r="NL14" s="30"/>
      <c r="NM14" s="37"/>
      <c r="NN14" s="31"/>
      <c r="NO14" s="30"/>
      <c r="NP14" s="37"/>
      <c r="NQ14" s="31"/>
      <c r="NR14" s="30"/>
      <c r="NS14" s="37"/>
      <c r="NT14" s="31"/>
      <c r="NU14" s="30"/>
      <c r="NV14" s="37"/>
      <c r="NW14" s="31"/>
      <c r="NX14" s="30"/>
      <c r="NY14" s="37"/>
      <c r="NZ14" s="31"/>
      <c r="OA14" s="30"/>
      <c r="OB14" s="37"/>
      <c r="OC14" s="31"/>
      <c r="OD14" s="30"/>
      <c r="OE14" s="37"/>
      <c r="OF14" s="31"/>
      <c r="OG14" s="30"/>
      <c r="OH14" s="37"/>
      <c r="OI14" s="31"/>
      <c r="OJ14" s="30"/>
      <c r="OK14" s="37"/>
      <c r="OL14" s="31"/>
      <c r="OM14" s="30"/>
      <c r="ON14" s="37"/>
      <c r="OO14" s="31"/>
      <c r="OP14" s="30"/>
      <c r="OQ14" s="37"/>
      <c r="OR14" s="31"/>
      <c r="OS14" s="30"/>
      <c r="OT14" s="37"/>
      <c r="OU14" s="31"/>
      <c r="OV14" s="30"/>
      <c r="OW14" s="37"/>
      <c r="OX14" s="31"/>
      <c r="OY14" s="30"/>
      <c r="OZ14" s="37"/>
      <c r="PA14" s="31"/>
      <c r="PB14" s="30"/>
      <c r="PC14" s="37"/>
      <c r="PD14" s="31"/>
      <c r="PE14" s="30"/>
      <c r="PF14" s="37"/>
      <c r="PG14" s="31"/>
      <c r="PH14" s="30"/>
      <c r="PI14" s="37"/>
      <c r="PJ14" s="31"/>
      <c r="PK14" s="30"/>
      <c r="PL14" s="37"/>
      <c r="PM14" s="31"/>
      <c r="PN14" s="30"/>
      <c r="PO14" s="37"/>
      <c r="PP14" s="31"/>
      <c r="PQ14" s="30"/>
      <c r="PR14" s="37"/>
      <c r="PS14" s="31"/>
      <c r="PT14" s="30"/>
      <c r="PU14" s="37"/>
      <c r="PV14" s="31"/>
      <c r="PW14" s="30"/>
      <c r="PX14" s="37"/>
      <c r="PY14" s="31"/>
      <c r="PZ14" s="30"/>
      <c r="QA14" s="37"/>
      <c r="QB14" s="31"/>
      <c r="QC14" s="30"/>
      <c r="QD14" s="37"/>
      <c r="QE14" s="31"/>
      <c r="QF14" s="30"/>
      <c r="QG14" s="37"/>
      <c r="QH14" s="31"/>
      <c r="QI14" s="30"/>
      <c r="QJ14" s="37"/>
      <c r="QK14" s="31"/>
      <c r="QL14" s="30"/>
      <c r="QM14" s="37"/>
      <c r="QN14" s="31"/>
      <c r="QO14" s="30"/>
      <c r="QP14" s="37"/>
      <c r="QQ14" s="31"/>
      <c r="QR14" s="30"/>
      <c r="QS14" s="37"/>
      <c r="QT14" s="31"/>
      <c r="QU14" s="30"/>
      <c r="QV14" s="37"/>
      <c r="QW14" s="31"/>
      <c r="QX14" s="30"/>
      <c r="QY14" s="37"/>
      <c r="QZ14" s="31"/>
      <c r="RA14" s="30"/>
      <c r="RB14" s="37"/>
      <c r="RC14" s="31"/>
      <c r="RD14" s="30"/>
      <c r="RE14" s="37"/>
      <c r="RF14" s="31"/>
      <c r="RG14" s="30"/>
      <c r="RH14" s="37"/>
      <c r="RI14" s="31"/>
      <c r="RJ14" s="30"/>
      <c r="RK14" s="37"/>
      <c r="RL14" s="31"/>
      <c r="RM14" s="30"/>
      <c r="RN14" s="37"/>
      <c r="RO14" s="31"/>
      <c r="RP14" s="30"/>
      <c r="RQ14" s="37"/>
      <c r="RR14" s="31"/>
      <c r="RS14" s="30"/>
      <c r="RT14" s="37"/>
      <c r="RU14" s="31"/>
      <c r="RV14" s="30"/>
      <c r="RW14" s="37"/>
      <c r="RX14" s="31"/>
      <c r="RY14" s="30"/>
      <c r="RZ14" s="37"/>
      <c r="SA14" s="31"/>
      <c r="SB14" s="30"/>
      <c r="SC14" s="37"/>
      <c r="SD14" s="31"/>
      <c r="SE14" s="30"/>
      <c r="SF14" s="37"/>
      <c r="SG14" s="31"/>
      <c r="SH14" s="30"/>
      <c r="SI14" s="37"/>
      <c r="SJ14" s="31"/>
      <c r="SK14" s="30"/>
      <c r="SL14" s="37"/>
      <c r="SM14" s="31"/>
      <c r="SN14" s="30"/>
      <c r="SO14" s="37"/>
      <c r="SP14" s="31"/>
      <c r="SQ14" s="30"/>
      <c r="SR14" s="37"/>
      <c r="SS14" s="31"/>
      <c r="ST14" s="30"/>
      <c r="SU14" s="37"/>
      <c r="SV14" s="31"/>
      <c r="SW14" s="30"/>
      <c r="SX14" s="37"/>
      <c r="SY14" s="31"/>
      <c r="SZ14" s="30"/>
      <c r="TA14" s="37"/>
      <c r="TB14" s="31"/>
      <c r="TC14" s="30"/>
      <c r="TD14" s="37"/>
      <c r="TE14" s="31"/>
      <c r="TF14" s="30"/>
      <c r="TG14" s="37"/>
      <c r="TH14" s="31"/>
      <c r="TI14" s="30"/>
      <c r="TJ14" s="37"/>
      <c r="TK14" s="31"/>
      <c r="TL14" s="30"/>
      <c r="TM14" s="37"/>
      <c r="TN14" s="31"/>
      <c r="TO14" s="30"/>
      <c r="TP14" s="37"/>
      <c r="TQ14" s="31"/>
      <c r="TR14" s="30"/>
      <c r="TS14" s="37"/>
      <c r="TT14" s="31"/>
      <c r="TU14" s="30"/>
      <c r="TV14" s="37"/>
      <c r="TW14" s="31"/>
      <c r="TX14" s="30"/>
      <c r="TY14" s="37"/>
      <c r="TZ14" s="31"/>
      <c r="UA14" s="30"/>
      <c r="UB14" s="37"/>
      <c r="UC14" s="31"/>
      <c r="UD14" s="30"/>
      <c r="UE14" s="37"/>
      <c r="UF14" s="31"/>
      <c r="UG14" s="30"/>
      <c r="UH14" s="37"/>
      <c r="UI14" s="31"/>
      <c r="UJ14" s="30"/>
      <c r="UK14" s="37"/>
      <c r="UL14" s="31"/>
      <c r="UM14" s="30"/>
      <c r="UN14" s="37"/>
      <c r="UO14" s="31"/>
      <c r="UP14" s="30"/>
      <c r="UQ14" s="37"/>
      <c r="UR14" s="31"/>
      <c r="US14" s="30"/>
      <c r="UT14" s="37"/>
      <c r="UU14" s="31"/>
      <c r="UV14" s="30"/>
      <c r="UW14" s="37"/>
      <c r="UX14" s="31"/>
      <c r="UY14" s="30"/>
      <c r="UZ14" s="37"/>
      <c r="VA14" s="31"/>
      <c r="VB14" s="30"/>
      <c r="VC14" s="37"/>
      <c r="VD14" s="31"/>
      <c r="VE14" s="30"/>
      <c r="VF14" s="37"/>
      <c r="VG14" s="31"/>
      <c r="VH14" s="30"/>
      <c r="VI14" s="37"/>
      <c r="VJ14" s="31"/>
      <c r="VK14" s="30"/>
      <c r="VL14" s="37"/>
      <c r="VM14" s="31"/>
      <c r="VN14" s="30"/>
      <c r="VO14" s="37"/>
      <c r="VP14" s="31"/>
      <c r="VQ14" s="30"/>
      <c r="VR14" s="37"/>
      <c r="VS14" s="31"/>
      <c r="VT14" s="30"/>
      <c r="VU14" s="37"/>
      <c r="VV14" s="31"/>
      <c r="VW14" s="30"/>
      <c r="VX14" s="37"/>
      <c r="VY14" s="31"/>
      <c r="VZ14" s="30"/>
      <c r="WA14" s="37"/>
      <c r="WB14" s="31"/>
      <c r="WC14" s="30"/>
      <c r="WD14" s="37"/>
      <c r="WE14" s="31"/>
      <c r="WF14" s="30"/>
      <c r="WG14" s="37"/>
      <c r="WH14" s="31"/>
      <c r="WI14" s="30"/>
      <c r="WJ14" s="37"/>
      <c r="WK14" s="31"/>
      <c r="WL14" s="30"/>
      <c r="WM14" s="37"/>
      <c r="WN14" s="31"/>
      <c r="WO14" s="30"/>
      <c r="WP14" s="37"/>
      <c r="WQ14" s="31"/>
      <c r="WR14" s="30"/>
      <c r="WS14" s="37"/>
      <c r="WT14" s="31"/>
      <c r="WU14" s="30"/>
      <c r="WV14" s="37"/>
      <c r="WW14" s="31"/>
      <c r="WX14" s="30"/>
      <c r="WY14" s="37"/>
      <c r="WZ14" s="31"/>
      <c r="XA14" s="30"/>
      <c r="XB14" s="37"/>
      <c r="XC14" s="31"/>
      <c r="XD14" s="30"/>
      <c r="XE14" s="37"/>
      <c r="XF14" s="31"/>
      <c r="XG14" s="30"/>
      <c r="XH14" s="37"/>
      <c r="XI14" s="31"/>
      <c r="XJ14" s="30"/>
      <c r="XK14" s="37"/>
      <c r="XL14" s="31"/>
      <c r="XM14" s="30"/>
      <c r="XN14" s="37"/>
      <c r="XO14" s="31"/>
      <c r="XP14" s="30"/>
      <c r="XQ14" s="37"/>
      <c r="XR14" s="31"/>
      <c r="XS14" s="30"/>
      <c r="XT14" s="37"/>
      <c r="XU14" s="31"/>
      <c r="XV14" s="30"/>
      <c r="XW14" s="37"/>
      <c r="XX14" s="31"/>
      <c r="XY14" s="30"/>
      <c r="XZ14" s="37"/>
      <c r="YA14" s="31"/>
      <c r="YB14" s="30"/>
      <c r="YC14" s="37"/>
      <c r="YD14" s="31"/>
      <c r="YE14" s="30"/>
      <c r="YF14" s="37"/>
      <c r="YG14" s="31"/>
      <c r="YH14" s="30"/>
      <c r="YI14" s="37"/>
      <c r="YJ14" s="31"/>
      <c r="YK14" s="30"/>
      <c r="YL14" s="37"/>
      <c r="YM14" s="31"/>
      <c r="YN14" s="30"/>
      <c r="YO14" s="37"/>
      <c r="YP14" s="31"/>
      <c r="YQ14" s="30"/>
      <c r="YR14" s="37"/>
      <c r="YS14" s="31"/>
      <c r="YT14" s="30"/>
      <c r="YU14" s="37"/>
      <c r="YV14" s="31"/>
      <c r="YW14" s="30"/>
      <c r="YX14" s="37"/>
      <c r="YY14" s="31"/>
      <c r="YZ14" s="30"/>
      <c r="ZA14" s="37"/>
      <c r="ZB14" s="31"/>
      <c r="ZC14" s="30"/>
      <c r="ZD14" s="37"/>
      <c r="ZE14" s="31"/>
      <c r="ZF14" s="30"/>
      <c r="ZG14" s="37"/>
      <c r="ZH14" s="31"/>
      <c r="ZI14" s="30"/>
      <c r="ZJ14" s="37"/>
      <c r="ZK14" s="31"/>
      <c r="ZL14" s="30"/>
      <c r="ZM14" s="37"/>
      <c r="ZN14" s="31"/>
      <c r="ZO14" s="30"/>
      <c r="ZP14" s="37"/>
      <c r="ZQ14" s="31"/>
      <c r="ZR14" s="30"/>
      <c r="ZS14" s="37"/>
      <c r="ZT14" s="31"/>
      <c r="ZU14" s="30"/>
      <c r="ZV14" s="37"/>
      <c r="ZW14" s="31"/>
      <c r="ZX14" s="30"/>
      <c r="ZY14" s="37"/>
      <c r="ZZ14" s="31"/>
      <c r="AAA14" s="30"/>
      <c r="AAB14" s="37"/>
      <c r="AAC14" s="31"/>
      <c r="AAD14" s="30"/>
      <c r="AAE14" s="37"/>
      <c r="AAF14" s="31"/>
      <c r="AAG14" s="30"/>
      <c r="AAH14" s="37"/>
      <c r="AAI14" s="31"/>
      <c r="AAJ14" s="30"/>
      <c r="AAK14" s="37"/>
      <c r="AAL14" s="31"/>
      <c r="AAM14" s="30"/>
      <c r="AAN14" s="37"/>
      <c r="AAO14" s="31"/>
      <c r="AAP14" s="30"/>
      <c r="AAQ14" s="37"/>
      <c r="AAR14" s="31"/>
      <c r="AAS14" s="30"/>
      <c r="AAT14" s="37"/>
      <c r="AAU14" s="31"/>
      <c r="AAV14" s="30"/>
      <c r="AAW14" s="37"/>
      <c r="AAX14" s="31"/>
      <c r="AAY14" s="30"/>
      <c r="AAZ14" s="37"/>
      <c r="ABA14" s="31"/>
      <c r="ABB14" s="30"/>
      <c r="ABC14" s="37"/>
      <c r="ABD14" s="31"/>
      <c r="ABE14" s="30"/>
      <c r="ABF14" s="37"/>
      <c r="ABG14" s="31"/>
      <c r="ABH14" s="30"/>
      <c r="ABI14" s="37"/>
      <c r="ABJ14" s="31"/>
      <c r="ABK14" s="30"/>
      <c r="ABL14" s="37"/>
      <c r="ABM14" s="31"/>
      <c r="ABN14" s="30"/>
      <c r="ABO14" s="37"/>
      <c r="ABP14" s="31"/>
      <c r="ABQ14" s="30"/>
      <c r="ABR14" s="37"/>
      <c r="ABS14" s="31"/>
      <c r="ABT14" s="30"/>
      <c r="ABU14" s="37"/>
      <c r="ABV14" s="31"/>
      <c r="ABW14" s="30"/>
      <c r="ABX14" s="37"/>
      <c r="ABY14" s="31"/>
      <c r="ABZ14" s="30"/>
      <c r="ACA14" s="37"/>
      <c r="ACB14" s="31"/>
      <c r="ACC14" s="30"/>
      <c r="ACD14" s="37"/>
      <c r="ACE14" s="31"/>
      <c r="ACF14" s="30"/>
      <c r="ACG14" s="37"/>
      <c r="ACH14" s="31"/>
      <c r="ACI14" s="30"/>
      <c r="ACJ14" s="37"/>
      <c r="ACK14" s="31"/>
      <c r="ACL14" s="30"/>
      <c r="ACM14" s="37"/>
      <c r="ACN14" s="38"/>
      <c r="ACO14" s="30"/>
      <c r="ACP14" s="37"/>
      <c r="ACQ14" s="38"/>
      <c r="ACR14" s="30"/>
      <c r="ACS14" s="37"/>
      <c r="ACT14" s="38"/>
      <c r="ACU14" s="30"/>
      <c r="ACV14" s="37"/>
      <c r="ACW14" s="38"/>
      <c r="ACX14" s="30"/>
      <c r="ACY14" s="37"/>
      <c r="ACZ14" s="38"/>
      <c r="ADA14" s="30"/>
      <c r="ADB14" s="37"/>
      <c r="ADC14" s="38"/>
      <c r="ADD14" s="30"/>
      <c r="ADE14" s="37"/>
      <c r="ADF14" s="38"/>
      <c r="ADG14" s="30"/>
      <c r="ADH14" s="37"/>
      <c r="ADI14" s="38"/>
      <c r="ADJ14" s="30"/>
      <c r="ADK14" s="37"/>
      <c r="ADL14" s="38"/>
      <c r="ADM14" s="30"/>
      <c r="ADN14" s="37"/>
      <c r="ADO14" s="38"/>
      <c r="ADP14" s="30"/>
      <c r="ADQ14" s="37"/>
      <c r="ADR14" s="38"/>
      <c r="ADS14" s="30"/>
      <c r="ADT14" s="37"/>
      <c r="ADU14" s="38"/>
      <c r="ADV14" s="30"/>
      <c r="ADW14" s="37"/>
      <c r="ADX14" s="38"/>
      <c r="ADY14" s="30"/>
      <c r="ADZ14" s="37"/>
      <c r="AEA14" s="38"/>
      <c r="AEB14" s="30"/>
      <c r="AEC14" s="37"/>
      <c r="AED14" s="38"/>
      <c r="AEE14" s="30"/>
      <c r="AEF14" s="37"/>
      <c r="AEG14" s="38"/>
      <c r="AEH14" s="30"/>
      <c r="AEI14" s="37"/>
      <c r="AEJ14" s="38"/>
      <c r="AEK14" s="30"/>
      <c r="AEL14" s="37"/>
      <c r="AEM14" s="38"/>
      <c r="AEN14" s="30"/>
      <c r="AEO14" s="37"/>
      <c r="AEP14" s="38"/>
      <c r="AEQ14" s="30"/>
      <c r="AER14" s="37"/>
      <c r="AES14" s="38"/>
      <c r="AET14" s="30"/>
      <c r="AEU14" s="37"/>
      <c r="AEV14" s="38"/>
      <c r="AEW14" s="30"/>
      <c r="AEX14" s="37"/>
      <c r="AEY14" s="38"/>
      <c r="AEZ14" s="30"/>
      <c r="AFA14" s="37"/>
      <c r="AFB14" s="38"/>
      <c r="AFC14" s="30"/>
      <c r="AFD14" s="37"/>
      <c r="AFE14" s="38"/>
    </row>
    <row r="15" spans="2:837" ht="14.45" customHeight="1" x14ac:dyDescent="0.25">
      <c r="B15" s="110"/>
      <c r="D15" s="111"/>
      <c r="E15" s="113"/>
      <c r="F15" s="113"/>
      <c r="G15" s="112"/>
      <c r="H15" s="112"/>
      <c r="J15" s="12">
        <f t="shared" si="46"/>
        <v>46399</v>
      </c>
      <c r="K15" s="29" t="str">
        <f t="shared" si="0"/>
        <v>J</v>
      </c>
      <c r="L15" s="28"/>
      <c r="M15" s="12">
        <f t="shared" si="24"/>
        <v>46430</v>
      </c>
      <c r="N15" s="29" t="str">
        <f t="shared" si="1"/>
        <v>J</v>
      </c>
      <c r="O15" s="28"/>
      <c r="P15" s="12">
        <f t="shared" si="25"/>
        <v>46458</v>
      </c>
      <c r="Q15" s="29" t="str">
        <f t="shared" si="2"/>
        <v>J</v>
      </c>
      <c r="R15" s="28"/>
      <c r="S15" s="12">
        <f t="shared" si="26"/>
        <v>46489</v>
      </c>
      <c r="T15" s="29" t="str">
        <f t="shared" si="3"/>
        <v>J</v>
      </c>
      <c r="U15" s="28"/>
      <c r="V15" s="12">
        <f t="shared" si="44"/>
        <v>46519</v>
      </c>
      <c r="W15" s="29" t="str">
        <f t="shared" si="4"/>
        <v>J</v>
      </c>
      <c r="X15" s="28"/>
      <c r="Y15" s="12">
        <f t="shared" si="27"/>
        <v>46550</v>
      </c>
      <c r="Z15" s="29">
        <f t="shared" si="5"/>
        <v>0</v>
      </c>
      <c r="AA15" s="28"/>
      <c r="AB15" s="12">
        <f t="shared" si="28"/>
        <v>46580</v>
      </c>
      <c r="AC15" s="29" t="str">
        <f t="shared" si="6"/>
        <v>J</v>
      </c>
      <c r="AD15" s="28"/>
      <c r="AE15" s="12">
        <f t="shared" si="29"/>
        <v>46611</v>
      </c>
      <c r="AF15" s="29" t="str">
        <f t="shared" si="7"/>
        <v>J</v>
      </c>
      <c r="AG15" s="28"/>
      <c r="AH15" s="12">
        <f t="shared" si="30"/>
        <v>46642</v>
      </c>
      <c r="AI15" s="29">
        <f t="shared" si="8"/>
        <v>0</v>
      </c>
      <c r="AJ15" s="28"/>
      <c r="AK15" s="12">
        <f t="shared" si="31"/>
        <v>46672</v>
      </c>
      <c r="AL15" s="29" t="str">
        <f t="shared" si="9"/>
        <v>J</v>
      </c>
      <c r="AM15" s="28"/>
      <c r="AN15" s="12">
        <f t="shared" si="32"/>
        <v>46703</v>
      </c>
      <c r="AO15" s="29" t="str">
        <f t="shared" si="10"/>
        <v>J</v>
      </c>
      <c r="AP15" s="28"/>
      <c r="AQ15" s="12">
        <f t="shared" si="33"/>
        <v>46733</v>
      </c>
      <c r="AR15" s="29">
        <f t="shared" si="11"/>
        <v>0</v>
      </c>
      <c r="AS15" s="13"/>
      <c r="AT15" s="12">
        <f t="shared" si="47"/>
        <v>46764</v>
      </c>
      <c r="AU15" s="29" t="str">
        <f t="shared" si="12"/>
        <v>J</v>
      </c>
      <c r="AV15" s="28"/>
      <c r="AW15" s="12">
        <f t="shared" si="34"/>
        <v>46795</v>
      </c>
      <c r="AX15" s="29">
        <f t="shared" si="13"/>
        <v>0</v>
      </c>
      <c r="AY15" s="28"/>
      <c r="AZ15" s="12">
        <f t="shared" si="35"/>
        <v>46824</v>
      </c>
      <c r="BA15" s="29">
        <f t="shared" si="14"/>
        <v>0</v>
      </c>
      <c r="BB15" s="28"/>
      <c r="BC15" s="12">
        <f t="shared" si="36"/>
        <v>46855</v>
      </c>
      <c r="BD15" s="29" t="str">
        <f t="shared" si="15"/>
        <v>J</v>
      </c>
      <c r="BE15" s="28"/>
      <c r="BF15" s="12">
        <f t="shared" si="45"/>
        <v>46885</v>
      </c>
      <c r="BG15" s="29" t="str">
        <f t="shared" si="16"/>
        <v>J</v>
      </c>
      <c r="BH15" s="28"/>
      <c r="BI15" s="12">
        <f t="shared" si="37"/>
        <v>46916</v>
      </c>
      <c r="BJ15" s="29" t="str">
        <f t="shared" si="17"/>
        <v>J</v>
      </c>
      <c r="BK15" s="28"/>
      <c r="BL15" s="12">
        <f t="shared" si="38"/>
        <v>46946</v>
      </c>
      <c r="BM15" s="29" t="str">
        <f t="shared" si="18"/>
        <v>J</v>
      </c>
      <c r="BN15" s="28"/>
      <c r="BO15" s="12">
        <f t="shared" si="39"/>
        <v>46977</v>
      </c>
      <c r="BP15" s="29">
        <f t="shared" si="19"/>
        <v>0</v>
      </c>
      <c r="BQ15" s="28"/>
      <c r="BR15" s="12">
        <f t="shared" si="40"/>
        <v>47008</v>
      </c>
      <c r="BS15" s="29" t="str">
        <f t="shared" si="20"/>
        <v>J</v>
      </c>
      <c r="BT15" s="28"/>
      <c r="BU15" s="12">
        <f t="shared" si="41"/>
        <v>47038</v>
      </c>
      <c r="BV15" s="29" t="str">
        <f t="shared" si="21"/>
        <v>J</v>
      </c>
      <c r="BW15" s="28"/>
      <c r="BX15" s="12">
        <f t="shared" si="42"/>
        <v>47069</v>
      </c>
      <c r="BY15" s="29">
        <f t="shared" si="22"/>
        <v>0</v>
      </c>
      <c r="BZ15" s="28"/>
      <c r="CA15" s="12">
        <f t="shared" si="43"/>
        <v>47099</v>
      </c>
      <c r="CB15" s="29" t="str">
        <f t="shared" si="23"/>
        <v>J</v>
      </c>
      <c r="CC15" s="13"/>
      <c r="CD15" s="30"/>
      <c r="CE15" s="37"/>
      <c r="CF15" s="31"/>
      <c r="CG15" s="30"/>
      <c r="CH15" s="37"/>
      <c r="CI15" s="31"/>
      <c r="CJ15" s="30"/>
      <c r="CK15" s="37"/>
      <c r="CL15" s="31"/>
      <c r="CM15" s="30"/>
      <c r="CN15" s="37"/>
      <c r="CO15" s="31"/>
      <c r="CP15" s="30"/>
      <c r="CQ15" s="37"/>
      <c r="CR15" s="31"/>
      <c r="CS15" s="30"/>
      <c r="CT15" s="37"/>
      <c r="CU15" s="31"/>
      <c r="CV15" s="30"/>
      <c r="CW15" s="37"/>
      <c r="CX15" s="31"/>
      <c r="CY15" s="30"/>
      <c r="CZ15" s="37"/>
      <c r="DA15" s="31"/>
      <c r="DB15" s="30"/>
      <c r="DC15" s="37"/>
      <c r="DD15" s="31"/>
      <c r="DE15" s="30"/>
      <c r="DF15" s="37"/>
      <c r="DG15" s="31"/>
      <c r="DH15" s="30"/>
      <c r="DI15" s="37"/>
      <c r="DJ15" s="31"/>
      <c r="DK15" s="30"/>
      <c r="DL15" s="37"/>
      <c r="DM15" s="31"/>
      <c r="DN15" s="30"/>
      <c r="DO15" s="37"/>
      <c r="DP15" s="31"/>
      <c r="DQ15" s="30"/>
      <c r="DR15" s="37"/>
      <c r="DS15" s="31"/>
      <c r="DT15" s="30"/>
      <c r="DU15" s="37"/>
      <c r="DV15" s="31"/>
      <c r="DW15" s="30"/>
      <c r="DX15" s="37"/>
      <c r="DY15" s="31"/>
      <c r="DZ15" s="30"/>
      <c r="EA15" s="37"/>
      <c r="EB15" s="31"/>
      <c r="EC15" s="30"/>
      <c r="ED15" s="37"/>
      <c r="EE15" s="31"/>
      <c r="EF15" s="30"/>
      <c r="EG15" s="37"/>
      <c r="EH15" s="31"/>
      <c r="EI15" s="30"/>
      <c r="EJ15" s="37"/>
      <c r="EK15" s="31"/>
      <c r="EL15" s="30"/>
      <c r="EM15" s="37"/>
      <c r="EN15" s="31"/>
      <c r="EO15" s="30"/>
      <c r="EP15" s="37"/>
      <c r="EQ15" s="31"/>
      <c r="ER15" s="30"/>
      <c r="ES15" s="37"/>
      <c r="ET15" s="31"/>
      <c r="EU15" s="30"/>
      <c r="EV15" s="37"/>
      <c r="EW15" s="31"/>
      <c r="EX15" s="30"/>
      <c r="EY15" s="37"/>
      <c r="EZ15" s="31"/>
      <c r="FA15" s="30"/>
      <c r="FB15" s="37"/>
      <c r="FC15" s="31"/>
      <c r="FD15" s="30"/>
      <c r="FE15" s="37"/>
      <c r="FF15" s="31"/>
      <c r="FG15" s="30"/>
      <c r="FH15" s="37"/>
      <c r="FI15" s="31"/>
      <c r="FJ15" s="30"/>
      <c r="FK15" s="37"/>
      <c r="FL15" s="31"/>
      <c r="FM15" s="30"/>
      <c r="FN15" s="37"/>
      <c r="FO15" s="31"/>
      <c r="FP15" s="30"/>
      <c r="FQ15" s="37"/>
      <c r="FR15" s="31"/>
      <c r="FS15" s="30"/>
      <c r="FT15" s="37"/>
      <c r="FU15" s="31"/>
      <c r="FV15" s="30"/>
      <c r="FW15" s="37"/>
      <c r="FX15" s="31"/>
      <c r="FY15" s="30"/>
      <c r="FZ15" s="37"/>
      <c r="GA15" s="31"/>
      <c r="GB15" s="30"/>
      <c r="GC15" s="37"/>
      <c r="GD15" s="31"/>
      <c r="GE15" s="30"/>
      <c r="GF15" s="37"/>
      <c r="GG15" s="31"/>
      <c r="GH15" s="30"/>
      <c r="GI15" s="37"/>
      <c r="GJ15" s="31"/>
      <c r="GK15" s="30"/>
      <c r="GL15" s="37"/>
      <c r="GM15" s="31"/>
      <c r="GN15" s="30"/>
      <c r="GO15" s="37"/>
      <c r="GP15" s="31"/>
      <c r="GQ15" s="30"/>
      <c r="GR15" s="37"/>
      <c r="GS15" s="31"/>
      <c r="GT15" s="30"/>
      <c r="GU15" s="37"/>
      <c r="GV15" s="31"/>
      <c r="GW15" s="30"/>
      <c r="GX15" s="37"/>
      <c r="GY15" s="31"/>
      <c r="GZ15" s="30"/>
      <c r="HA15" s="37"/>
      <c r="HB15" s="31"/>
      <c r="HC15" s="30"/>
      <c r="HD15" s="37"/>
      <c r="HE15" s="31"/>
      <c r="HF15" s="30"/>
      <c r="HG15" s="37"/>
      <c r="HH15" s="31"/>
      <c r="HI15" s="30"/>
      <c r="HJ15" s="37"/>
      <c r="HK15" s="31"/>
      <c r="HL15" s="30"/>
      <c r="HM15" s="37"/>
      <c r="HN15" s="31"/>
      <c r="HO15" s="30"/>
      <c r="HP15" s="37"/>
      <c r="HQ15" s="31"/>
      <c r="HR15" s="30"/>
      <c r="HS15" s="37"/>
      <c r="HT15" s="31"/>
      <c r="HU15" s="30"/>
      <c r="HV15" s="37"/>
      <c r="HW15" s="31"/>
      <c r="HX15" s="30"/>
      <c r="HY15" s="37"/>
      <c r="HZ15" s="31"/>
      <c r="IA15" s="30"/>
      <c r="IB15" s="37"/>
      <c r="IC15" s="31"/>
      <c r="ID15" s="30"/>
      <c r="IE15" s="37"/>
      <c r="IF15" s="31"/>
      <c r="IG15" s="30"/>
      <c r="IH15" s="37"/>
      <c r="II15" s="31"/>
      <c r="IJ15" s="30"/>
      <c r="IK15" s="37"/>
      <c r="IL15" s="31"/>
      <c r="IM15" s="30"/>
      <c r="IN15" s="37"/>
      <c r="IO15" s="31"/>
      <c r="IP15" s="30"/>
      <c r="IQ15" s="37"/>
      <c r="IR15" s="31"/>
      <c r="IS15" s="30"/>
      <c r="IT15" s="37"/>
      <c r="IU15" s="31"/>
      <c r="IV15" s="30"/>
      <c r="IW15" s="37"/>
      <c r="IX15" s="31"/>
      <c r="IY15" s="30"/>
      <c r="IZ15" s="37"/>
      <c r="JA15" s="31"/>
      <c r="JB15" s="30"/>
      <c r="JC15" s="37"/>
      <c r="JD15" s="31"/>
      <c r="JE15" s="30"/>
      <c r="JF15" s="37"/>
      <c r="JG15" s="31"/>
      <c r="JH15" s="30"/>
      <c r="JI15" s="37"/>
      <c r="JJ15" s="31"/>
      <c r="JK15" s="30"/>
      <c r="JL15" s="37"/>
      <c r="JM15" s="31"/>
      <c r="JN15" s="30"/>
      <c r="JO15" s="37"/>
      <c r="JP15" s="31"/>
      <c r="JQ15" s="30"/>
      <c r="JR15" s="37"/>
      <c r="JS15" s="31"/>
      <c r="JT15" s="30"/>
      <c r="JU15" s="37"/>
      <c r="JV15" s="31"/>
      <c r="JW15" s="30"/>
      <c r="JX15" s="37"/>
      <c r="JY15" s="31"/>
      <c r="JZ15" s="30"/>
      <c r="KA15" s="37"/>
      <c r="KB15" s="31"/>
      <c r="KC15" s="30"/>
      <c r="KD15" s="37"/>
      <c r="KE15" s="31"/>
      <c r="KF15" s="30"/>
      <c r="KG15" s="37"/>
      <c r="KH15" s="31"/>
      <c r="KI15" s="30"/>
      <c r="KJ15" s="37"/>
      <c r="KK15" s="31"/>
      <c r="KL15" s="30"/>
      <c r="KM15" s="37"/>
      <c r="KN15" s="31"/>
      <c r="KO15" s="30"/>
      <c r="KP15" s="37"/>
      <c r="KQ15" s="31"/>
      <c r="KR15" s="30"/>
      <c r="KS15" s="37"/>
      <c r="KT15" s="31"/>
      <c r="KU15" s="30"/>
      <c r="KV15" s="37"/>
      <c r="KW15" s="31"/>
      <c r="KX15" s="30"/>
      <c r="KY15" s="37"/>
      <c r="KZ15" s="31"/>
      <c r="LA15" s="30"/>
      <c r="LB15" s="37"/>
      <c r="LC15" s="31"/>
      <c r="LD15" s="30"/>
      <c r="LE15" s="37"/>
      <c r="LF15" s="31"/>
      <c r="LG15" s="30"/>
      <c r="LH15" s="37"/>
      <c r="LI15" s="31"/>
      <c r="LJ15" s="30"/>
      <c r="LK15" s="37"/>
      <c r="LL15" s="31"/>
      <c r="LM15" s="30"/>
      <c r="LN15" s="37"/>
      <c r="LO15" s="31"/>
      <c r="LP15" s="30"/>
      <c r="LQ15" s="37"/>
      <c r="LR15" s="31"/>
      <c r="LS15" s="30"/>
      <c r="LT15" s="37"/>
      <c r="LU15" s="31"/>
      <c r="LV15" s="30"/>
      <c r="LW15" s="37"/>
      <c r="LX15" s="31"/>
      <c r="LY15" s="30"/>
      <c r="LZ15" s="37"/>
      <c r="MA15" s="31"/>
      <c r="MB15" s="30"/>
      <c r="MC15" s="37"/>
      <c r="MD15" s="31"/>
      <c r="ME15" s="30"/>
      <c r="MF15" s="37"/>
      <c r="MG15" s="31"/>
      <c r="MH15" s="30"/>
      <c r="MI15" s="37"/>
      <c r="MJ15" s="31"/>
      <c r="MK15" s="30"/>
      <c r="ML15" s="37"/>
      <c r="MM15" s="31"/>
      <c r="MN15" s="30"/>
      <c r="MO15" s="37"/>
      <c r="MP15" s="31"/>
      <c r="MQ15" s="30"/>
      <c r="MR15" s="37"/>
      <c r="MS15" s="31"/>
      <c r="MT15" s="30"/>
      <c r="MU15" s="37"/>
      <c r="MV15" s="31"/>
      <c r="MW15" s="30"/>
      <c r="MX15" s="37"/>
      <c r="MY15" s="31"/>
      <c r="MZ15" s="30"/>
      <c r="NA15" s="37"/>
      <c r="NB15" s="31"/>
      <c r="NC15" s="30"/>
      <c r="ND15" s="37"/>
      <c r="NE15" s="31"/>
      <c r="NF15" s="30"/>
      <c r="NG15" s="37"/>
      <c r="NH15" s="31"/>
      <c r="NI15" s="30"/>
      <c r="NJ15" s="37"/>
      <c r="NK15" s="31"/>
      <c r="NL15" s="30"/>
      <c r="NM15" s="37"/>
      <c r="NN15" s="31"/>
      <c r="NO15" s="30"/>
      <c r="NP15" s="37"/>
      <c r="NQ15" s="31"/>
      <c r="NR15" s="30"/>
      <c r="NS15" s="37"/>
      <c r="NT15" s="31"/>
      <c r="NU15" s="30"/>
      <c r="NV15" s="37"/>
      <c r="NW15" s="31"/>
      <c r="NX15" s="30"/>
      <c r="NY15" s="37"/>
      <c r="NZ15" s="31"/>
      <c r="OA15" s="30"/>
      <c r="OB15" s="37"/>
      <c r="OC15" s="31"/>
      <c r="OD15" s="30"/>
      <c r="OE15" s="37"/>
      <c r="OF15" s="31"/>
      <c r="OG15" s="30"/>
      <c r="OH15" s="37"/>
      <c r="OI15" s="31"/>
      <c r="OJ15" s="30"/>
      <c r="OK15" s="37"/>
      <c r="OL15" s="31"/>
      <c r="OM15" s="30"/>
      <c r="ON15" s="37"/>
      <c r="OO15" s="31"/>
      <c r="OP15" s="30"/>
      <c r="OQ15" s="37"/>
      <c r="OR15" s="31"/>
      <c r="OS15" s="30"/>
      <c r="OT15" s="37"/>
      <c r="OU15" s="31"/>
      <c r="OV15" s="30"/>
      <c r="OW15" s="37"/>
      <c r="OX15" s="31"/>
      <c r="OY15" s="30"/>
      <c r="OZ15" s="37"/>
      <c r="PA15" s="31"/>
      <c r="PB15" s="30"/>
      <c r="PC15" s="37"/>
      <c r="PD15" s="31"/>
      <c r="PE15" s="30"/>
      <c r="PF15" s="37"/>
      <c r="PG15" s="31"/>
      <c r="PH15" s="30"/>
      <c r="PI15" s="37"/>
      <c r="PJ15" s="31"/>
      <c r="PK15" s="30"/>
      <c r="PL15" s="37"/>
      <c r="PM15" s="31"/>
      <c r="PN15" s="30"/>
      <c r="PO15" s="37"/>
      <c r="PP15" s="31"/>
      <c r="PQ15" s="30"/>
      <c r="PR15" s="37"/>
      <c r="PS15" s="31"/>
      <c r="PT15" s="30"/>
      <c r="PU15" s="37"/>
      <c r="PV15" s="31"/>
      <c r="PW15" s="30"/>
      <c r="PX15" s="37"/>
      <c r="PY15" s="31"/>
      <c r="PZ15" s="30"/>
      <c r="QA15" s="37"/>
      <c r="QB15" s="31"/>
      <c r="QC15" s="30"/>
      <c r="QD15" s="37"/>
      <c r="QE15" s="31"/>
      <c r="QF15" s="30"/>
      <c r="QG15" s="37"/>
      <c r="QH15" s="31"/>
      <c r="QI15" s="30"/>
      <c r="QJ15" s="37"/>
      <c r="QK15" s="31"/>
      <c r="QL15" s="30"/>
      <c r="QM15" s="37"/>
      <c r="QN15" s="31"/>
      <c r="QO15" s="30"/>
      <c r="QP15" s="37"/>
      <c r="QQ15" s="31"/>
      <c r="QR15" s="30"/>
      <c r="QS15" s="37"/>
      <c r="QT15" s="31"/>
      <c r="QU15" s="30"/>
      <c r="QV15" s="37"/>
      <c r="QW15" s="31"/>
      <c r="QX15" s="30"/>
      <c r="QY15" s="37"/>
      <c r="QZ15" s="31"/>
      <c r="RA15" s="30"/>
      <c r="RB15" s="37"/>
      <c r="RC15" s="31"/>
      <c r="RD15" s="30"/>
      <c r="RE15" s="37"/>
      <c r="RF15" s="31"/>
      <c r="RG15" s="30"/>
      <c r="RH15" s="37"/>
      <c r="RI15" s="31"/>
      <c r="RJ15" s="30"/>
      <c r="RK15" s="37"/>
      <c r="RL15" s="31"/>
      <c r="RM15" s="30"/>
      <c r="RN15" s="37"/>
      <c r="RO15" s="31"/>
      <c r="RP15" s="30"/>
      <c r="RQ15" s="37"/>
      <c r="RR15" s="31"/>
      <c r="RS15" s="30"/>
      <c r="RT15" s="37"/>
      <c r="RU15" s="31"/>
      <c r="RV15" s="30"/>
      <c r="RW15" s="37"/>
      <c r="RX15" s="31"/>
      <c r="RY15" s="30"/>
      <c r="RZ15" s="37"/>
      <c r="SA15" s="31"/>
      <c r="SB15" s="30"/>
      <c r="SC15" s="37"/>
      <c r="SD15" s="31"/>
      <c r="SE15" s="30"/>
      <c r="SF15" s="37"/>
      <c r="SG15" s="31"/>
      <c r="SH15" s="30"/>
      <c r="SI15" s="37"/>
      <c r="SJ15" s="31"/>
      <c r="SK15" s="30"/>
      <c r="SL15" s="37"/>
      <c r="SM15" s="31"/>
      <c r="SN15" s="30"/>
      <c r="SO15" s="37"/>
      <c r="SP15" s="31"/>
      <c r="SQ15" s="30"/>
      <c r="SR15" s="37"/>
      <c r="SS15" s="31"/>
      <c r="ST15" s="30"/>
      <c r="SU15" s="37"/>
      <c r="SV15" s="31"/>
      <c r="SW15" s="30"/>
      <c r="SX15" s="37"/>
      <c r="SY15" s="31"/>
      <c r="SZ15" s="30"/>
      <c r="TA15" s="37"/>
      <c r="TB15" s="31"/>
      <c r="TC15" s="30"/>
      <c r="TD15" s="37"/>
      <c r="TE15" s="31"/>
      <c r="TF15" s="30"/>
      <c r="TG15" s="37"/>
      <c r="TH15" s="31"/>
      <c r="TI15" s="30"/>
      <c r="TJ15" s="37"/>
      <c r="TK15" s="31"/>
      <c r="TL15" s="30"/>
      <c r="TM15" s="37"/>
      <c r="TN15" s="31"/>
      <c r="TO15" s="30"/>
      <c r="TP15" s="37"/>
      <c r="TQ15" s="31"/>
      <c r="TR15" s="30"/>
      <c r="TS15" s="37"/>
      <c r="TT15" s="31"/>
      <c r="TU15" s="30"/>
      <c r="TV15" s="37"/>
      <c r="TW15" s="31"/>
      <c r="TX15" s="30"/>
      <c r="TY15" s="37"/>
      <c r="TZ15" s="31"/>
      <c r="UA15" s="30"/>
      <c r="UB15" s="37"/>
      <c r="UC15" s="31"/>
      <c r="UD15" s="30"/>
      <c r="UE15" s="37"/>
      <c r="UF15" s="31"/>
      <c r="UG15" s="30"/>
      <c r="UH15" s="37"/>
      <c r="UI15" s="31"/>
      <c r="UJ15" s="30"/>
      <c r="UK15" s="37"/>
      <c r="UL15" s="31"/>
      <c r="UM15" s="30"/>
      <c r="UN15" s="37"/>
      <c r="UO15" s="31"/>
      <c r="UP15" s="30"/>
      <c r="UQ15" s="37"/>
      <c r="UR15" s="31"/>
      <c r="US15" s="30"/>
      <c r="UT15" s="37"/>
      <c r="UU15" s="31"/>
      <c r="UV15" s="30"/>
      <c r="UW15" s="37"/>
      <c r="UX15" s="31"/>
      <c r="UY15" s="30"/>
      <c r="UZ15" s="37"/>
      <c r="VA15" s="31"/>
      <c r="VB15" s="30"/>
      <c r="VC15" s="37"/>
      <c r="VD15" s="31"/>
      <c r="VE15" s="30"/>
      <c r="VF15" s="37"/>
      <c r="VG15" s="31"/>
      <c r="VH15" s="30"/>
      <c r="VI15" s="37"/>
      <c r="VJ15" s="31"/>
      <c r="VK15" s="30"/>
      <c r="VL15" s="37"/>
      <c r="VM15" s="31"/>
      <c r="VN15" s="30"/>
      <c r="VO15" s="37"/>
      <c r="VP15" s="31"/>
      <c r="VQ15" s="30"/>
      <c r="VR15" s="37"/>
      <c r="VS15" s="31"/>
      <c r="VT15" s="30"/>
      <c r="VU15" s="37"/>
      <c r="VV15" s="31"/>
      <c r="VW15" s="30"/>
      <c r="VX15" s="37"/>
      <c r="VY15" s="31"/>
      <c r="VZ15" s="30"/>
      <c r="WA15" s="37"/>
      <c r="WB15" s="31"/>
      <c r="WC15" s="30"/>
      <c r="WD15" s="37"/>
      <c r="WE15" s="31"/>
      <c r="WF15" s="30"/>
      <c r="WG15" s="37"/>
      <c r="WH15" s="31"/>
      <c r="WI15" s="30"/>
      <c r="WJ15" s="37"/>
      <c r="WK15" s="31"/>
      <c r="WL15" s="30"/>
      <c r="WM15" s="37"/>
      <c r="WN15" s="31"/>
      <c r="WO15" s="30"/>
      <c r="WP15" s="37"/>
      <c r="WQ15" s="31"/>
      <c r="WR15" s="30"/>
      <c r="WS15" s="37"/>
      <c r="WT15" s="31"/>
      <c r="WU15" s="30"/>
      <c r="WV15" s="37"/>
      <c r="WW15" s="31"/>
      <c r="WX15" s="30"/>
      <c r="WY15" s="37"/>
      <c r="WZ15" s="31"/>
      <c r="XA15" s="30"/>
      <c r="XB15" s="37"/>
      <c r="XC15" s="31"/>
      <c r="XD15" s="30"/>
      <c r="XE15" s="37"/>
      <c r="XF15" s="31"/>
      <c r="XG15" s="30"/>
      <c r="XH15" s="37"/>
      <c r="XI15" s="31"/>
      <c r="XJ15" s="30"/>
      <c r="XK15" s="37"/>
      <c r="XL15" s="31"/>
      <c r="XM15" s="30"/>
      <c r="XN15" s="37"/>
      <c r="XO15" s="31"/>
      <c r="XP15" s="30"/>
      <c r="XQ15" s="37"/>
      <c r="XR15" s="31"/>
      <c r="XS15" s="30"/>
      <c r="XT15" s="37"/>
      <c r="XU15" s="31"/>
      <c r="XV15" s="30"/>
      <c r="XW15" s="37"/>
      <c r="XX15" s="31"/>
      <c r="XY15" s="30"/>
      <c r="XZ15" s="37"/>
      <c r="YA15" s="31"/>
      <c r="YB15" s="30"/>
      <c r="YC15" s="37"/>
      <c r="YD15" s="31"/>
      <c r="YE15" s="30"/>
      <c r="YF15" s="37"/>
      <c r="YG15" s="31"/>
      <c r="YH15" s="30"/>
      <c r="YI15" s="37"/>
      <c r="YJ15" s="31"/>
      <c r="YK15" s="30"/>
      <c r="YL15" s="37"/>
      <c r="YM15" s="31"/>
      <c r="YN15" s="30"/>
      <c r="YO15" s="37"/>
      <c r="YP15" s="31"/>
      <c r="YQ15" s="30"/>
      <c r="YR15" s="37"/>
      <c r="YS15" s="31"/>
      <c r="YT15" s="30"/>
      <c r="YU15" s="37"/>
      <c r="YV15" s="31"/>
      <c r="YW15" s="30"/>
      <c r="YX15" s="37"/>
      <c r="YY15" s="31"/>
      <c r="YZ15" s="30"/>
      <c r="ZA15" s="37"/>
      <c r="ZB15" s="31"/>
      <c r="ZC15" s="30"/>
      <c r="ZD15" s="37"/>
      <c r="ZE15" s="31"/>
      <c r="ZF15" s="30"/>
      <c r="ZG15" s="37"/>
      <c r="ZH15" s="31"/>
      <c r="ZI15" s="30"/>
      <c r="ZJ15" s="37"/>
      <c r="ZK15" s="31"/>
      <c r="ZL15" s="30"/>
      <c r="ZM15" s="37"/>
      <c r="ZN15" s="31"/>
      <c r="ZO15" s="30"/>
      <c r="ZP15" s="37"/>
      <c r="ZQ15" s="31"/>
      <c r="ZR15" s="30"/>
      <c r="ZS15" s="37"/>
      <c r="ZT15" s="31"/>
      <c r="ZU15" s="30"/>
      <c r="ZV15" s="37"/>
      <c r="ZW15" s="31"/>
      <c r="ZX15" s="30"/>
      <c r="ZY15" s="37"/>
      <c r="ZZ15" s="31"/>
      <c r="AAA15" s="30"/>
      <c r="AAB15" s="37"/>
      <c r="AAC15" s="31"/>
      <c r="AAD15" s="30"/>
      <c r="AAE15" s="37"/>
      <c r="AAF15" s="31"/>
      <c r="AAG15" s="30"/>
      <c r="AAH15" s="37"/>
      <c r="AAI15" s="31"/>
      <c r="AAJ15" s="30"/>
      <c r="AAK15" s="37"/>
      <c r="AAL15" s="31"/>
      <c r="AAM15" s="30"/>
      <c r="AAN15" s="37"/>
      <c r="AAO15" s="31"/>
      <c r="AAP15" s="30"/>
      <c r="AAQ15" s="37"/>
      <c r="AAR15" s="31"/>
      <c r="AAS15" s="30"/>
      <c r="AAT15" s="37"/>
      <c r="AAU15" s="31"/>
      <c r="AAV15" s="30"/>
      <c r="AAW15" s="37"/>
      <c r="AAX15" s="31"/>
      <c r="AAY15" s="30"/>
      <c r="AAZ15" s="37"/>
      <c r="ABA15" s="31"/>
      <c r="ABB15" s="30"/>
      <c r="ABC15" s="37"/>
      <c r="ABD15" s="31"/>
      <c r="ABE15" s="30"/>
      <c r="ABF15" s="37"/>
      <c r="ABG15" s="31"/>
      <c r="ABH15" s="30"/>
      <c r="ABI15" s="37"/>
      <c r="ABJ15" s="31"/>
      <c r="ABK15" s="30"/>
      <c r="ABL15" s="37"/>
      <c r="ABM15" s="31"/>
      <c r="ABN15" s="30"/>
      <c r="ABO15" s="37"/>
      <c r="ABP15" s="31"/>
      <c r="ABQ15" s="30"/>
      <c r="ABR15" s="37"/>
      <c r="ABS15" s="31"/>
      <c r="ABT15" s="30"/>
      <c r="ABU15" s="37"/>
      <c r="ABV15" s="31"/>
      <c r="ABW15" s="30"/>
      <c r="ABX15" s="37"/>
      <c r="ABY15" s="31"/>
      <c r="ABZ15" s="30"/>
      <c r="ACA15" s="37"/>
      <c r="ACB15" s="31"/>
      <c r="ACC15" s="30"/>
      <c r="ACD15" s="37"/>
      <c r="ACE15" s="31"/>
      <c r="ACF15" s="30"/>
      <c r="ACG15" s="37"/>
      <c r="ACH15" s="31"/>
      <c r="ACI15" s="30"/>
      <c r="ACJ15" s="37"/>
      <c r="ACK15" s="31"/>
      <c r="ACL15" s="30"/>
      <c r="ACM15" s="37"/>
      <c r="ACN15" s="38"/>
      <c r="ACO15" s="30"/>
      <c r="ACP15" s="37"/>
      <c r="ACQ15" s="38"/>
      <c r="ACR15" s="30"/>
      <c r="ACS15" s="37"/>
      <c r="ACT15" s="38"/>
      <c r="ACU15" s="30"/>
      <c r="ACV15" s="37"/>
      <c r="ACW15" s="38"/>
      <c r="ACX15" s="30"/>
      <c r="ACY15" s="37"/>
      <c r="ACZ15" s="38"/>
      <c r="ADA15" s="30"/>
      <c r="ADB15" s="37"/>
      <c r="ADC15" s="38"/>
      <c r="ADD15" s="30"/>
      <c r="ADE15" s="37"/>
      <c r="ADF15" s="38"/>
      <c r="ADG15" s="30"/>
      <c r="ADH15" s="37"/>
      <c r="ADI15" s="38"/>
      <c r="ADJ15" s="30"/>
      <c r="ADK15" s="37"/>
      <c r="ADL15" s="38"/>
      <c r="ADM15" s="30"/>
      <c r="ADN15" s="37"/>
      <c r="ADO15" s="38"/>
      <c r="ADP15" s="30"/>
      <c r="ADQ15" s="37"/>
      <c r="ADR15" s="38"/>
      <c r="ADS15" s="30"/>
      <c r="ADT15" s="37"/>
      <c r="ADU15" s="38"/>
      <c r="ADV15" s="30"/>
      <c r="ADW15" s="37"/>
      <c r="ADX15" s="38"/>
      <c r="ADY15" s="30"/>
      <c r="ADZ15" s="37"/>
      <c r="AEA15" s="38"/>
      <c r="AEB15" s="30"/>
      <c r="AEC15" s="37"/>
      <c r="AED15" s="38"/>
      <c r="AEE15" s="30"/>
      <c r="AEF15" s="37"/>
      <c r="AEG15" s="38"/>
      <c r="AEH15" s="30"/>
      <c r="AEI15" s="37"/>
      <c r="AEJ15" s="38"/>
      <c r="AEK15" s="30"/>
      <c r="AEL15" s="37"/>
      <c r="AEM15" s="38"/>
      <c r="AEN15" s="30"/>
      <c r="AEO15" s="37"/>
      <c r="AEP15" s="38"/>
      <c r="AEQ15" s="30"/>
      <c r="AER15" s="37"/>
      <c r="AES15" s="38"/>
      <c r="AET15" s="30"/>
      <c r="AEU15" s="37"/>
      <c r="AEV15" s="38"/>
      <c r="AEW15" s="30"/>
      <c r="AEX15" s="37"/>
      <c r="AEY15" s="38"/>
      <c r="AEZ15" s="30"/>
      <c r="AFA15" s="37"/>
      <c r="AFB15" s="38"/>
      <c r="AFC15" s="30"/>
      <c r="AFD15" s="37"/>
      <c r="AFE15" s="38"/>
    </row>
    <row r="16" spans="2:837" ht="14.45" customHeight="1" x14ac:dyDescent="0.25">
      <c r="B16" s="110"/>
      <c r="D16" s="111"/>
      <c r="E16" s="113"/>
      <c r="F16" s="113"/>
      <c r="G16" s="112"/>
      <c r="H16" s="112"/>
      <c r="J16" s="12">
        <f t="shared" si="46"/>
        <v>46400</v>
      </c>
      <c r="K16" s="29" t="str">
        <f t="shared" si="0"/>
        <v>J</v>
      </c>
      <c r="L16" s="28"/>
      <c r="M16" s="12">
        <f t="shared" si="24"/>
        <v>46431</v>
      </c>
      <c r="N16" s="29">
        <f t="shared" si="1"/>
        <v>0</v>
      </c>
      <c r="O16" s="28"/>
      <c r="P16" s="12">
        <f t="shared" si="25"/>
        <v>46459</v>
      </c>
      <c r="Q16" s="29">
        <f t="shared" si="2"/>
        <v>0</v>
      </c>
      <c r="R16" s="28"/>
      <c r="S16" s="12">
        <f t="shared" si="26"/>
        <v>46490</v>
      </c>
      <c r="T16" s="29" t="str">
        <f t="shared" si="3"/>
        <v>J</v>
      </c>
      <c r="U16" s="28"/>
      <c r="V16" s="12">
        <f t="shared" si="44"/>
        <v>46520</v>
      </c>
      <c r="W16" s="29" t="str">
        <f t="shared" si="4"/>
        <v>J</v>
      </c>
      <c r="X16" s="28"/>
      <c r="Y16" s="12">
        <f t="shared" si="27"/>
        <v>46551</v>
      </c>
      <c r="Z16" s="29">
        <f t="shared" si="5"/>
        <v>0</v>
      </c>
      <c r="AA16" s="28"/>
      <c r="AB16" s="12">
        <f t="shared" si="28"/>
        <v>46581</v>
      </c>
      <c r="AC16" s="29" t="str">
        <f t="shared" si="6"/>
        <v>J</v>
      </c>
      <c r="AD16" s="28"/>
      <c r="AE16" s="12">
        <f t="shared" si="29"/>
        <v>46612</v>
      </c>
      <c r="AF16" s="29" t="str">
        <f t="shared" si="7"/>
        <v>J</v>
      </c>
      <c r="AG16" s="28"/>
      <c r="AH16" s="12">
        <f t="shared" si="30"/>
        <v>46643</v>
      </c>
      <c r="AI16" s="29" t="str">
        <f t="shared" si="8"/>
        <v>J</v>
      </c>
      <c r="AJ16" s="28"/>
      <c r="AK16" s="12">
        <f t="shared" si="31"/>
        <v>46673</v>
      </c>
      <c r="AL16" s="29" t="str">
        <f t="shared" si="9"/>
        <v>J</v>
      </c>
      <c r="AM16" s="28"/>
      <c r="AN16" s="12">
        <f t="shared" si="32"/>
        <v>46704</v>
      </c>
      <c r="AO16" s="29">
        <f t="shared" si="10"/>
        <v>0</v>
      </c>
      <c r="AP16" s="28"/>
      <c r="AQ16" s="12">
        <f t="shared" si="33"/>
        <v>46734</v>
      </c>
      <c r="AR16" s="29" t="str">
        <f t="shared" si="11"/>
        <v>J</v>
      </c>
      <c r="AS16" s="13"/>
      <c r="AT16" s="12">
        <f t="shared" si="47"/>
        <v>46765</v>
      </c>
      <c r="AU16" s="29" t="str">
        <f t="shared" si="12"/>
        <v>J</v>
      </c>
      <c r="AV16" s="28"/>
      <c r="AW16" s="12">
        <f t="shared" si="34"/>
        <v>46796</v>
      </c>
      <c r="AX16" s="29">
        <f t="shared" si="13"/>
        <v>0</v>
      </c>
      <c r="AY16" s="28"/>
      <c r="AZ16" s="12">
        <f t="shared" si="35"/>
        <v>46825</v>
      </c>
      <c r="BA16" s="29" t="str">
        <f t="shared" si="14"/>
        <v>J</v>
      </c>
      <c r="BB16" s="28"/>
      <c r="BC16" s="12">
        <f t="shared" si="36"/>
        <v>46856</v>
      </c>
      <c r="BD16" s="29" t="str">
        <f t="shared" si="15"/>
        <v>J</v>
      </c>
      <c r="BE16" s="28"/>
      <c r="BF16" s="12">
        <f t="shared" si="45"/>
        <v>46886</v>
      </c>
      <c r="BG16" s="29">
        <f t="shared" si="16"/>
        <v>0</v>
      </c>
      <c r="BH16" s="28"/>
      <c r="BI16" s="12">
        <f t="shared" si="37"/>
        <v>46917</v>
      </c>
      <c r="BJ16" s="29" t="str">
        <f t="shared" si="17"/>
        <v>J</v>
      </c>
      <c r="BK16" s="28"/>
      <c r="BL16" s="12">
        <f t="shared" si="38"/>
        <v>46947</v>
      </c>
      <c r="BM16" s="29" t="str">
        <f t="shared" si="18"/>
        <v>J</v>
      </c>
      <c r="BN16" s="28"/>
      <c r="BO16" s="12">
        <f t="shared" si="39"/>
        <v>46978</v>
      </c>
      <c r="BP16" s="29">
        <f t="shared" si="19"/>
        <v>0</v>
      </c>
      <c r="BQ16" s="28"/>
      <c r="BR16" s="12">
        <f t="shared" si="40"/>
        <v>47009</v>
      </c>
      <c r="BS16" s="29" t="str">
        <f t="shared" si="20"/>
        <v>J</v>
      </c>
      <c r="BT16" s="28"/>
      <c r="BU16" s="12">
        <f t="shared" si="41"/>
        <v>47039</v>
      </c>
      <c r="BV16" s="29" t="str">
        <f t="shared" si="21"/>
        <v>J</v>
      </c>
      <c r="BW16" s="28"/>
      <c r="BX16" s="12">
        <f t="shared" si="42"/>
        <v>47070</v>
      </c>
      <c r="BY16" s="29" t="str">
        <f t="shared" si="22"/>
        <v>J</v>
      </c>
      <c r="BZ16" s="28"/>
      <c r="CA16" s="12">
        <f t="shared" si="43"/>
        <v>47100</v>
      </c>
      <c r="CB16" s="29" t="str">
        <f t="shared" si="23"/>
        <v>J</v>
      </c>
      <c r="CC16" s="13"/>
      <c r="CD16" s="30"/>
      <c r="CE16" s="37"/>
      <c r="CF16" s="31"/>
      <c r="CG16" s="30"/>
      <c r="CH16" s="37"/>
      <c r="CI16" s="31"/>
      <c r="CJ16" s="30"/>
      <c r="CK16" s="37"/>
      <c r="CL16" s="31"/>
      <c r="CM16" s="30"/>
      <c r="CN16" s="37"/>
      <c r="CO16" s="31"/>
      <c r="CP16" s="30"/>
      <c r="CQ16" s="37"/>
      <c r="CR16" s="31"/>
      <c r="CS16" s="30"/>
      <c r="CT16" s="37"/>
      <c r="CU16" s="31"/>
      <c r="CV16" s="30"/>
      <c r="CW16" s="37"/>
      <c r="CX16" s="31"/>
      <c r="CY16" s="30"/>
      <c r="CZ16" s="37"/>
      <c r="DA16" s="31"/>
      <c r="DB16" s="30"/>
      <c r="DC16" s="37"/>
      <c r="DD16" s="31"/>
      <c r="DE16" s="30"/>
      <c r="DF16" s="37"/>
      <c r="DG16" s="31"/>
      <c r="DH16" s="30"/>
      <c r="DI16" s="37"/>
      <c r="DJ16" s="31"/>
      <c r="DK16" s="30"/>
      <c r="DL16" s="37"/>
      <c r="DM16" s="31"/>
      <c r="DN16" s="30"/>
      <c r="DO16" s="37"/>
      <c r="DP16" s="31"/>
      <c r="DQ16" s="30"/>
      <c r="DR16" s="37"/>
      <c r="DS16" s="31"/>
      <c r="DT16" s="30"/>
      <c r="DU16" s="37"/>
      <c r="DV16" s="31"/>
      <c r="DW16" s="30"/>
      <c r="DX16" s="37"/>
      <c r="DY16" s="31"/>
      <c r="DZ16" s="30"/>
      <c r="EA16" s="37"/>
      <c r="EB16" s="31"/>
      <c r="EC16" s="30"/>
      <c r="ED16" s="37"/>
      <c r="EE16" s="31"/>
      <c r="EF16" s="30"/>
      <c r="EG16" s="37"/>
      <c r="EH16" s="31"/>
      <c r="EI16" s="30"/>
      <c r="EJ16" s="37"/>
      <c r="EK16" s="31"/>
      <c r="EL16" s="30"/>
      <c r="EM16" s="37"/>
      <c r="EN16" s="31"/>
      <c r="EO16" s="30"/>
      <c r="EP16" s="37"/>
      <c r="EQ16" s="31"/>
      <c r="ER16" s="30"/>
      <c r="ES16" s="37"/>
      <c r="ET16" s="31"/>
      <c r="EU16" s="30"/>
      <c r="EV16" s="37"/>
      <c r="EW16" s="31"/>
      <c r="EX16" s="30"/>
      <c r="EY16" s="37"/>
      <c r="EZ16" s="31"/>
      <c r="FA16" s="30"/>
      <c r="FB16" s="37"/>
      <c r="FC16" s="31"/>
      <c r="FD16" s="30"/>
      <c r="FE16" s="37"/>
      <c r="FF16" s="31"/>
      <c r="FG16" s="30"/>
      <c r="FH16" s="37"/>
      <c r="FI16" s="31"/>
      <c r="FJ16" s="30"/>
      <c r="FK16" s="37"/>
      <c r="FL16" s="31"/>
      <c r="FM16" s="30"/>
      <c r="FN16" s="37"/>
      <c r="FO16" s="31"/>
      <c r="FP16" s="30"/>
      <c r="FQ16" s="37"/>
      <c r="FR16" s="31"/>
      <c r="FS16" s="30"/>
      <c r="FT16" s="37"/>
      <c r="FU16" s="31"/>
      <c r="FV16" s="30"/>
      <c r="FW16" s="37"/>
      <c r="FX16" s="31"/>
      <c r="FY16" s="30"/>
      <c r="FZ16" s="37"/>
      <c r="GA16" s="31"/>
      <c r="GB16" s="30"/>
      <c r="GC16" s="37"/>
      <c r="GD16" s="31"/>
      <c r="GE16" s="30"/>
      <c r="GF16" s="37"/>
      <c r="GG16" s="31"/>
      <c r="GH16" s="30"/>
      <c r="GI16" s="37"/>
      <c r="GJ16" s="31"/>
      <c r="GK16" s="30"/>
      <c r="GL16" s="37"/>
      <c r="GM16" s="31"/>
      <c r="GN16" s="30"/>
      <c r="GO16" s="37"/>
      <c r="GP16" s="31"/>
      <c r="GQ16" s="30"/>
      <c r="GR16" s="37"/>
      <c r="GS16" s="31"/>
      <c r="GT16" s="30"/>
      <c r="GU16" s="37"/>
      <c r="GV16" s="31"/>
      <c r="GW16" s="30"/>
      <c r="GX16" s="37"/>
      <c r="GY16" s="31"/>
      <c r="GZ16" s="30"/>
      <c r="HA16" s="37"/>
      <c r="HB16" s="31"/>
      <c r="HC16" s="30"/>
      <c r="HD16" s="37"/>
      <c r="HE16" s="31"/>
      <c r="HF16" s="30"/>
      <c r="HG16" s="37"/>
      <c r="HH16" s="31"/>
      <c r="HI16" s="30"/>
      <c r="HJ16" s="37"/>
      <c r="HK16" s="31"/>
      <c r="HL16" s="30"/>
      <c r="HM16" s="37"/>
      <c r="HN16" s="31"/>
      <c r="HO16" s="30"/>
      <c r="HP16" s="37"/>
      <c r="HQ16" s="31"/>
      <c r="HR16" s="30"/>
      <c r="HS16" s="37"/>
      <c r="HT16" s="31"/>
      <c r="HU16" s="30"/>
      <c r="HV16" s="37"/>
      <c r="HW16" s="31"/>
      <c r="HX16" s="30"/>
      <c r="HY16" s="37"/>
      <c r="HZ16" s="31"/>
      <c r="IA16" s="30"/>
      <c r="IB16" s="37"/>
      <c r="IC16" s="31"/>
      <c r="ID16" s="30"/>
      <c r="IE16" s="37"/>
      <c r="IF16" s="31"/>
      <c r="IG16" s="30"/>
      <c r="IH16" s="37"/>
      <c r="II16" s="31"/>
      <c r="IJ16" s="30"/>
      <c r="IK16" s="37"/>
      <c r="IL16" s="31"/>
      <c r="IM16" s="30"/>
      <c r="IN16" s="37"/>
      <c r="IO16" s="31"/>
      <c r="IP16" s="30"/>
      <c r="IQ16" s="37"/>
      <c r="IR16" s="31"/>
      <c r="IS16" s="30"/>
      <c r="IT16" s="37"/>
      <c r="IU16" s="31"/>
      <c r="IV16" s="30"/>
      <c r="IW16" s="37"/>
      <c r="IX16" s="31"/>
      <c r="IY16" s="30"/>
      <c r="IZ16" s="37"/>
      <c r="JA16" s="31"/>
      <c r="JB16" s="30"/>
      <c r="JC16" s="37"/>
      <c r="JD16" s="31"/>
      <c r="JE16" s="30"/>
      <c r="JF16" s="37"/>
      <c r="JG16" s="31"/>
      <c r="JH16" s="30"/>
      <c r="JI16" s="37"/>
      <c r="JJ16" s="31"/>
      <c r="JK16" s="30"/>
      <c r="JL16" s="37"/>
      <c r="JM16" s="31"/>
      <c r="JN16" s="30"/>
      <c r="JO16" s="37"/>
      <c r="JP16" s="31"/>
      <c r="JQ16" s="30"/>
      <c r="JR16" s="37"/>
      <c r="JS16" s="31"/>
      <c r="JT16" s="30"/>
      <c r="JU16" s="37"/>
      <c r="JV16" s="31"/>
      <c r="JW16" s="30"/>
      <c r="JX16" s="37"/>
      <c r="JY16" s="31"/>
      <c r="JZ16" s="30"/>
      <c r="KA16" s="37"/>
      <c r="KB16" s="31"/>
      <c r="KC16" s="30"/>
      <c r="KD16" s="37"/>
      <c r="KE16" s="31"/>
      <c r="KF16" s="30"/>
      <c r="KG16" s="37"/>
      <c r="KH16" s="31"/>
      <c r="KI16" s="30"/>
      <c r="KJ16" s="37"/>
      <c r="KK16" s="31"/>
      <c r="KL16" s="30"/>
      <c r="KM16" s="37"/>
      <c r="KN16" s="31"/>
      <c r="KO16" s="30"/>
      <c r="KP16" s="37"/>
      <c r="KQ16" s="31"/>
      <c r="KR16" s="30"/>
      <c r="KS16" s="37"/>
      <c r="KT16" s="31"/>
      <c r="KU16" s="30"/>
      <c r="KV16" s="37"/>
      <c r="KW16" s="31"/>
      <c r="KX16" s="30"/>
      <c r="KY16" s="37"/>
      <c r="KZ16" s="31"/>
      <c r="LA16" s="30"/>
      <c r="LB16" s="37"/>
      <c r="LC16" s="31"/>
      <c r="LD16" s="30"/>
      <c r="LE16" s="37"/>
      <c r="LF16" s="31"/>
      <c r="LG16" s="30"/>
      <c r="LH16" s="37"/>
      <c r="LI16" s="31"/>
      <c r="LJ16" s="30"/>
      <c r="LK16" s="37"/>
      <c r="LL16" s="31"/>
      <c r="LM16" s="30"/>
      <c r="LN16" s="37"/>
      <c r="LO16" s="31"/>
      <c r="LP16" s="30"/>
      <c r="LQ16" s="37"/>
      <c r="LR16" s="31"/>
      <c r="LS16" s="30"/>
      <c r="LT16" s="37"/>
      <c r="LU16" s="31"/>
      <c r="LV16" s="30"/>
      <c r="LW16" s="37"/>
      <c r="LX16" s="31"/>
      <c r="LY16" s="30"/>
      <c r="LZ16" s="37"/>
      <c r="MA16" s="31"/>
      <c r="MB16" s="30"/>
      <c r="MC16" s="37"/>
      <c r="MD16" s="31"/>
      <c r="ME16" s="30"/>
      <c r="MF16" s="37"/>
      <c r="MG16" s="31"/>
      <c r="MH16" s="30"/>
      <c r="MI16" s="37"/>
      <c r="MJ16" s="31"/>
      <c r="MK16" s="30"/>
      <c r="ML16" s="37"/>
      <c r="MM16" s="31"/>
      <c r="MN16" s="30"/>
      <c r="MO16" s="37"/>
      <c r="MP16" s="31"/>
      <c r="MQ16" s="30"/>
      <c r="MR16" s="37"/>
      <c r="MS16" s="31"/>
      <c r="MT16" s="30"/>
      <c r="MU16" s="37"/>
      <c r="MV16" s="31"/>
      <c r="MW16" s="30"/>
      <c r="MX16" s="37"/>
      <c r="MY16" s="31"/>
      <c r="MZ16" s="30"/>
      <c r="NA16" s="37"/>
      <c r="NB16" s="31"/>
      <c r="NC16" s="30"/>
      <c r="ND16" s="37"/>
      <c r="NE16" s="31"/>
      <c r="NF16" s="30"/>
      <c r="NG16" s="37"/>
      <c r="NH16" s="31"/>
      <c r="NI16" s="30"/>
      <c r="NJ16" s="37"/>
      <c r="NK16" s="31"/>
      <c r="NL16" s="30"/>
      <c r="NM16" s="37"/>
      <c r="NN16" s="31"/>
      <c r="NO16" s="30"/>
      <c r="NP16" s="37"/>
      <c r="NQ16" s="31"/>
      <c r="NR16" s="30"/>
      <c r="NS16" s="37"/>
      <c r="NT16" s="31"/>
      <c r="NU16" s="30"/>
      <c r="NV16" s="37"/>
      <c r="NW16" s="31"/>
      <c r="NX16" s="30"/>
      <c r="NY16" s="37"/>
      <c r="NZ16" s="31"/>
      <c r="OA16" s="30"/>
      <c r="OB16" s="37"/>
      <c r="OC16" s="31"/>
      <c r="OD16" s="30"/>
      <c r="OE16" s="37"/>
      <c r="OF16" s="31"/>
      <c r="OG16" s="30"/>
      <c r="OH16" s="37"/>
      <c r="OI16" s="31"/>
      <c r="OJ16" s="30"/>
      <c r="OK16" s="37"/>
      <c r="OL16" s="31"/>
      <c r="OM16" s="30"/>
      <c r="ON16" s="37"/>
      <c r="OO16" s="31"/>
      <c r="OP16" s="30"/>
      <c r="OQ16" s="37"/>
      <c r="OR16" s="31"/>
      <c r="OS16" s="30"/>
      <c r="OT16" s="37"/>
      <c r="OU16" s="31"/>
      <c r="OV16" s="30"/>
      <c r="OW16" s="37"/>
      <c r="OX16" s="31"/>
      <c r="OY16" s="30"/>
      <c r="OZ16" s="37"/>
      <c r="PA16" s="31"/>
      <c r="PB16" s="30"/>
      <c r="PC16" s="37"/>
      <c r="PD16" s="31"/>
      <c r="PE16" s="30"/>
      <c r="PF16" s="37"/>
      <c r="PG16" s="31"/>
      <c r="PH16" s="30"/>
      <c r="PI16" s="37"/>
      <c r="PJ16" s="31"/>
      <c r="PK16" s="30"/>
      <c r="PL16" s="37"/>
      <c r="PM16" s="31"/>
      <c r="PN16" s="30"/>
      <c r="PO16" s="37"/>
      <c r="PP16" s="31"/>
      <c r="PQ16" s="30"/>
      <c r="PR16" s="37"/>
      <c r="PS16" s="31"/>
      <c r="PT16" s="30"/>
      <c r="PU16" s="37"/>
      <c r="PV16" s="31"/>
      <c r="PW16" s="30"/>
      <c r="PX16" s="37"/>
      <c r="PY16" s="31"/>
      <c r="PZ16" s="30"/>
      <c r="QA16" s="37"/>
      <c r="QB16" s="31"/>
      <c r="QC16" s="30"/>
      <c r="QD16" s="37"/>
      <c r="QE16" s="31"/>
      <c r="QF16" s="30"/>
      <c r="QG16" s="37"/>
      <c r="QH16" s="31"/>
      <c r="QI16" s="30"/>
      <c r="QJ16" s="37"/>
      <c r="QK16" s="31"/>
      <c r="QL16" s="30"/>
      <c r="QM16" s="37"/>
      <c r="QN16" s="31"/>
      <c r="QO16" s="30"/>
      <c r="QP16" s="37"/>
      <c r="QQ16" s="31"/>
      <c r="QR16" s="30"/>
      <c r="QS16" s="37"/>
      <c r="QT16" s="31"/>
      <c r="QU16" s="30"/>
      <c r="QV16" s="37"/>
      <c r="QW16" s="31"/>
      <c r="QX16" s="30"/>
      <c r="QY16" s="37"/>
      <c r="QZ16" s="31"/>
      <c r="RA16" s="30"/>
      <c r="RB16" s="37"/>
      <c r="RC16" s="31"/>
      <c r="RD16" s="30"/>
      <c r="RE16" s="37"/>
      <c r="RF16" s="31"/>
      <c r="RG16" s="30"/>
      <c r="RH16" s="37"/>
      <c r="RI16" s="31"/>
      <c r="RJ16" s="30"/>
      <c r="RK16" s="37"/>
      <c r="RL16" s="31"/>
      <c r="RM16" s="30"/>
      <c r="RN16" s="37"/>
      <c r="RO16" s="31"/>
      <c r="RP16" s="30"/>
      <c r="RQ16" s="37"/>
      <c r="RR16" s="31"/>
      <c r="RS16" s="30"/>
      <c r="RT16" s="37"/>
      <c r="RU16" s="31"/>
      <c r="RV16" s="30"/>
      <c r="RW16" s="37"/>
      <c r="RX16" s="31"/>
      <c r="RY16" s="30"/>
      <c r="RZ16" s="37"/>
      <c r="SA16" s="31"/>
      <c r="SB16" s="30"/>
      <c r="SC16" s="37"/>
      <c r="SD16" s="31"/>
      <c r="SE16" s="30"/>
      <c r="SF16" s="37"/>
      <c r="SG16" s="31"/>
      <c r="SH16" s="30"/>
      <c r="SI16" s="37"/>
      <c r="SJ16" s="31"/>
      <c r="SK16" s="30"/>
      <c r="SL16" s="37"/>
      <c r="SM16" s="31"/>
      <c r="SN16" s="30"/>
      <c r="SO16" s="37"/>
      <c r="SP16" s="31"/>
      <c r="SQ16" s="30"/>
      <c r="SR16" s="37"/>
      <c r="SS16" s="31"/>
      <c r="ST16" s="30"/>
      <c r="SU16" s="37"/>
      <c r="SV16" s="31"/>
      <c r="SW16" s="30"/>
      <c r="SX16" s="37"/>
      <c r="SY16" s="31"/>
      <c r="SZ16" s="30"/>
      <c r="TA16" s="37"/>
      <c r="TB16" s="31"/>
      <c r="TC16" s="30"/>
      <c r="TD16" s="37"/>
      <c r="TE16" s="31"/>
      <c r="TF16" s="30"/>
      <c r="TG16" s="37"/>
      <c r="TH16" s="31"/>
      <c r="TI16" s="30"/>
      <c r="TJ16" s="37"/>
      <c r="TK16" s="31"/>
      <c r="TL16" s="30"/>
      <c r="TM16" s="37"/>
      <c r="TN16" s="31"/>
      <c r="TO16" s="30"/>
      <c r="TP16" s="37"/>
      <c r="TQ16" s="31"/>
      <c r="TR16" s="30"/>
      <c r="TS16" s="37"/>
      <c r="TT16" s="31"/>
      <c r="TU16" s="30"/>
      <c r="TV16" s="37"/>
      <c r="TW16" s="31"/>
      <c r="TX16" s="30"/>
      <c r="TY16" s="37"/>
      <c r="TZ16" s="31"/>
      <c r="UA16" s="30"/>
      <c r="UB16" s="37"/>
      <c r="UC16" s="31"/>
      <c r="UD16" s="30"/>
      <c r="UE16" s="37"/>
      <c r="UF16" s="31"/>
      <c r="UG16" s="30"/>
      <c r="UH16" s="37"/>
      <c r="UI16" s="31"/>
      <c r="UJ16" s="30"/>
      <c r="UK16" s="37"/>
      <c r="UL16" s="31"/>
      <c r="UM16" s="30"/>
      <c r="UN16" s="37"/>
      <c r="UO16" s="31"/>
      <c r="UP16" s="30"/>
      <c r="UQ16" s="37"/>
      <c r="UR16" s="31"/>
      <c r="US16" s="30"/>
      <c r="UT16" s="37"/>
      <c r="UU16" s="31"/>
      <c r="UV16" s="30"/>
      <c r="UW16" s="37"/>
      <c r="UX16" s="31"/>
      <c r="UY16" s="30"/>
      <c r="UZ16" s="37"/>
      <c r="VA16" s="31"/>
      <c r="VB16" s="30"/>
      <c r="VC16" s="37"/>
      <c r="VD16" s="31"/>
      <c r="VE16" s="30"/>
      <c r="VF16" s="37"/>
      <c r="VG16" s="31"/>
      <c r="VH16" s="30"/>
      <c r="VI16" s="37"/>
      <c r="VJ16" s="31"/>
      <c r="VK16" s="30"/>
      <c r="VL16" s="37"/>
      <c r="VM16" s="31"/>
      <c r="VN16" s="30"/>
      <c r="VO16" s="37"/>
      <c r="VP16" s="31"/>
      <c r="VQ16" s="30"/>
      <c r="VR16" s="37"/>
      <c r="VS16" s="31"/>
      <c r="VT16" s="30"/>
      <c r="VU16" s="37"/>
      <c r="VV16" s="31"/>
      <c r="VW16" s="30"/>
      <c r="VX16" s="37"/>
      <c r="VY16" s="31"/>
      <c r="VZ16" s="30"/>
      <c r="WA16" s="37"/>
      <c r="WB16" s="31"/>
      <c r="WC16" s="30"/>
      <c r="WD16" s="37"/>
      <c r="WE16" s="31"/>
      <c r="WF16" s="30"/>
      <c r="WG16" s="37"/>
      <c r="WH16" s="31"/>
      <c r="WI16" s="30"/>
      <c r="WJ16" s="37"/>
      <c r="WK16" s="31"/>
      <c r="WL16" s="30"/>
      <c r="WM16" s="37"/>
      <c r="WN16" s="31"/>
      <c r="WO16" s="30"/>
      <c r="WP16" s="37"/>
      <c r="WQ16" s="31"/>
      <c r="WR16" s="30"/>
      <c r="WS16" s="37"/>
      <c r="WT16" s="31"/>
      <c r="WU16" s="30"/>
      <c r="WV16" s="37"/>
      <c r="WW16" s="31"/>
      <c r="WX16" s="30"/>
      <c r="WY16" s="37"/>
      <c r="WZ16" s="31"/>
      <c r="XA16" s="30"/>
      <c r="XB16" s="37"/>
      <c r="XC16" s="31"/>
      <c r="XD16" s="30"/>
      <c r="XE16" s="37"/>
      <c r="XF16" s="31"/>
      <c r="XG16" s="30"/>
      <c r="XH16" s="37"/>
      <c r="XI16" s="31"/>
      <c r="XJ16" s="30"/>
      <c r="XK16" s="37"/>
      <c r="XL16" s="31"/>
      <c r="XM16" s="30"/>
      <c r="XN16" s="37"/>
      <c r="XO16" s="31"/>
      <c r="XP16" s="30"/>
      <c r="XQ16" s="37"/>
      <c r="XR16" s="31"/>
      <c r="XS16" s="30"/>
      <c r="XT16" s="37"/>
      <c r="XU16" s="31"/>
      <c r="XV16" s="30"/>
      <c r="XW16" s="37"/>
      <c r="XX16" s="31"/>
      <c r="XY16" s="30"/>
      <c r="XZ16" s="37"/>
      <c r="YA16" s="31"/>
      <c r="YB16" s="30"/>
      <c r="YC16" s="37"/>
      <c r="YD16" s="31"/>
      <c r="YE16" s="30"/>
      <c r="YF16" s="37"/>
      <c r="YG16" s="31"/>
      <c r="YH16" s="30"/>
      <c r="YI16" s="37"/>
      <c r="YJ16" s="31"/>
      <c r="YK16" s="30"/>
      <c r="YL16" s="37"/>
      <c r="YM16" s="31"/>
      <c r="YN16" s="30"/>
      <c r="YO16" s="37"/>
      <c r="YP16" s="31"/>
      <c r="YQ16" s="30"/>
      <c r="YR16" s="37"/>
      <c r="YS16" s="31"/>
      <c r="YT16" s="30"/>
      <c r="YU16" s="37"/>
      <c r="YV16" s="31"/>
      <c r="YW16" s="30"/>
      <c r="YX16" s="37"/>
      <c r="YY16" s="31"/>
      <c r="YZ16" s="30"/>
      <c r="ZA16" s="37"/>
      <c r="ZB16" s="31"/>
      <c r="ZC16" s="30"/>
      <c r="ZD16" s="37"/>
      <c r="ZE16" s="31"/>
      <c r="ZF16" s="30"/>
      <c r="ZG16" s="37"/>
      <c r="ZH16" s="31"/>
      <c r="ZI16" s="30"/>
      <c r="ZJ16" s="37"/>
      <c r="ZK16" s="31"/>
      <c r="ZL16" s="30"/>
      <c r="ZM16" s="37"/>
      <c r="ZN16" s="31"/>
      <c r="ZO16" s="30"/>
      <c r="ZP16" s="37"/>
      <c r="ZQ16" s="31"/>
      <c r="ZR16" s="30"/>
      <c r="ZS16" s="37"/>
      <c r="ZT16" s="31"/>
      <c r="ZU16" s="30"/>
      <c r="ZV16" s="37"/>
      <c r="ZW16" s="31"/>
      <c r="ZX16" s="30"/>
      <c r="ZY16" s="37"/>
      <c r="ZZ16" s="31"/>
      <c r="AAA16" s="30"/>
      <c r="AAB16" s="37"/>
      <c r="AAC16" s="31"/>
      <c r="AAD16" s="30"/>
      <c r="AAE16" s="37"/>
      <c r="AAF16" s="31"/>
      <c r="AAG16" s="30"/>
      <c r="AAH16" s="37"/>
      <c r="AAI16" s="31"/>
      <c r="AAJ16" s="30"/>
      <c r="AAK16" s="37"/>
      <c r="AAL16" s="31"/>
      <c r="AAM16" s="30"/>
      <c r="AAN16" s="37"/>
      <c r="AAO16" s="31"/>
      <c r="AAP16" s="30"/>
      <c r="AAQ16" s="37"/>
      <c r="AAR16" s="31"/>
      <c r="AAS16" s="30"/>
      <c r="AAT16" s="37"/>
      <c r="AAU16" s="31"/>
      <c r="AAV16" s="30"/>
      <c r="AAW16" s="37"/>
      <c r="AAX16" s="31"/>
      <c r="AAY16" s="30"/>
      <c r="AAZ16" s="37"/>
      <c r="ABA16" s="31"/>
      <c r="ABB16" s="30"/>
      <c r="ABC16" s="37"/>
      <c r="ABD16" s="31"/>
      <c r="ABE16" s="30"/>
      <c r="ABF16" s="37"/>
      <c r="ABG16" s="31"/>
      <c r="ABH16" s="30"/>
      <c r="ABI16" s="37"/>
      <c r="ABJ16" s="31"/>
      <c r="ABK16" s="30"/>
      <c r="ABL16" s="37"/>
      <c r="ABM16" s="31"/>
      <c r="ABN16" s="30"/>
      <c r="ABO16" s="37"/>
      <c r="ABP16" s="31"/>
      <c r="ABQ16" s="30"/>
      <c r="ABR16" s="37"/>
      <c r="ABS16" s="31"/>
      <c r="ABT16" s="30"/>
      <c r="ABU16" s="37"/>
      <c r="ABV16" s="31"/>
      <c r="ABW16" s="30"/>
      <c r="ABX16" s="37"/>
      <c r="ABY16" s="31"/>
      <c r="ABZ16" s="30"/>
      <c r="ACA16" s="37"/>
      <c r="ACB16" s="31"/>
      <c r="ACC16" s="30"/>
      <c r="ACD16" s="37"/>
      <c r="ACE16" s="31"/>
      <c r="ACF16" s="30"/>
      <c r="ACG16" s="37"/>
      <c r="ACH16" s="31"/>
      <c r="ACI16" s="30"/>
      <c r="ACJ16" s="37"/>
      <c r="ACK16" s="31"/>
      <c r="ACL16" s="30"/>
      <c r="ACM16" s="37"/>
      <c r="ACN16" s="38"/>
      <c r="ACO16" s="30"/>
      <c r="ACP16" s="37"/>
      <c r="ACQ16" s="38"/>
      <c r="ACR16" s="30"/>
      <c r="ACS16" s="37"/>
      <c r="ACT16" s="38"/>
      <c r="ACU16" s="30"/>
      <c r="ACV16" s="37"/>
      <c r="ACW16" s="38"/>
      <c r="ACX16" s="30"/>
      <c r="ACY16" s="37"/>
      <c r="ACZ16" s="38"/>
      <c r="ADA16" s="30"/>
      <c r="ADB16" s="37"/>
      <c r="ADC16" s="38"/>
      <c r="ADD16" s="30"/>
      <c r="ADE16" s="37"/>
      <c r="ADF16" s="38"/>
      <c r="ADG16" s="30"/>
      <c r="ADH16" s="37"/>
      <c r="ADI16" s="38"/>
      <c r="ADJ16" s="30"/>
      <c r="ADK16" s="37"/>
      <c r="ADL16" s="38"/>
      <c r="ADM16" s="30"/>
      <c r="ADN16" s="37"/>
      <c r="ADO16" s="38"/>
      <c r="ADP16" s="30"/>
      <c r="ADQ16" s="37"/>
      <c r="ADR16" s="38"/>
      <c r="ADS16" s="30"/>
      <c r="ADT16" s="37"/>
      <c r="ADU16" s="38"/>
      <c r="ADV16" s="30"/>
      <c r="ADW16" s="37"/>
      <c r="ADX16" s="38"/>
      <c r="ADY16" s="30"/>
      <c r="ADZ16" s="37"/>
      <c r="AEA16" s="38"/>
      <c r="AEB16" s="30"/>
      <c r="AEC16" s="37"/>
      <c r="AED16" s="38"/>
      <c r="AEE16" s="30"/>
      <c r="AEF16" s="37"/>
      <c r="AEG16" s="38"/>
      <c r="AEH16" s="30"/>
      <c r="AEI16" s="37"/>
      <c r="AEJ16" s="38"/>
      <c r="AEK16" s="30"/>
      <c r="AEL16" s="37"/>
      <c r="AEM16" s="38"/>
      <c r="AEN16" s="30"/>
      <c r="AEO16" s="37"/>
      <c r="AEP16" s="38"/>
      <c r="AEQ16" s="30"/>
      <c r="AER16" s="37"/>
      <c r="AES16" s="38"/>
      <c r="AET16" s="30"/>
      <c r="AEU16" s="37"/>
      <c r="AEV16" s="38"/>
      <c r="AEW16" s="30"/>
      <c r="AEX16" s="37"/>
      <c r="AEY16" s="38"/>
      <c r="AEZ16" s="30"/>
      <c r="AFA16" s="37"/>
      <c r="AFB16" s="38"/>
      <c r="AFC16" s="30"/>
      <c r="AFD16" s="37"/>
      <c r="AFE16" s="38"/>
    </row>
    <row r="17" spans="1:837" ht="14.45" customHeight="1" x14ac:dyDescent="0.25">
      <c r="B17" s="110"/>
      <c r="D17" s="111"/>
      <c r="E17" s="112"/>
      <c r="F17" s="112"/>
      <c r="G17" s="113"/>
      <c r="H17" s="113"/>
      <c r="J17" s="12">
        <f t="shared" si="46"/>
        <v>46401</v>
      </c>
      <c r="K17" s="29" t="str">
        <f t="shared" si="0"/>
        <v>J</v>
      </c>
      <c r="L17" s="28"/>
      <c r="M17" s="12">
        <f t="shared" si="24"/>
        <v>46432</v>
      </c>
      <c r="N17" s="29">
        <f t="shared" si="1"/>
        <v>0</v>
      </c>
      <c r="O17" s="28"/>
      <c r="P17" s="12">
        <f t="shared" si="25"/>
        <v>46460</v>
      </c>
      <c r="Q17" s="29">
        <f t="shared" si="2"/>
        <v>0</v>
      </c>
      <c r="R17" s="28"/>
      <c r="S17" s="12">
        <f t="shared" si="26"/>
        <v>46491</v>
      </c>
      <c r="T17" s="29" t="str">
        <f t="shared" si="3"/>
        <v>J</v>
      </c>
      <c r="U17" s="28"/>
      <c r="V17" s="12">
        <f t="shared" si="44"/>
        <v>46521</v>
      </c>
      <c r="W17" s="29" t="str">
        <f t="shared" si="4"/>
        <v>J</v>
      </c>
      <c r="X17" s="28"/>
      <c r="Y17" s="12">
        <f t="shared" si="27"/>
        <v>46552</v>
      </c>
      <c r="Z17" s="29" t="str">
        <f t="shared" si="5"/>
        <v>J</v>
      </c>
      <c r="AA17" s="28"/>
      <c r="AB17" s="12">
        <f t="shared" si="28"/>
        <v>46582</v>
      </c>
      <c r="AC17" s="29" t="str">
        <f t="shared" si="6"/>
        <v>J</v>
      </c>
      <c r="AD17" s="28"/>
      <c r="AE17" s="12">
        <f t="shared" si="29"/>
        <v>46613</v>
      </c>
      <c r="AF17" s="29">
        <f t="shared" si="7"/>
        <v>0</v>
      </c>
      <c r="AG17" s="28"/>
      <c r="AH17" s="12">
        <f t="shared" si="30"/>
        <v>46644</v>
      </c>
      <c r="AI17" s="29" t="str">
        <f t="shared" si="8"/>
        <v>J</v>
      </c>
      <c r="AJ17" s="28"/>
      <c r="AK17" s="12">
        <f t="shared" si="31"/>
        <v>46674</v>
      </c>
      <c r="AL17" s="29" t="str">
        <f t="shared" si="9"/>
        <v>J</v>
      </c>
      <c r="AM17" s="28"/>
      <c r="AN17" s="12">
        <f t="shared" si="32"/>
        <v>46705</v>
      </c>
      <c r="AO17" s="29">
        <f t="shared" si="10"/>
        <v>0</v>
      </c>
      <c r="AP17" s="28"/>
      <c r="AQ17" s="12">
        <f t="shared" si="33"/>
        <v>46735</v>
      </c>
      <c r="AR17" s="29" t="str">
        <f t="shared" si="11"/>
        <v>J</v>
      </c>
      <c r="AS17" s="13"/>
      <c r="AT17" s="12">
        <f t="shared" si="47"/>
        <v>46766</v>
      </c>
      <c r="AU17" s="29" t="str">
        <f t="shared" si="12"/>
        <v>J</v>
      </c>
      <c r="AV17" s="28"/>
      <c r="AW17" s="12">
        <f t="shared" si="34"/>
        <v>46797</v>
      </c>
      <c r="AX17" s="29" t="str">
        <f t="shared" si="13"/>
        <v>J</v>
      </c>
      <c r="AY17" s="28"/>
      <c r="AZ17" s="12">
        <f t="shared" si="35"/>
        <v>46826</v>
      </c>
      <c r="BA17" s="29" t="str">
        <f t="shared" si="14"/>
        <v>J</v>
      </c>
      <c r="BB17" s="28"/>
      <c r="BC17" s="12">
        <f t="shared" si="36"/>
        <v>46857</v>
      </c>
      <c r="BD17" s="29" t="str">
        <f t="shared" si="15"/>
        <v>J</v>
      </c>
      <c r="BE17" s="28"/>
      <c r="BF17" s="12">
        <f t="shared" si="45"/>
        <v>46887</v>
      </c>
      <c r="BG17" s="29">
        <f t="shared" si="16"/>
        <v>0</v>
      </c>
      <c r="BH17" s="28"/>
      <c r="BI17" s="12">
        <f t="shared" si="37"/>
        <v>46918</v>
      </c>
      <c r="BJ17" s="29" t="str">
        <f t="shared" si="17"/>
        <v>J</v>
      </c>
      <c r="BK17" s="28"/>
      <c r="BL17" s="12">
        <f t="shared" si="38"/>
        <v>46948</v>
      </c>
      <c r="BM17" s="29" t="str">
        <f t="shared" si="18"/>
        <v>J</v>
      </c>
      <c r="BN17" s="28"/>
      <c r="BO17" s="12">
        <f t="shared" si="39"/>
        <v>46979</v>
      </c>
      <c r="BP17" s="29" t="str">
        <f t="shared" si="19"/>
        <v>J</v>
      </c>
      <c r="BQ17" s="28"/>
      <c r="BR17" s="12">
        <f t="shared" si="40"/>
        <v>47010</v>
      </c>
      <c r="BS17" s="29" t="str">
        <f t="shared" si="20"/>
        <v>J</v>
      </c>
      <c r="BT17" s="28"/>
      <c r="BU17" s="12">
        <f t="shared" si="41"/>
        <v>47040</v>
      </c>
      <c r="BV17" s="29">
        <f t="shared" si="21"/>
        <v>0</v>
      </c>
      <c r="BW17" s="28"/>
      <c r="BX17" s="12">
        <f t="shared" si="42"/>
        <v>47071</v>
      </c>
      <c r="BY17" s="29" t="str">
        <f t="shared" si="22"/>
        <v>J</v>
      </c>
      <c r="BZ17" s="28"/>
      <c r="CA17" s="12">
        <f t="shared" si="43"/>
        <v>47101</v>
      </c>
      <c r="CB17" s="29" t="str">
        <f t="shared" si="23"/>
        <v>J</v>
      </c>
      <c r="CC17" s="13"/>
      <c r="CD17" s="30"/>
      <c r="CE17" s="37"/>
      <c r="CF17" s="31"/>
      <c r="CG17" s="30"/>
      <c r="CH17" s="37"/>
      <c r="CI17" s="31"/>
      <c r="CJ17" s="30"/>
      <c r="CK17" s="37"/>
      <c r="CL17" s="31"/>
      <c r="CM17" s="30"/>
      <c r="CN17" s="37"/>
      <c r="CO17" s="31"/>
      <c r="CP17" s="30"/>
      <c r="CQ17" s="37"/>
      <c r="CR17" s="31"/>
      <c r="CS17" s="30"/>
      <c r="CT17" s="37"/>
      <c r="CU17" s="31"/>
      <c r="CV17" s="30"/>
      <c r="CW17" s="37"/>
      <c r="CX17" s="31"/>
      <c r="CY17" s="30"/>
      <c r="CZ17" s="37"/>
      <c r="DA17" s="31"/>
      <c r="DB17" s="30"/>
      <c r="DC17" s="37"/>
      <c r="DD17" s="31"/>
      <c r="DE17" s="30"/>
      <c r="DF17" s="37"/>
      <c r="DG17" s="31"/>
      <c r="DH17" s="30"/>
      <c r="DI17" s="37"/>
      <c r="DJ17" s="31"/>
      <c r="DK17" s="30"/>
      <c r="DL17" s="37"/>
      <c r="DM17" s="31"/>
      <c r="DN17" s="30"/>
      <c r="DO17" s="37"/>
      <c r="DP17" s="31"/>
      <c r="DQ17" s="30"/>
      <c r="DR17" s="37"/>
      <c r="DS17" s="31"/>
      <c r="DT17" s="30"/>
      <c r="DU17" s="37"/>
      <c r="DV17" s="31"/>
      <c r="DW17" s="30"/>
      <c r="DX17" s="37"/>
      <c r="DY17" s="31"/>
      <c r="DZ17" s="30"/>
      <c r="EA17" s="37"/>
      <c r="EB17" s="31"/>
      <c r="EC17" s="30"/>
      <c r="ED17" s="37"/>
      <c r="EE17" s="31"/>
      <c r="EF17" s="30"/>
      <c r="EG17" s="37"/>
      <c r="EH17" s="31"/>
      <c r="EI17" s="30"/>
      <c r="EJ17" s="37"/>
      <c r="EK17" s="31"/>
      <c r="EL17" s="30"/>
      <c r="EM17" s="37"/>
      <c r="EN17" s="31"/>
      <c r="EO17" s="30"/>
      <c r="EP17" s="37"/>
      <c r="EQ17" s="31"/>
      <c r="ER17" s="30"/>
      <c r="ES17" s="37"/>
      <c r="ET17" s="31"/>
      <c r="EU17" s="30"/>
      <c r="EV17" s="37"/>
      <c r="EW17" s="31"/>
      <c r="EX17" s="30"/>
      <c r="EY17" s="37"/>
      <c r="EZ17" s="31"/>
      <c r="FA17" s="30"/>
      <c r="FB17" s="37"/>
      <c r="FC17" s="31"/>
      <c r="FD17" s="30"/>
      <c r="FE17" s="37"/>
      <c r="FF17" s="31"/>
      <c r="FG17" s="30"/>
      <c r="FH17" s="37"/>
      <c r="FI17" s="31"/>
      <c r="FJ17" s="30"/>
      <c r="FK17" s="37"/>
      <c r="FL17" s="31"/>
      <c r="FM17" s="30"/>
      <c r="FN17" s="37"/>
      <c r="FO17" s="31"/>
      <c r="FP17" s="30"/>
      <c r="FQ17" s="37"/>
      <c r="FR17" s="31"/>
      <c r="FS17" s="30"/>
      <c r="FT17" s="37"/>
      <c r="FU17" s="31"/>
      <c r="FV17" s="30"/>
      <c r="FW17" s="37"/>
      <c r="FX17" s="31"/>
      <c r="FY17" s="30"/>
      <c r="FZ17" s="37"/>
      <c r="GA17" s="31"/>
      <c r="GB17" s="30"/>
      <c r="GC17" s="37"/>
      <c r="GD17" s="31"/>
      <c r="GE17" s="30"/>
      <c r="GF17" s="37"/>
      <c r="GG17" s="31"/>
      <c r="GH17" s="30"/>
      <c r="GI17" s="37"/>
      <c r="GJ17" s="31"/>
      <c r="GK17" s="30"/>
      <c r="GL17" s="37"/>
      <c r="GM17" s="31"/>
      <c r="GN17" s="30"/>
      <c r="GO17" s="37"/>
      <c r="GP17" s="31"/>
      <c r="GQ17" s="30"/>
      <c r="GR17" s="37"/>
      <c r="GS17" s="31"/>
      <c r="GT17" s="30"/>
      <c r="GU17" s="37"/>
      <c r="GV17" s="31"/>
      <c r="GW17" s="30"/>
      <c r="GX17" s="37"/>
      <c r="GY17" s="31"/>
      <c r="GZ17" s="30"/>
      <c r="HA17" s="37"/>
      <c r="HB17" s="31"/>
      <c r="HC17" s="30"/>
      <c r="HD17" s="37"/>
      <c r="HE17" s="31"/>
      <c r="HF17" s="30"/>
      <c r="HG17" s="37"/>
      <c r="HH17" s="31"/>
      <c r="HI17" s="30"/>
      <c r="HJ17" s="37"/>
      <c r="HK17" s="31"/>
      <c r="HL17" s="30"/>
      <c r="HM17" s="37"/>
      <c r="HN17" s="31"/>
      <c r="HO17" s="30"/>
      <c r="HP17" s="37"/>
      <c r="HQ17" s="31"/>
      <c r="HR17" s="30"/>
      <c r="HS17" s="37"/>
      <c r="HT17" s="31"/>
      <c r="HU17" s="30"/>
      <c r="HV17" s="37"/>
      <c r="HW17" s="31"/>
      <c r="HX17" s="30"/>
      <c r="HY17" s="37"/>
      <c r="HZ17" s="31"/>
      <c r="IA17" s="30"/>
      <c r="IB17" s="37"/>
      <c r="IC17" s="31"/>
      <c r="ID17" s="30"/>
      <c r="IE17" s="37"/>
      <c r="IF17" s="31"/>
      <c r="IG17" s="30"/>
      <c r="IH17" s="37"/>
      <c r="II17" s="31"/>
      <c r="IJ17" s="30"/>
      <c r="IK17" s="37"/>
      <c r="IL17" s="31"/>
      <c r="IM17" s="30"/>
      <c r="IN17" s="37"/>
      <c r="IO17" s="31"/>
      <c r="IP17" s="30"/>
      <c r="IQ17" s="37"/>
      <c r="IR17" s="31"/>
      <c r="IS17" s="30"/>
      <c r="IT17" s="37"/>
      <c r="IU17" s="31"/>
      <c r="IV17" s="30"/>
      <c r="IW17" s="37"/>
      <c r="IX17" s="31"/>
      <c r="IY17" s="30"/>
      <c r="IZ17" s="37"/>
      <c r="JA17" s="31"/>
      <c r="JB17" s="30"/>
      <c r="JC17" s="37"/>
      <c r="JD17" s="31"/>
      <c r="JE17" s="30"/>
      <c r="JF17" s="37"/>
      <c r="JG17" s="31"/>
      <c r="JH17" s="30"/>
      <c r="JI17" s="37"/>
      <c r="JJ17" s="31"/>
      <c r="JK17" s="30"/>
      <c r="JL17" s="37"/>
      <c r="JM17" s="31"/>
      <c r="JN17" s="30"/>
      <c r="JO17" s="37"/>
      <c r="JP17" s="31"/>
      <c r="JQ17" s="30"/>
      <c r="JR17" s="37"/>
      <c r="JS17" s="31"/>
      <c r="JT17" s="30"/>
      <c r="JU17" s="37"/>
      <c r="JV17" s="31"/>
      <c r="JW17" s="30"/>
      <c r="JX17" s="37"/>
      <c r="JY17" s="31"/>
      <c r="JZ17" s="30"/>
      <c r="KA17" s="37"/>
      <c r="KB17" s="31"/>
      <c r="KC17" s="30"/>
      <c r="KD17" s="37"/>
      <c r="KE17" s="31"/>
      <c r="KF17" s="30"/>
      <c r="KG17" s="37"/>
      <c r="KH17" s="31"/>
      <c r="KI17" s="30"/>
      <c r="KJ17" s="37"/>
      <c r="KK17" s="31"/>
      <c r="KL17" s="30"/>
      <c r="KM17" s="37"/>
      <c r="KN17" s="31"/>
      <c r="KO17" s="30"/>
      <c r="KP17" s="37"/>
      <c r="KQ17" s="31"/>
      <c r="KR17" s="30"/>
      <c r="KS17" s="37"/>
      <c r="KT17" s="31"/>
      <c r="KU17" s="30"/>
      <c r="KV17" s="37"/>
      <c r="KW17" s="31"/>
      <c r="KX17" s="30"/>
      <c r="KY17" s="37"/>
      <c r="KZ17" s="31"/>
      <c r="LA17" s="30"/>
      <c r="LB17" s="37"/>
      <c r="LC17" s="31"/>
      <c r="LD17" s="30"/>
      <c r="LE17" s="37"/>
      <c r="LF17" s="31"/>
      <c r="LG17" s="30"/>
      <c r="LH17" s="37"/>
      <c r="LI17" s="31"/>
      <c r="LJ17" s="30"/>
      <c r="LK17" s="37"/>
      <c r="LL17" s="31"/>
      <c r="LM17" s="30"/>
      <c r="LN17" s="37"/>
      <c r="LO17" s="31"/>
      <c r="LP17" s="30"/>
      <c r="LQ17" s="37"/>
      <c r="LR17" s="31"/>
      <c r="LS17" s="30"/>
      <c r="LT17" s="37"/>
      <c r="LU17" s="31"/>
      <c r="LV17" s="30"/>
      <c r="LW17" s="37"/>
      <c r="LX17" s="31"/>
      <c r="LY17" s="30"/>
      <c r="LZ17" s="37"/>
      <c r="MA17" s="31"/>
      <c r="MB17" s="30"/>
      <c r="MC17" s="37"/>
      <c r="MD17" s="31"/>
      <c r="ME17" s="30"/>
      <c r="MF17" s="37"/>
      <c r="MG17" s="31"/>
      <c r="MH17" s="30"/>
      <c r="MI17" s="37"/>
      <c r="MJ17" s="31"/>
      <c r="MK17" s="30"/>
      <c r="ML17" s="37"/>
      <c r="MM17" s="31"/>
      <c r="MN17" s="30"/>
      <c r="MO17" s="37"/>
      <c r="MP17" s="31"/>
      <c r="MQ17" s="30"/>
      <c r="MR17" s="37"/>
      <c r="MS17" s="31"/>
      <c r="MT17" s="30"/>
      <c r="MU17" s="37"/>
      <c r="MV17" s="31"/>
      <c r="MW17" s="30"/>
      <c r="MX17" s="37"/>
      <c r="MY17" s="31"/>
      <c r="MZ17" s="30"/>
      <c r="NA17" s="37"/>
      <c r="NB17" s="31"/>
      <c r="NC17" s="30"/>
      <c r="ND17" s="37"/>
      <c r="NE17" s="31"/>
      <c r="NF17" s="30"/>
      <c r="NG17" s="37"/>
      <c r="NH17" s="31"/>
      <c r="NI17" s="30"/>
      <c r="NJ17" s="37"/>
      <c r="NK17" s="31"/>
      <c r="NL17" s="30"/>
      <c r="NM17" s="37"/>
      <c r="NN17" s="31"/>
      <c r="NO17" s="30"/>
      <c r="NP17" s="37"/>
      <c r="NQ17" s="31"/>
      <c r="NR17" s="30"/>
      <c r="NS17" s="37"/>
      <c r="NT17" s="31"/>
      <c r="NU17" s="30"/>
      <c r="NV17" s="37"/>
      <c r="NW17" s="31"/>
      <c r="NX17" s="30"/>
      <c r="NY17" s="37"/>
      <c r="NZ17" s="31"/>
      <c r="OA17" s="30"/>
      <c r="OB17" s="37"/>
      <c r="OC17" s="31"/>
      <c r="OD17" s="30"/>
      <c r="OE17" s="37"/>
      <c r="OF17" s="31"/>
      <c r="OG17" s="30"/>
      <c r="OH17" s="37"/>
      <c r="OI17" s="31"/>
      <c r="OJ17" s="30"/>
      <c r="OK17" s="37"/>
      <c r="OL17" s="31"/>
      <c r="OM17" s="30"/>
      <c r="ON17" s="37"/>
      <c r="OO17" s="31"/>
      <c r="OP17" s="30"/>
      <c r="OQ17" s="37"/>
      <c r="OR17" s="31"/>
      <c r="OS17" s="30"/>
      <c r="OT17" s="37"/>
      <c r="OU17" s="31"/>
      <c r="OV17" s="30"/>
      <c r="OW17" s="37"/>
      <c r="OX17" s="31"/>
      <c r="OY17" s="30"/>
      <c r="OZ17" s="37"/>
      <c r="PA17" s="31"/>
      <c r="PB17" s="30"/>
      <c r="PC17" s="37"/>
      <c r="PD17" s="31"/>
      <c r="PE17" s="30"/>
      <c r="PF17" s="37"/>
      <c r="PG17" s="31"/>
      <c r="PH17" s="30"/>
      <c r="PI17" s="37"/>
      <c r="PJ17" s="31"/>
      <c r="PK17" s="30"/>
      <c r="PL17" s="37"/>
      <c r="PM17" s="31"/>
      <c r="PN17" s="30"/>
      <c r="PO17" s="37"/>
      <c r="PP17" s="31"/>
      <c r="PQ17" s="30"/>
      <c r="PR17" s="37"/>
      <c r="PS17" s="31"/>
      <c r="PT17" s="30"/>
      <c r="PU17" s="37"/>
      <c r="PV17" s="31"/>
      <c r="PW17" s="30"/>
      <c r="PX17" s="37"/>
      <c r="PY17" s="31"/>
      <c r="PZ17" s="30"/>
      <c r="QA17" s="37"/>
      <c r="QB17" s="31"/>
      <c r="QC17" s="30"/>
      <c r="QD17" s="37"/>
      <c r="QE17" s="31"/>
      <c r="QF17" s="30"/>
      <c r="QG17" s="37"/>
      <c r="QH17" s="31"/>
      <c r="QI17" s="30"/>
      <c r="QJ17" s="37"/>
      <c r="QK17" s="31"/>
      <c r="QL17" s="30"/>
      <c r="QM17" s="37"/>
      <c r="QN17" s="31"/>
      <c r="QO17" s="30"/>
      <c r="QP17" s="37"/>
      <c r="QQ17" s="31"/>
      <c r="QR17" s="30"/>
      <c r="QS17" s="37"/>
      <c r="QT17" s="31"/>
      <c r="QU17" s="30"/>
      <c r="QV17" s="37"/>
      <c r="QW17" s="31"/>
      <c r="QX17" s="30"/>
      <c r="QY17" s="37"/>
      <c r="QZ17" s="31"/>
      <c r="RA17" s="30"/>
      <c r="RB17" s="37"/>
      <c r="RC17" s="31"/>
      <c r="RD17" s="30"/>
      <c r="RE17" s="37"/>
      <c r="RF17" s="31"/>
      <c r="RG17" s="30"/>
      <c r="RH17" s="37"/>
      <c r="RI17" s="31"/>
      <c r="RJ17" s="30"/>
      <c r="RK17" s="37"/>
      <c r="RL17" s="31"/>
      <c r="RM17" s="30"/>
      <c r="RN17" s="37"/>
      <c r="RO17" s="31"/>
      <c r="RP17" s="30"/>
      <c r="RQ17" s="37"/>
      <c r="RR17" s="31"/>
      <c r="RS17" s="30"/>
      <c r="RT17" s="37"/>
      <c r="RU17" s="31"/>
      <c r="RV17" s="30"/>
      <c r="RW17" s="37"/>
      <c r="RX17" s="31"/>
      <c r="RY17" s="30"/>
      <c r="RZ17" s="37"/>
      <c r="SA17" s="31"/>
      <c r="SB17" s="30"/>
      <c r="SC17" s="37"/>
      <c r="SD17" s="31"/>
      <c r="SE17" s="30"/>
      <c r="SF17" s="37"/>
      <c r="SG17" s="31"/>
      <c r="SH17" s="30"/>
      <c r="SI17" s="37"/>
      <c r="SJ17" s="31"/>
      <c r="SK17" s="30"/>
      <c r="SL17" s="37"/>
      <c r="SM17" s="31"/>
      <c r="SN17" s="30"/>
      <c r="SO17" s="37"/>
      <c r="SP17" s="31"/>
      <c r="SQ17" s="30"/>
      <c r="SR17" s="37"/>
      <c r="SS17" s="31"/>
      <c r="ST17" s="30"/>
      <c r="SU17" s="37"/>
      <c r="SV17" s="31"/>
      <c r="SW17" s="30"/>
      <c r="SX17" s="37"/>
      <c r="SY17" s="31"/>
      <c r="SZ17" s="30"/>
      <c r="TA17" s="37"/>
      <c r="TB17" s="31"/>
      <c r="TC17" s="30"/>
      <c r="TD17" s="37"/>
      <c r="TE17" s="31"/>
      <c r="TF17" s="30"/>
      <c r="TG17" s="37"/>
      <c r="TH17" s="31"/>
      <c r="TI17" s="30"/>
      <c r="TJ17" s="37"/>
      <c r="TK17" s="31"/>
      <c r="TL17" s="30"/>
      <c r="TM17" s="37"/>
      <c r="TN17" s="31"/>
      <c r="TO17" s="30"/>
      <c r="TP17" s="37"/>
      <c r="TQ17" s="31"/>
      <c r="TR17" s="30"/>
      <c r="TS17" s="37"/>
      <c r="TT17" s="31"/>
      <c r="TU17" s="30"/>
      <c r="TV17" s="37"/>
      <c r="TW17" s="31"/>
      <c r="TX17" s="30"/>
      <c r="TY17" s="37"/>
      <c r="TZ17" s="31"/>
      <c r="UA17" s="30"/>
      <c r="UB17" s="37"/>
      <c r="UC17" s="31"/>
      <c r="UD17" s="30"/>
      <c r="UE17" s="37"/>
      <c r="UF17" s="31"/>
      <c r="UG17" s="30"/>
      <c r="UH17" s="37"/>
      <c r="UI17" s="31"/>
      <c r="UJ17" s="30"/>
      <c r="UK17" s="37"/>
      <c r="UL17" s="31"/>
      <c r="UM17" s="30"/>
      <c r="UN17" s="37"/>
      <c r="UO17" s="31"/>
      <c r="UP17" s="30"/>
      <c r="UQ17" s="37"/>
      <c r="UR17" s="31"/>
      <c r="US17" s="30"/>
      <c r="UT17" s="37"/>
      <c r="UU17" s="31"/>
      <c r="UV17" s="30"/>
      <c r="UW17" s="37"/>
      <c r="UX17" s="31"/>
      <c r="UY17" s="30"/>
      <c r="UZ17" s="37"/>
      <c r="VA17" s="31"/>
      <c r="VB17" s="30"/>
      <c r="VC17" s="37"/>
      <c r="VD17" s="31"/>
      <c r="VE17" s="30"/>
      <c r="VF17" s="37"/>
      <c r="VG17" s="31"/>
      <c r="VH17" s="30"/>
      <c r="VI17" s="37"/>
      <c r="VJ17" s="31"/>
      <c r="VK17" s="30"/>
      <c r="VL17" s="37"/>
      <c r="VM17" s="31"/>
      <c r="VN17" s="30"/>
      <c r="VO17" s="37"/>
      <c r="VP17" s="31"/>
      <c r="VQ17" s="30"/>
      <c r="VR17" s="37"/>
      <c r="VS17" s="31"/>
      <c r="VT17" s="30"/>
      <c r="VU17" s="37"/>
      <c r="VV17" s="31"/>
      <c r="VW17" s="30"/>
      <c r="VX17" s="37"/>
      <c r="VY17" s="31"/>
      <c r="VZ17" s="30"/>
      <c r="WA17" s="37"/>
      <c r="WB17" s="31"/>
      <c r="WC17" s="30"/>
      <c r="WD17" s="37"/>
      <c r="WE17" s="31"/>
      <c r="WF17" s="30"/>
      <c r="WG17" s="37"/>
      <c r="WH17" s="31"/>
      <c r="WI17" s="30"/>
      <c r="WJ17" s="37"/>
      <c r="WK17" s="31"/>
      <c r="WL17" s="30"/>
      <c r="WM17" s="37"/>
      <c r="WN17" s="31"/>
      <c r="WO17" s="30"/>
      <c r="WP17" s="37"/>
      <c r="WQ17" s="31"/>
      <c r="WR17" s="30"/>
      <c r="WS17" s="37"/>
      <c r="WT17" s="31"/>
      <c r="WU17" s="30"/>
      <c r="WV17" s="37"/>
      <c r="WW17" s="31"/>
      <c r="WX17" s="30"/>
      <c r="WY17" s="37"/>
      <c r="WZ17" s="31"/>
      <c r="XA17" s="30"/>
      <c r="XB17" s="37"/>
      <c r="XC17" s="31"/>
      <c r="XD17" s="30"/>
      <c r="XE17" s="37"/>
      <c r="XF17" s="31"/>
      <c r="XG17" s="30"/>
      <c r="XH17" s="37"/>
      <c r="XI17" s="31"/>
      <c r="XJ17" s="30"/>
      <c r="XK17" s="37"/>
      <c r="XL17" s="31"/>
      <c r="XM17" s="30"/>
      <c r="XN17" s="37"/>
      <c r="XO17" s="31"/>
      <c r="XP17" s="30"/>
      <c r="XQ17" s="37"/>
      <c r="XR17" s="31"/>
      <c r="XS17" s="30"/>
      <c r="XT17" s="37"/>
      <c r="XU17" s="31"/>
      <c r="XV17" s="30"/>
      <c r="XW17" s="37"/>
      <c r="XX17" s="31"/>
      <c r="XY17" s="30"/>
      <c r="XZ17" s="37"/>
      <c r="YA17" s="31"/>
      <c r="YB17" s="30"/>
      <c r="YC17" s="37"/>
      <c r="YD17" s="31"/>
      <c r="YE17" s="30"/>
      <c r="YF17" s="37"/>
      <c r="YG17" s="31"/>
      <c r="YH17" s="30"/>
      <c r="YI17" s="37"/>
      <c r="YJ17" s="31"/>
      <c r="YK17" s="30"/>
      <c r="YL17" s="37"/>
      <c r="YM17" s="31"/>
      <c r="YN17" s="30"/>
      <c r="YO17" s="37"/>
      <c r="YP17" s="31"/>
      <c r="YQ17" s="30"/>
      <c r="YR17" s="37"/>
      <c r="YS17" s="31"/>
      <c r="YT17" s="30"/>
      <c r="YU17" s="37"/>
      <c r="YV17" s="31"/>
      <c r="YW17" s="30"/>
      <c r="YX17" s="37"/>
      <c r="YY17" s="31"/>
      <c r="YZ17" s="30"/>
      <c r="ZA17" s="37"/>
      <c r="ZB17" s="31"/>
      <c r="ZC17" s="30"/>
      <c r="ZD17" s="37"/>
      <c r="ZE17" s="31"/>
      <c r="ZF17" s="30"/>
      <c r="ZG17" s="37"/>
      <c r="ZH17" s="31"/>
      <c r="ZI17" s="30"/>
      <c r="ZJ17" s="37"/>
      <c r="ZK17" s="31"/>
      <c r="ZL17" s="30"/>
      <c r="ZM17" s="37"/>
      <c r="ZN17" s="31"/>
      <c r="ZO17" s="30"/>
      <c r="ZP17" s="37"/>
      <c r="ZQ17" s="31"/>
      <c r="ZR17" s="30"/>
      <c r="ZS17" s="37"/>
      <c r="ZT17" s="31"/>
      <c r="ZU17" s="30"/>
      <c r="ZV17" s="37"/>
      <c r="ZW17" s="31"/>
      <c r="ZX17" s="30"/>
      <c r="ZY17" s="37"/>
      <c r="ZZ17" s="31"/>
      <c r="AAA17" s="30"/>
      <c r="AAB17" s="37"/>
      <c r="AAC17" s="31"/>
      <c r="AAD17" s="30"/>
      <c r="AAE17" s="37"/>
      <c r="AAF17" s="31"/>
      <c r="AAG17" s="30"/>
      <c r="AAH17" s="37"/>
      <c r="AAI17" s="31"/>
      <c r="AAJ17" s="30"/>
      <c r="AAK17" s="37"/>
      <c r="AAL17" s="31"/>
      <c r="AAM17" s="30"/>
      <c r="AAN17" s="37"/>
      <c r="AAO17" s="31"/>
      <c r="AAP17" s="30"/>
      <c r="AAQ17" s="37"/>
      <c r="AAR17" s="31"/>
      <c r="AAS17" s="30"/>
      <c r="AAT17" s="37"/>
      <c r="AAU17" s="31"/>
      <c r="AAV17" s="30"/>
      <c r="AAW17" s="37"/>
      <c r="AAX17" s="31"/>
      <c r="AAY17" s="30"/>
      <c r="AAZ17" s="37"/>
      <c r="ABA17" s="31"/>
      <c r="ABB17" s="30"/>
      <c r="ABC17" s="37"/>
      <c r="ABD17" s="31"/>
      <c r="ABE17" s="30"/>
      <c r="ABF17" s="37"/>
      <c r="ABG17" s="31"/>
      <c r="ABH17" s="30"/>
      <c r="ABI17" s="37"/>
      <c r="ABJ17" s="31"/>
      <c r="ABK17" s="30"/>
      <c r="ABL17" s="37"/>
      <c r="ABM17" s="31"/>
      <c r="ABN17" s="30"/>
      <c r="ABO17" s="37"/>
      <c r="ABP17" s="31"/>
      <c r="ABQ17" s="30"/>
      <c r="ABR17" s="37"/>
      <c r="ABS17" s="31"/>
      <c r="ABT17" s="30"/>
      <c r="ABU17" s="37"/>
      <c r="ABV17" s="31"/>
      <c r="ABW17" s="30"/>
      <c r="ABX17" s="37"/>
      <c r="ABY17" s="31"/>
      <c r="ABZ17" s="30"/>
      <c r="ACA17" s="37"/>
      <c r="ACB17" s="31"/>
      <c r="ACC17" s="30"/>
      <c r="ACD17" s="37"/>
      <c r="ACE17" s="31"/>
      <c r="ACF17" s="30"/>
      <c r="ACG17" s="37"/>
      <c r="ACH17" s="31"/>
      <c r="ACI17" s="30"/>
      <c r="ACJ17" s="37"/>
      <c r="ACK17" s="31"/>
      <c r="ACL17" s="30"/>
      <c r="ACM17" s="37"/>
      <c r="ACN17" s="38"/>
      <c r="ACO17" s="30"/>
      <c r="ACP17" s="37"/>
      <c r="ACQ17" s="38"/>
      <c r="ACR17" s="30"/>
      <c r="ACS17" s="37"/>
      <c r="ACT17" s="38"/>
      <c r="ACU17" s="30"/>
      <c r="ACV17" s="37"/>
      <c r="ACW17" s="38"/>
      <c r="ACX17" s="30"/>
      <c r="ACY17" s="37"/>
      <c r="ACZ17" s="38"/>
      <c r="ADA17" s="30"/>
      <c r="ADB17" s="37"/>
      <c r="ADC17" s="38"/>
      <c r="ADD17" s="30"/>
      <c r="ADE17" s="37"/>
      <c r="ADF17" s="38"/>
      <c r="ADG17" s="30"/>
      <c r="ADH17" s="37"/>
      <c r="ADI17" s="38"/>
      <c r="ADJ17" s="30"/>
      <c r="ADK17" s="37"/>
      <c r="ADL17" s="38"/>
      <c r="ADM17" s="30"/>
      <c r="ADN17" s="37"/>
      <c r="ADO17" s="38"/>
      <c r="ADP17" s="30"/>
      <c r="ADQ17" s="37"/>
      <c r="ADR17" s="38"/>
      <c r="ADS17" s="30"/>
      <c r="ADT17" s="37"/>
      <c r="ADU17" s="38"/>
      <c r="ADV17" s="30"/>
      <c r="ADW17" s="37"/>
      <c r="ADX17" s="38"/>
      <c r="ADY17" s="30"/>
      <c r="ADZ17" s="37"/>
      <c r="AEA17" s="38"/>
      <c r="AEB17" s="30"/>
      <c r="AEC17" s="37"/>
      <c r="AED17" s="38"/>
      <c r="AEE17" s="30"/>
      <c r="AEF17" s="37"/>
      <c r="AEG17" s="38"/>
      <c r="AEH17" s="30"/>
      <c r="AEI17" s="37"/>
      <c r="AEJ17" s="38"/>
      <c r="AEK17" s="30"/>
      <c r="AEL17" s="37"/>
      <c r="AEM17" s="38"/>
      <c r="AEN17" s="30"/>
      <c r="AEO17" s="37"/>
      <c r="AEP17" s="38"/>
      <c r="AEQ17" s="30"/>
      <c r="AER17" s="37"/>
      <c r="AES17" s="38"/>
      <c r="AET17" s="30"/>
      <c r="AEU17" s="37"/>
      <c r="AEV17" s="38"/>
      <c r="AEW17" s="30"/>
      <c r="AEX17" s="37"/>
      <c r="AEY17" s="38"/>
      <c r="AEZ17" s="30"/>
      <c r="AFA17" s="37"/>
      <c r="AFB17" s="38"/>
      <c r="AFC17" s="30"/>
      <c r="AFD17" s="37"/>
      <c r="AFE17" s="38"/>
    </row>
    <row r="18" spans="1:837" ht="14.45" customHeight="1" x14ac:dyDescent="0.25">
      <c r="B18" s="110"/>
      <c r="D18" s="111"/>
      <c r="E18" s="112"/>
      <c r="F18" s="112"/>
      <c r="G18" s="113"/>
      <c r="H18" s="113"/>
      <c r="J18" s="12">
        <f t="shared" si="46"/>
        <v>46402</v>
      </c>
      <c r="K18" s="29" t="str">
        <f t="shared" si="0"/>
        <v>J</v>
      </c>
      <c r="L18" s="28"/>
      <c r="M18" s="12">
        <f t="shared" si="24"/>
        <v>46433</v>
      </c>
      <c r="N18" s="29" t="str">
        <f t="shared" si="1"/>
        <v>J</v>
      </c>
      <c r="O18" s="28"/>
      <c r="P18" s="12">
        <f t="shared" si="25"/>
        <v>46461</v>
      </c>
      <c r="Q18" s="29" t="str">
        <f t="shared" si="2"/>
        <v>J</v>
      </c>
      <c r="R18" s="28"/>
      <c r="S18" s="12">
        <f t="shared" si="26"/>
        <v>46492</v>
      </c>
      <c r="T18" s="29" t="str">
        <f t="shared" si="3"/>
        <v>J</v>
      </c>
      <c r="U18" s="28"/>
      <c r="V18" s="12">
        <f t="shared" si="44"/>
        <v>46522</v>
      </c>
      <c r="W18" s="29">
        <f t="shared" si="4"/>
        <v>0</v>
      </c>
      <c r="X18" s="28"/>
      <c r="Y18" s="12">
        <f t="shared" si="27"/>
        <v>46553</v>
      </c>
      <c r="Z18" s="29" t="str">
        <f t="shared" si="5"/>
        <v>J</v>
      </c>
      <c r="AA18" s="28"/>
      <c r="AB18" s="12">
        <f t="shared" si="28"/>
        <v>46583</v>
      </c>
      <c r="AC18" s="29" t="str">
        <f t="shared" si="6"/>
        <v>J</v>
      </c>
      <c r="AD18" s="28"/>
      <c r="AE18" s="12">
        <f t="shared" si="29"/>
        <v>46614</v>
      </c>
      <c r="AF18" s="29">
        <f t="shared" si="7"/>
        <v>0</v>
      </c>
      <c r="AG18" s="28"/>
      <c r="AH18" s="12">
        <f t="shared" si="30"/>
        <v>46645</v>
      </c>
      <c r="AI18" s="29" t="str">
        <f t="shared" si="8"/>
        <v>J</v>
      </c>
      <c r="AJ18" s="28"/>
      <c r="AK18" s="12">
        <f t="shared" si="31"/>
        <v>46675</v>
      </c>
      <c r="AL18" s="29" t="str">
        <f t="shared" si="9"/>
        <v>J</v>
      </c>
      <c r="AM18" s="28"/>
      <c r="AN18" s="12">
        <f t="shared" si="32"/>
        <v>46706</v>
      </c>
      <c r="AO18" s="29" t="str">
        <f t="shared" si="10"/>
        <v>J</v>
      </c>
      <c r="AP18" s="28"/>
      <c r="AQ18" s="12">
        <f t="shared" si="33"/>
        <v>46736</v>
      </c>
      <c r="AR18" s="29" t="str">
        <f t="shared" si="11"/>
        <v>J</v>
      </c>
      <c r="AS18" s="13"/>
      <c r="AT18" s="12">
        <f t="shared" si="47"/>
        <v>46767</v>
      </c>
      <c r="AU18" s="29">
        <f t="shared" si="12"/>
        <v>0</v>
      </c>
      <c r="AV18" s="28"/>
      <c r="AW18" s="12">
        <f t="shared" si="34"/>
        <v>46798</v>
      </c>
      <c r="AX18" s="29" t="str">
        <f t="shared" si="13"/>
        <v>J</v>
      </c>
      <c r="AY18" s="28"/>
      <c r="AZ18" s="12">
        <f t="shared" si="35"/>
        <v>46827</v>
      </c>
      <c r="BA18" s="29" t="str">
        <f t="shared" si="14"/>
        <v>J</v>
      </c>
      <c r="BB18" s="28"/>
      <c r="BC18" s="12">
        <f t="shared" si="36"/>
        <v>46858</v>
      </c>
      <c r="BD18" s="29">
        <f t="shared" si="15"/>
        <v>0</v>
      </c>
      <c r="BE18" s="28"/>
      <c r="BF18" s="12">
        <f t="shared" si="45"/>
        <v>46888</v>
      </c>
      <c r="BG18" s="29" t="str">
        <f t="shared" si="16"/>
        <v>J</v>
      </c>
      <c r="BH18" s="28"/>
      <c r="BI18" s="12">
        <f t="shared" si="37"/>
        <v>46919</v>
      </c>
      <c r="BJ18" s="29" t="str">
        <f t="shared" si="17"/>
        <v>J</v>
      </c>
      <c r="BK18" s="28"/>
      <c r="BL18" s="12">
        <f t="shared" si="38"/>
        <v>46949</v>
      </c>
      <c r="BM18" s="29">
        <f t="shared" si="18"/>
        <v>0</v>
      </c>
      <c r="BN18" s="28"/>
      <c r="BO18" s="12">
        <f t="shared" si="39"/>
        <v>46980</v>
      </c>
      <c r="BP18" s="29" t="str">
        <f t="shared" si="19"/>
        <v>J</v>
      </c>
      <c r="BQ18" s="28"/>
      <c r="BR18" s="12">
        <f t="shared" si="40"/>
        <v>47011</v>
      </c>
      <c r="BS18" s="29" t="str">
        <f t="shared" si="20"/>
        <v>J</v>
      </c>
      <c r="BT18" s="28"/>
      <c r="BU18" s="12">
        <f t="shared" si="41"/>
        <v>47041</v>
      </c>
      <c r="BV18" s="29">
        <f t="shared" si="21"/>
        <v>0</v>
      </c>
      <c r="BW18" s="28"/>
      <c r="BX18" s="12">
        <f t="shared" si="42"/>
        <v>47072</v>
      </c>
      <c r="BY18" s="29" t="str">
        <f t="shared" si="22"/>
        <v>J</v>
      </c>
      <c r="BZ18" s="28"/>
      <c r="CA18" s="12">
        <f t="shared" si="43"/>
        <v>47102</v>
      </c>
      <c r="CB18" s="29" t="str">
        <f t="shared" si="23"/>
        <v>J</v>
      </c>
      <c r="CC18" s="13"/>
      <c r="CD18" s="30"/>
      <c r="CE18" s="37"/>
      <c r="CF18" s="31"/>
      <c r="CG18" s="30"/>
      <c r="CH18" s="37"/>
      <c r="CI18" s="31"/>
      <c r="CJ18" s="30"/>
      <c r="CK18" s="37"/>
      <c r="CL18" s="31"/>
      <c r="CM18" s="30"/>
      <c r="CN18" s="37"/>
      <c r="CO18" s="31"/>
      <c r="CP18" s="30"/>
      <c r="CQ18" s="37"/>
      <c r="CR18" s="31"/>
      <c r="CS18" s="30"/>
      <c r="CT18" s="37"/>
      <c r="CU18" s="31"/>
      <c r="CV18" s="30"/>
      <c r="CW18" s="37"/>
      <c r="CX18" s="31"/>
      <c r="CY18" s="30"/>
      <c r="CZ18" s="37"/>
      <c r="DA18" s="31"/>
      <c r="DB18" s="30"/>
      <c r="DC18" s="37"/>
      <c r="DD18" s="31"/>
      <c r="DE18" s="30"/>
      <c r="DF18" s="37"/>
      <c r="DG18" s="31"/>
      <c r="DH18" s="30"/>
      <c r="DI18" s="37"/>
      <c r="DJ18" s="31"/>
      <c r="DK18" s="30"/>
      <c r="DL18" s="37"/>
      <c r="DM18" s="31"/>
      <c r="DN18" s="30"/>
      <c r="DO18" s="37"/>
      <c r="DP18" s="31"/>
      <c r="DQ18" s="30"/>
      <c r="DR18" s="37"/>
      <c r="DS18" s="31"/>
      <c r="DT18" s="30"/>
      <c r="DU18" s="37"/>
      <c r="DV18" s="31"/>
      <c r="DW18" s="30"/>
      <c r="DX18" s="37"/>
      <c r="DY18" s="31"/>
      <c r="DZ18" s="30"/>
      <c r="EA18" s="37"/>
      <c r="EB18" s="31"/>
      <c r="EC18" s="30"/>
      <c r="ED18" s="37"/>
      <c r="EE18" s="31"/>
      <c r="EF18" s="30"/>
      <c r="EG18" s="37"/>
      <c r="EH18" s="31"/>
      <c r="EI18" s="30"/>
      <c r="EJ18" s="37"/>
      <c r="EK18" s="31"/>
      <c r="EL18" s="30"/>
      <c r="EM18" s="37"/>
      <c r="EN18" s="31"/>
      <c r="EO18" s="30"/>
      <c r="EP18" s="37"/>
      <c r="EQ18" s="31"/>
      <c r="ER18" s="30"/>
      <c r="ES18" s="37"/>
      <c r="ET18" s="31"/>
      <c r="EU18" s="30"/>
      <c r="EV18" s="37"/>
      <c r="EW18" s="31"/>
      <c r="EX18" s="30"/>
      <c r="EY18" s="37"/>
      <c r="EZ18" s="31"/>
      <c r="FA18" s="30"/>
      <c r="FB18" s="37"/>
      <c r="FC18" s="31"/>
      <c r="FD18" s="30"/>
      <c r="FE18" s="37"/>
      <c r="FF18" s="31"/>
      <c r="FG18" s="30"/>
      <c r="FH18" s="37"/>
      <c r="FI18" s="31"/>
      <c r="FJ18" s="30"/>
      <c r="FK18" s="37"/>
      <c r="FL18" s="31"/>
      <c r="FM18" s="30"/>
      <c r="FN18" s="37"/>
      <c r="FO18" s="31"/>
      <c r="FP18" s="30"/>
      <c r="FQ18" s="37"/>
      <c r="FR18" s="31"/>
      <c r="FS18" s="30"/>
      <c r="FT18" s="37"/>
      <c r="FU18" s="31"/>
      <c r="FV18" s="30"/>
      <c r="FW18" s="37"/>
      <c r="FX18" s="31"/>
      <c r="FY18" s="30"/>
      <c r="FZ18" s="37"/>
      <c r="GA18" s="31"/>
      <c r="GB18" s="30"/>
      <c r="GC18" s="37"/>
      <c r="GD18" s="31"/>
      <c r="GE18" s="30"/>
      <c r="GF18" s="37"/>
      <c r="GG18" s="31"/>
      <c r="GH18" s="30"/>
      <c r="GI18" s="37"/>
      <c r="GJ18" s="31"/>
      <c r="GK18" s="30"/>
      <c r="GL18" s="37"/>
      <c r="GM18" s="31"/>
      <c r="GN18" s="30"/>
      <c r="GO18" s="37"/>
      <c r="GP18" s="31"/>
      <c r="GQ18" s="30"/>
      <c r="GR18" s="37"/>
      <c r="GS18" s="31"/>
      <c r="GT18" s="30"/>
      <c r="GU18" s="37"/>
      <c r="GV18" s="31"/>
      <c r="GW18" s="30"/>
      <c r="GX18" s="37"/>
      <c r="GY18" s="31"/>
      <c r="GZ18" s="30"/>
      <c r="HA18" s="37"/>
      <c r="HB18" s="31"/>
      <c r="HC18" s="30"/>
      <c r="HD18" s="37"/>
      <c r="HE18" s="31"/>
      <c r="HF18" s="30"/>
      <c r="HG18" s="37"/>
      <c r="HH18" s="31"/>
      <c r="HI18" s="30"/>
      <c r="HJ18" s="37"/>
      <c r="HK18" s="31"/>
      <c r="HL18" s="30"/>
      <c r="HM18" s="37"/>
      <c r="HN18" s="31"/>
      <c r="HO18" s="30"/>
      <c r="HP18" s="37"/>
      <c r="HQ18" s="31"/>
      <c r="HR18" s="30"/>
      <c r="HS18" s="37"/>
      <c r="HT18" s="31"/>
      <c r="HU18" s="30"/>
      <c r="HV18" s="37"/>
      <c r="HW18" s="31"/>
      <c r="HX18" s="30"/>
      <c r="HY18" s="37"/>
      <c r="HZ18" s="31"/>
      <c r="IA18" s="30"/>
      <c r="IB18" s="37"/>
      <c r="IC18" s="31"/>
      <c r="ID18" s="30"/>
      <c r="IE18" s="37"/>
      <c r="IF18" s="31"/>
      <c r="IG18" s="30"/>
      <c r="IH18" s="37"/>
      <c r="II18" s="31"/>
      <c r="IJ18" s="30"/>
      <c r="IK18" s="37"/>
      <c r="IL18" s="31"/>
      <c r="IM18" s="30"/>
      <c r="IN18" s="37"/>
      <c r="IO18" s="31"/>
      <c r="IP18" s="30"/>
      <c r="IQ18" s="37"/>
      <c r="IR18" s="31"/>
      <c r="IS18" s="30"/>
      <c r="IT18" s="37"/>
      <c r="IU18" s="31"/>
      <c r="IV18" s="30"/>
      <c r="IW18" s="37"/>
      <c r="IX18" s="31"/>
      <c r="IY18" s="30"/>
      <c r="IZ18" s="37"/>
      <c r="JA18" s="31"/>
      <c r="JB18" s="30"/>
      <c r="JC18" s="37"/>
      <c r="JD18" s="31"/>
      <c r="JE18" s="30"/>
      <c r="JF18" s="37"/>
      <c r="JG18" s="31"/>
      <c r="JH18" s="30"/>
      <c r="JI18" s="37"/>
      <c r="JJ18" s="31"/>
      <c r="JK18" s="30"/>
      <c r="JL18" s="37"/>
      <c r="JM18" s="31"/>
      <c r="JN18" s="30"/>
      <c r="JO18" s="37"/>
      <c r="JP18" s="31"/>
      <c r="JQ18" s="30"/>
      <c r="JR18" s="37"/>
      <c r="JS18" s="31"/>
      <c r="JT18" s="30"/>
      <c r="JU18" s="37"/>
      <c r="JV18" s="31"/>
      <c r="JW18" s="30"/>
      <c r="JX18" s="37"/>
      <c r="JY18" s="31"/>
      <c r="JZ18" s="30"/>
      <c r="KA18" s="37"/>
      <c r="KB18" s="31"/>
      <c r="KC18" s="30"/>
      <c r="KD18" s="37"/>
      <c r="KE18" s="31"/>
      <c r="KF18" s="30"/>
      <c r="KG18" s="37"/>
      <c r="KH18" s="31"/>
      <c r="KI18" s="30"/>
      <c r="KJ18" s="37"/>
      <c r="KK18" s="31"/>
      <c r="KL18" s="30"/>
      <c r="KM18" s="37"/>
      <c r="KN18" s="31"/>
      <c r="KO18" s="30"/>
      <c r="KP18" s="37"/>
      <c r="KQ18" s="31"/>
      <c r="KR18" s="30"/>
      <c r="KS18" s="37"/>
      <c r="KT18" s="31"/>
      <c r="KU18" s="30"/>
      <c r="KV18" s="37"/>
      <c r="KW18" s="31"/>
      <c r="KX18" s="30"/>
      <c r="KY18" s="37"/>
      <c r="KZ18" s="31"/>
      <c r="LA18" s="30"/>
      <c r="LB18" s="37"/>
      <c r="LC18" s="31"/>
      <c r="LD18" s="30"/>
      <c r="LE18" s="37"/>
      <c r="LF18" s="31"/>
      <c r="LG18" s="30"/>
      <c r="LH18" s="37"/>
      <c r="LI18" s="31"/>
      <c r="LJ18" s="30"/>
      <c r="LK18" s="37"/>
      <c r="LL18" s="31"/>
      <c r="LM18" s="30"/>
      <c r="LN18" s="37"/>
      <c r="LO18" s="31"/>
      <c r="LP18" s="30"/>
      <c r="LQ18" s="37"/>
      <c r="LR18" s="31"/>
      <c r="LS18" s="30"/>
      <c r="LT18" s="37"/>
      <c r="LU18" s="31"/>
      <c r="LV18" s="30"/>
      <c r="LW18" s="37"/>
      <c r="LX18" s="31"/>
      <c r="LY18" s="30"/>
      <c r="LZ18" s="37"/>
      <c r="MA18" s="31"/>
      <c r="MB18" s="30"/>
      <c r="MC18" s="37"/>
      <c r="MD18" s="31"/>
      <c r="ME18" s="30"/>
      <c r="MF18" s="37"/>
      <c r="MG18" s="31"/>
      <c r="MH18" s="30"/>
      <c r="MI18" s="37"/>
      <c r="MJ18" s="31"/>
      <c r="MK18" s="30"/>
      <c r="ML18" s="37"/>
      <c r="MM18" s="31"/>
      <c r="MN18" s="30"/>
      <c r="MO18" s="37"/>
      <c r="MP18" s="31"/>
      <c r="MQ18" s="30"/>
      <c r="MR18" s="37"/>
      <c r="MS18" s="31"/>
      <c r="MT18" s="30"/>
      <c r="MU18" s="37"/>
      <c r="MV18" s="31"/>
      <c r="MW18" s="30"/>
      <c r="MX18" s="37"/>
      <c r="MY18" s="31"/>
      <c r="MZ18" s="30"/>
      <c r="NA18" s="37"/>
      <c r="NB18" s="31"/>
      <c r="NC18" s="30"/>
      <c r="ND18" s="37"/>
      <c r="NE18" s="31"/>
      <c r="NF18" s="30"/>
      <c r="NG18" s="37"/>
      <c r="NH18" s="31"/>
      <c r="NI18" s="30"/>
      <c r="NJ18" s="37"/>
      <c r="NK18" s="31"/>
      <c r="NL18" s="30"/>
      <c r="NM18" s="37"/>
      <c r="NN18" s="31"/>
      <c r="NO18" s="30"/>
      <c r="NP18" s="37"/>
      <c r="NQ18" s="31"/>
      <c r="NR18" s="30"/>
      <c r="NS18" s="37"/>
      <c r="NT18" s="31"/>
      <c r="NU18" s="30"/>
      <c r="NV18" s="37"/>
      <c r="NW18" s="31"/>
      <c r="NX18" s="30"/>
      <c r="NY18" s="37"/>
      <c r="NZ18" s="31"/>
      <c r="OA18" s="30"/>
      <c r="OB18" s="37"/>
      <c r="OC18" s="31"/>
      <c r="OD18" s="30"/>
      <c r="OE18" s="37"/>
      <c r="OF18" s="31"/>
      <c r="OG18" s="30"/>
      <c r="OH18" s="37"/>
      <c r="OI18" s="31"/>
      <c r="OJ18" s="30"/>
      <c r="OK18" s="37"/>
      <c r="OL18" s="31"/>
      <c r="OM18" s="30"/>
      <c r="ON18" s="37"/>
      <c r="OO18" s="31"/>
      <c r="OP18" s="30"/>
      <c r="OQ18" s="37"/>
      <c r="OR18" s="31"/>
      <c r="OS18" s="30"/>
      <c r="OT18" s="37"/>
      <c r="OU18" s="31"/>
      <c r="OV18" s="30"/>
      <c r="OW18" s="37"/>
      <c r="OX18" s="31"/>
      <c r="OY18" s="30"/>
      <c r="OZ18" s="37"/>
      <c r="PA18" s="31"/>
      <c r="PB18" s="30"/>
      <c r="PC18" s="37"/>
      <c r="PD18" s="31"/>
      <c r="PE18" s="30"/>
      <c r="PF18" s="37"/>
      <c r="PG18" s="31"/>
      <c r="PH18" s="30"/>
      <c r="PI18" s="37"/>
      <c r="PJ18" s="31"/>
      <c r="PK18" s="30"/>
      <c r="PL18" s="37"/>
      <c r="PM18" s="31"/>
      <c r="PN18" s="30"/>
      <c r="PO18" s="37"/>
      <c r="PP18" s="31"/>
      <c r="PQ18" s="30"/>
      <c r="PR18" s="37"/>
      <c r="PS18" s="31"/>
      <c r="PT18" s="30"/>
      <c r="PU18" s="37"/>
      <c r="PV18" s="31"/>
      <c r="PW18" s="30"/>
      <c r="PX18" s="37"/>
      <c r="PY18" s="31"/>
      <c r="PZ18" s="30"/>
      <c r="QA18" s="37"/>
      <c r="QB18" s="31"/>
      <c r="QC18" s="30"/>
      <c r="QD18" s="37"/>
      <c r="QE18" s="31"/>
      <c r="QF18" s="30"/>
      <c r="QG18" s="37"/>
      <c r="QH18" s="31"/>
      <c r="QI18" s="30"/>
      <c r="QJ18" s="37"/>
      <c r="QK18" s="31"/>
      <c r="QL18" s="30"/>
      <c r="QM18" s="37"/>
      <c r="QN18" s="31"/>
      <c r="QO18" s="30"/>
      <c r="QP18" s="37"/>
      <c r="QQ18" s="31"/>
      <c r="QR18" s="30"/>
      <c r="QS18" s="37"/>
      <c r="QT18" s="31"/>
      <c r="QU18" s="30"/>
      <c r="QV18" s="37"/>
      <c r="QW18" s="31"/>
      <c r="QX18" s="30"/>
      <c r="QY18" s="37"/>
      <c r="QZ18" s="31"/>
      <c r="RA18" s="30"/>
      <c r="RB18" s="37"/>
      <c r="RC18" s="31"/>
      <c r="RD18" s="30"/>
      <c r="RE18" s="37"/>
      <c r="RF18" s="31"/>
      <c r="RG18" s="30"/>
      <c r="RH18" s="37"/>
      <c r="RI18" s="31"/>
      <c r="RJ18" s="30"/>
      <c r="RK18" s="37"/>
      <c r="RL18" s="31"/>
      <c r="RM18" s="30"/>
      <c r="RN18" s="37"/>
      <c r="RO18" s="31"/>
      <c r="RP18" s="30"/>
      <c r="RQ18" s="37"/>
      <c r="RR18" s="31"/>
      <c r="RS18" s="30"/>
      <c r="RT18" s="37"/>
      <c r="RU18" s="31"/>
      <c r="RV18" s="30"/>
      <c r="RW18" s="37"/>
      <c r="RX18" s="31"/>
      <c r="RY18" s="30"/>
      <c r="RZ18" s="37"/>
      <c r="SA18" s="31"/>
      <c r="SB18" s="30"/>
      <c r="SC18" s="37"/>
      <c r="SD18" s="31"/>
      <c r="SE18" s="30"/>
      <c r="SF18" s="37"/>
      <c r="SG18" s="31"/>
      <c r="SH18" s="30"/>
      <c r="SI18" s="37"/>
      <c r="SJ18" s="31"/>
      <c r="SK18" s="30"/>
      <c r="SL18" s="37"/>
      <c r="SM18" s="31"/>
      <c r="SN18" s="30"/>
      <c r="SO18" s="37"/>
      <c r="SP18" s="31"/>
      <c r="SQ18" s="30"/>
      <c r="SR18" s="37"/>
      <c r="SS18" s="31"/>
      <c r="ST18" s="30"/>
      <c r="SU18" s="37"/>
      <c r="SV18" s="31"/>
      <c r="SW18" s="30"/>
      <c r="SX18" s="37"/>
      <c r="SY18" s="31"/>
      <c r="SZ18" s="30"/>
      <c r="TA18" s="37"/>
      <c r="TB18" s="31"/>
      <c r="TC18" s="30"/>
      <c r="TD18" s="37"/>
      <c r="TE18" s="31"/>
      <c r="TF18" s="30"/>
      <c r="TG18" s="37"/>
      <c r="TH18" s="31"/>
      <c r="TI18" s="30"/>
      <c r="TJ18" s="37"/>
      <c r="TK18" s="31"/>
      <c r="TL18" s="30"/>
      <c r="TM18" s="37"/>
      <c r="TN18" s="31"/>
      <c r="TO18" s="30"/>
      <c r="TP18" s="37"/>
      <c r="TQ18" s="31"/>
      <c r="TR18" s="30"/>
      <c r="TS18" s="37"/>
      <c r="TT18" s="31"/>
      <c r="TU18" s="30"/>
      <c r="TV18" s="37"/>
      <c r="TW18" s="31"/>
      <c r="TX18" s="30"/>
      <c r="TY18" s="37"/>
      <c r="TZ18" s="31"/>
      <c r="UA18" s="30"/>
      <c r="UB18" s="37"/>
      <c r="UC18" s="31"/>
      <c r="UD18" s="30"/>
      <c r="UE18" s="37"/>
      <c r="UF18" s="31"/>
      <c r="UG18" s="30"/>
      <c r="UH18" s="37"/>
      <c r="UI18" s="31"/>
      <c r="UJ18" s="30"/>
      <c r="UK18" s="37"/>
      <c r="UL18" s="31"/>
      <c r="UM18" s="30"/>
      <c r="UN18" s="37"/>
      <c r="UO18" s="31"/>
      <c r="UP18" s="30"/>
      <c r="UQ18" s="37"/>
      <c r="UR18" s="31"/>
      <c r="US18" s="30"/>
      <c r="UT18" s="37"/>
      <c r="UU18" s="31"/>
      <c r="UV18" s="30"/>
      <c r="UW18" s="37"/>
      <c r="UX18" s="31"/>
      <c r="UY18" s="30"/>
      <c r="UZ18" s="37"/>
      <c r="VA18" s="31"/>
      <c r="VB18" s="30"/>
      <c r="VC18" s="37"/>
      <c r="VD18" s="31"/>
      <c r="VE18" s="30"/>
      <c r="VF18" s="37"/>
      <c r="VG18" s="31"/>
      <c r="VH18" s="30"/>
      <c r="VI18" s="37"/>
      <c r="VJ18" s="31"/>
      <c r="VK18" s="30"/>
      <c r="VL18" s="37"/>
      <c r="VM18" s="31"/>
      <c r="VN18" s="30"/>
      <c r="VO18" s="37"/>
      <c r="VP18" s="31"/>
      <c r="VQ18" s="30"/>
      <c r="VR18" s="37"/>
      <c r="VS18" s="31"/>
      <c r="VT18" s="30"/>
      <c r="VU18" s="37"/>
      <c r="VV18" s="31"/>
      <c r="VW18" s="30"/>
      <c r="VX18" s="37"/>
      <c r="VY18" s="31"/>
      <c r="VZ18" s="30"/>
      <c r="WA18" s="37"/>
      <c r="WB18" s="31"/>
      <c r="WC18" s="30"/>
      <c r="WD18" s="37"/>
      <c r="WE18" s="31"/>
      <c r="WF18" s="30"/>
      <c r="WG18" s="37"/>
      <c r="WH18" s="31"/>
      <c r="WI18" s="30"/>
      <c r="WJ18" s="37"/>
      <c r="WK18" s="31"/>
      <c r="WL18" s="30"/>
      <c r="WM18" s="37"/>
      <c r="WN18" s="31"/>
      <c r="WO18" s="30"/>
      <c r="WP18" s="37"/>
      <c r="WQ18" s="31"/>
      <c r="WR18" s="30"/>
      <c r="WS18" s="37"/>
      <c r="WT18" s="31"/>
      <c r="WU18" s="30"/>
      <c r="WV18" s="37"/>
      <c r="WW18" s="31"/>
      <c r="WX18" s="30"/>
      <c r="WY18" s="37"/>
      <c r="WZ18" s="31"/>
      <c r="XA18" s="30"/>
      <c r="XB18" s="37"/>
      <c r="XC18" s="31"/>
      <c r="XD18" s="30"/>
      <c r="XE18" s="37"/>
      <c r="XF18" s="31"/>
      <c r="XG18" s="30"/>
      <c r="XH18" s="37"/>
      <c r="XI18" s="31"/>
      <c r="XJ18" s="30"/>
      <c r="XK18" s="37"/>
      <c r="XL18" s="31"/>
      <c r="XM18" s="30"/>
      <c r="XN18" s="37"/>
      <c r="XO18" s="31"/>
      <c r="XP18" s="30"/>
      <c r="XQ18" s="37"/>
      <c r="XR18" s="31"/>
      <c r="XS18" s="30"/>
      <c r="XT18" s="37"/>
      <c r="XU18" s="31"/>
      <c r="XV18" s="30"/>
      <c r="XW18" s="37"/>
      <c r="XX18" s="31"/>
      <c r="XY18" s="30"/>
      <c r="XZ18" s="37"/>
      <c r="YA18" s="31"/>
      <c r="YB18" s="30"/>
      <c r="YC18" s="37"/>
      <c r="YD18" s="31"/>
      <c r="YE18" s="30"/>
      <c r="YF18" s="37"/>
      <c r="YG18" s="31"/>
      <c r="YH18" s="30"/>
      <c r="YI18" s="37"/>
      <c r="YJ18" s="31"/>
      <c r="YK18" s="30"/>
      <c r="YL18" s="37"/>
      <c r="YM18" s="31"/>
      <c r="YN18" s="30"/>
      <c r="YO18" s="37"/>
      <c r="YP18" s="31"/>
      <c r="YQ18" s="30"/>
      <c r="YR18" s="37"/>
      <c r="YS18" s="31"/>
      <c r="YT18" s="30"/>
      <c r="YU18" s="37"/>
      <c r="YV18" s="31"/>
      <c r="YW18" s="30"/>
      <c r="YX18" s="37"/>
      <c r="YY18" s="31"/>
      <c r="YZ18" s="30"/>
      <c r="ZA18" s="37"/>
      <c r="ZB18" s="31"/>
      <c r="ZC18" s="30"/>
      <c r="ZD18" s="37"/>
      <c r="ZE18" s="31"/>
      <c r="ZF18" s="30"/>
      <c r="ZG18" s="37"/>
      <c r="ZH18" s="31"/>
      <c r="ZI18" s="30"/>
      <c r="ZJ18" s="37"/>
      <c r="ZK18" s="31"/>
      <c r="ZL18" s="30"/>
      <c r="ZM18" s="37"/>
      <c r="ZN18" s="31"/>
      <c r="ZO18" s="30"/>
      <c r="ZP18" s="37"/>
      <c r="ZQ18" s="31"/>
      <c r="ZR18" s="30"/>
      <c r="ZS18" s="37"/>
      <c r="ZT18" s="31"/>
      <c r="ZU18" s="30"/>
      <c r="ZV18" s="37"/>
      <c r="ZW18" s="31"/>
      <c r="ZX18" s="30"/>
      <c r="ZY18" s="37"/>
      <c r="ZZ18" s="31"/>
      <c r="AAA18" s="30"/>
      <c r="AAB18" s="37"/>
      <c r="AAC18" s="31"/>
      <c r="AAD18" s="30"/>
      <c r="AAE18" s="37"/>
      <c r="AAF18" s="31"/>
      <c r="AAG18" s="30"/>
      <c r="AAH18" s="37"/>
      <c r="AAI18" s="31"/>
      <c r="AAJ18" s="30"/>
      <c r="AAK18" s="37"/>
      <c r="AAL18" s="31"/>
      <c r="AAM18" s="30"/>
      <c r="AAN18" s="37"/>
      <c r="AAO18" s="31"/>
      <c r="AAP18" s="30"/>
      <c r="AAQ18" s="37"/>
      <c r="AAR18" s="31"/>
      <c r="AAS18" s="30"/>
      <c r="AAT18" s="37"/>
      <c r="AAU18" s="31"/>
      <c r="AAV18" s="30"/>
      <c r="AAW18" s="37"/>
      <c r="AAX18" s="31"/>
      <c r="AAY18" s="30"/>
      <c r="AAZ18" s="37"/>
      <c r="ABA18" s="31"/>
      <c r="ABB18" s="30"/>
      <c r="ABC18" s="37"/>
      <c r="ABD18" s="31"/>
      <c r="ABE18" s="30"/>
      <c r="ABF18" s="37"/>
      <c r="ABG18" s="31"/>
      <c r="ABH18" s="30"/>
      <c r="ABI18" s="37"/>
      <c r="ABJ18" s="31"/>
      <c r="ABK18" s="30"/>
      <c r="ABL18" s="37"/>
      <c r="ABM18" s="31"/>
      <c r="ABN18" s="30"/>
      <c r="ABO18" s="37"/>
      <c r="ABP18" s="31"/>
      <c r="ABQ18" s="30"/>
      <c r="ABR18" s="37"/>
      <c r="ABS18" s="31"/>
      <c r="ABT18" s="30"/>
      <c r="ABU18" s="37"/>
      <c r="ABV18" s="31"/>
      <c r="ABW18" s="30"/>
      <c r="ABX18" s="37"/>
      <c r="ABY18" s="31"/>
      <c r="ABZ18" s="30"/>
      <c r="ACA18" s="37"/>
      <c r="ACB18" s="31"/>
      <c r="ACC18" s="30"/>
      <c r="ACD18" s="37"/>
      <c r="ACE18" s="31"/>
      <c r="ACF18" s="30"/>
      <c r="ACG18" s="37"/>
      <c r="ACH18" s="31"/>
      <c r="ACI18" s="30"/>
      <c r="ACJ18" s="37"/>
      <c r="ACK18" s="31"/>
      <c r="ACL18" s="30"/>
      <c r="ACM18" s="37"/>
      <c r="ACN18" s="38"/>
      <c r="ACO18" s="30"/>
      <c r="ACP18" s="37"/>
      <c r="ACQ18" s="38"/>
      <c r="ACR18" s="30"/>
      <c r="ACS18" s="37"/>
      <c r="ACT18" s="38"/>
      <c r="ACU18" s="30"/>
      <c r="ACV18" s="37"/>
      <c r="ACW18" s="38"/>
      <c r="ACX18" s="30"/>
      <c r="ACY18" s="37"/>
      <c r="ACZ18" s="38"/>
      <c r="ADA18" s="30"/>
      <c r="ADB18" s="37"/>
      <c r="ADC18" s="38"/>
      <c r="ADD18" s="30"/>
      <c r="ADE18" s="37"/>
      <c r="ADF18" s="38"/>
      <c r="ADG18" s="30"/>
      <c r="ADH18" s="37"/>
      <c r="ADI18" s="38"/>
      <c r="ADJ18" s="30"/>
      <c r="ADK18" s="37"/>
      <c r="ADL18" s="38"/>
      <c r="ADM18" s="30"/>
      <c r="ADN18" s="37"/>
      <c r="ADO18" s="38"/>
      <c r="ADP18" s="30"/>
      <c r="ADQ18" s="37"/>
      <c r="ADR18" s="38"/>
      <c r="ADS18" s="30"/>
      <c r="ADT18" s="37"/>
      <c r="ADU18" s="38"/>
      <c r="ADV18" s="30"/>
      <c r="ADW18" s="37"/>
      <c r="ADX18" s="38"/>
      <c r="ADY18" s="30"/>
      <c r="ADZ18" s="37"/>
      <c r="AEA18" s="38"/>
      <c r="AEB18" s="30"/>
      <c r="AEC18" s="37"/>
      <c r="AED18" s="38"/>
      <c r="AEE18" s="30"/>
      <c r="AEF18" s="37"/>
      <c r="AEG18" s="38"/>
      <c r="AEH18" s="30"/>
      <c r="AEI18" s="37"/>
      <c r="AEJ18" s="38"/>
      <c r="AEK18" s="30"/>
      <c r="AEL18" s="37"/>
      <c r="AEM18" s="38"/>
      <c r="AEN18" s="30"/>
      <c r="AEO18" s="37"/>
      <c r="AEP18" s="38"/>
      <c r="AEQ18" s="30"/>
      <c r="AER18" s="37"/>
      <c r="AES18" s="38"/>
      <c r="AET18" s="30"/>
      <c r="AEU18" s="37"/>
      <c r="AEV18" s="38"/>
      <c r="AEW18" s="30"/>
      <c r="AEX18" s="37"/>
      <c r="AEY18" s="38"/>
      <c r="AEZ18" s="30"/>
      <c r="AFA18" s="37"/>
      <c r="AFB18" s="38"/>
      <c r="AFC18" s="30"/>
      <c r="AFD18" s="37"/>
      <c r="AFE18" s="38"/>
    </row>
    <row r="19" spans="1:837" ht="14.45" customHeight="1" x14ac:dyDescent="0.25">
      <c r="J19" s="12">
        <f t="shared" si="46"/>
        <v>46403</v>
      </c>
      <c r="K19" s="29">
        <f t="shared" si="0"/>
        <v>0</v>
      </c>
      <c r="L19" s="28"/>
      <c r="M19" s="12">
        <f t="shared" si="24"/>
        <v>46434</v>
      </c>
      <c r="N19" s="29" t="str">
        <f t="shared" si="1"/>
        <v>J</v>
      </c>
      <c r="O19" s="28"/>
      <c r="P19" s="12">
        <f t="shared" si="25"/>
        <v>46462</v>
      </c>
      <c r="Q19" s="29" t="str">
        <f t="shared" si="2"/>
        <v>J</v>
      </c>
      <c r="R19" s="28"/>
      <c r="S19" s="12">
        <f t="shared" si="26"/>
        <v>46493</v>
      </c>
      <c r="T19" s="29" t="str">
        <f t="shared" si="3"/>
        <v>J</v>
      </c>
      <c r="U19" s="28"/>
      <c r="V19" s="12">
        <f t="shared" si="44"/>
        <v>46523</v>
      </c>
      <c r="W19" s="29">
        <f t="shared" si="4"/>
        <v>0</v>
      </c>
      <c r="X19" s="28"/>
      <c r="Y19" s="12">
        <f t="shared" si="27"/>
        <v>46554</v>
      </c>
      <c r="Z19" s="29" t="str">
        <f t="shared" si="5"/>
        <v>J</v>
      </c>
      <c r="AA19" s="28"/>
      <c r="AB19" s="12">
        <f t="shared" si="28"/>
        <v>46584</v>
      </c>
      <c r="AC19" s="29" t="str">
        <f t="shared" si="6"/>
        <v>J</v>
      </c>
      <c r="AD19" s="28"/>
      <c r="AE19" s="12">
        <f t="shared" si="29"/>
        <v>46615</v>
      </c>
      <c r="AF19" s="29" t="str">
        <f t="shared" si="7"/>
        <v>J</v>
      </c>
      <c r="AG19" s="28"/>
      <c r="AH19" s="12">
        <f t="shared" si="30"/>
        <v>46646</v>
      </c>
      <c r="AI19" s="29" t="str">
        <f t="shared" si="8"/>
        <v>J</v>
      </c>
      <c r="AJ19" s="28"/>
      <c r="AK19" s="12">
        <f t="shared" si="31"/>
        <v>46676</v>
      </c>
      <c r="AL19" s="29">
        <f t="shared" si="9"/>
        <v>0</v>
      </c>
      <c r="AM19" s="28"/>
      <c r="AN19" s="12">
        <f t="shared" si="32"/>
        <v>46707</v>
      </c>
      <c r="AO19" s="29" t="str">
        <f t="shared" si="10"/>
        <v>J</v>
      </c>
      <c r="AP19" s="28"/>
      <c r="AQ19" s="12">
        <f t="shared" si="33"/>
        <v>46737</v>
      </c>
      <c r="AR19" s="29" t="str">
        <f t="shared" si="11"/>
        <v>J</v>
      </c>
      <c r="AS19" s="13"/>
      <c r="AT19" s="12">
        <f t="shared" si="47"/>
        <v>46768</v>
      </c>
      <c r="AU19" s="29">
        <f t="shared" si="12"/>
        <v>0</v>
      </c>
      <c r="AV19" s="28"/>
      <c r="AW19" s="12">
        <f t="shared" si="34"/>
        <v>46799</v>
      </c>
      <c r="AX19" s="29" t="str">
        <f t="shared" si="13"/>
        <v>J</v>
      </c>
      <c r="AY19" s="28"/>
      <c r="AZ19" s="12">
        <f t="shared" si="35"/>
        <v>46828</v>
      </c>
      <c r="BA19" s="29" t="str">
        <f t="shared" si="14"/>
        <v>J</v>
      </c>
      <c r="BB19" s="28"/>
      <c r="BC19" s="12">
        <f t="shared" si="36"/>
        <v>46859</v>
      </c>
      <c r="BD19" s="29">
        <f t="shared" si="15"/>
        <v>0</v>
      </c>
      <c r="BE19" s="28"/>
      <c r="BF19" s="12">
        <f t="shared" si="45"/>
        <v>46889</v>
      </c>
      <c r="BG19" s="29" t="str">
        <f t="shared" si="16"/>
        <v>J</v>
      </c>
      <c r="BH19" s="28"/>
      <c r="BI19" s="12">
        <f t="shared" si="37"/>
        <v>46920</v>
      </c>
      <c r="BJ19" s="29" t="str">
        <f t="shared" si="17"/>
        <v>J</v>
      </c>
      <c r="BK19" s="28"/>
      <c r="BL19" s="12">
        <f t="shared" si="38"/>
        <v>46950</v>
      </c>
      <c r="BM19" s="29">
        <f t="shared" si="18"/>
        <v>0</v>
      </c>
      <c r="BN19" s="28"/>
      <c r="BO19" s="12">
        <f t="shared" si="39"/>
        <v>46981</v>
      </c>
      <c r="BP19" s="29" t="str">
        <f t="shared" si="19"/>
        <v>J</v>
      </c>
      <c r="BQ19" s="28"/>
      <c r="BR19" s="12">
        <f t="shared" si="40"/>
        <v>47012</v>
      </c>
      <c r="BS19" s="29">
        <f t="shared" si="20"/>
        <v>0</v>
      </c>
      <c r="BT19" s="28"/>
      <c r="BU19" s="12">
        <f t="shared" si="41"/>
        <v>47042</v>
      </c>
      <c r="BV19" s="29" t="str">
        <f t="shared" si="21"/>
        <v>J</v>
      </c>
      <c r="BW19" s="28"/>
      <c r="BX19" s="12">
        <f t="shared" si="42"/>
        <v>47073</v>
      </c>
      <c r="BY19" s="29" t="str">
        <f t="shared" si="22"/>
        <v>J</v>
      </c>
      <c r="BZ19" s="28"/>
      <c r="CA19" s="12">
        <f t="shared" si="43"/>
        <v>47103</v>
      </c>
      <c r="CB19" s="29">
        <f t="shared" si="23"/>
        <v>0</v>
      </c>
      <c r="CC19" s="13"/>
      <c r="CD19" s="30"/>
      <c r="CE19" s="37"/>
      <c r="CF19" s="31"/>
      <c r="CG19" s="30"/>
      <c r="CH19" s="37"/>
      <c r="CI19" s="31"/>
      <c r="CJ19" s="30"/>
      <c r="CK19" s="37"/>
      <c r="CL19" s="31"/>
      <c r="CM19" s="30"/>
      <c r="CN19" s="37"/>
      <c r="CO19" s="31"/>
      <c r="CP19" s="30"/>
      <c r="CQ19" s="37"/>
      <c r="CR19" s="31"/>
      <c r="CS19" s="30"/>
      <c r="CT19" s="37"/>
      <c r="CU19" s="31"/>
      <c r="CV19" s="30"/>
      <c r="CW19" s="37"/>
      <c r="CX19" s="31"/>
      <c r="CY19" s="30"/>
      <c r="CZ19" s="37"/>
      <c r="DA19" s="31"/>
      <c r="DB19" s="30"/>
      <c r="DC19" s="37"/>
      <c r="DD19" s="31"/>
      <c r="DE19" s="30"/>
      <c r="DF19" s="37"/>
      <c r="DG19" s="31"/>
      <c r="DH19" s="30"/>
      <c r="DI19" s="37"/>
      <c r="DJ19" s="31"/>
      <c r="DK19" s="30"/>
      <c r="DL19" s="37"/>
      <c r="DM19" s="31"/>
      <c r="DN19" s="30"/>
      <c r="DO19" s="37"/>
      <c r="DP19" s="31"/>
      <c r="DQ19" s="30"/>
      <c r="DR19" s="37"/>
      <c r="DS19" s="31"/>
      <c r="DT19" s="30"/>
      <c r="DU19" s="37"/>
      <c r="DV19" s="31"/>
      <c r="DW19" s="30"/>
      <c r="DX19" s="37"/>
      <c r="DY19" s="31"/>
      <c r="DZ19" s="30"/>
      <c r="EA19" s="37"/>
      <c r="EB19" s="31"/>
      <c r="EC19" s="30"/>
      <c r="ED19" s="37"/>
      <c r="EE19" s="31"/>
      <c r="EF19" s="30"/>
      <c r="EG19" s="37"/>
      <c r="EH19" s="31"/>
      <c r="EI19" s="30"/>
      <c r="EJ19" s="37"/>
      <c r="EK19" s="31"/>
      <c r="EL19" s="30"/>
      <c r="EM19" s="37"/>
      <c r="EN19" s="31"/>
      <c r="EO19" s="30"/>
      <c r="EP19" s="37"/>
      <c r="EQ19" s="31"/>
      <c r="ER19" s="30"/>
      <c r="ES19" s="37"/>
      <c r="ET19" s="31"/>
      <c r="EU19" s="30"/>
      <c r="EV19" s="37"/>
      <c r="EW19" s="31"/>
      <c r="EX19" s="30"/>
      <c r="EY19" s="37"/>
      <c r="EZ19" s="31"/>
      <c r="FA19" s="30"/>
      <c r="FB19" s="37"/>
      <c r="FC19" s="31"/>
      <c r="FD19" s="30"/>
      <c r="FE19" s="37"/>
      <c r="FF19" s="31"/>
      <c r="FG19" s="30"/>
      <c r="FH19" s="37"/>
      <c r="FI19" s="31"/>
      <c r="FJ19" s="30"/>
      <c r="FK19" s="37"/>
      <c r="FL19" s="31"/>
      <c r="FM19" s="30"/>
      <c r="FN19" s="37"/>
      <c r="FO19" s="31"/>
      <c r="FP19" s="30"/>
      <c r="FQ19" s="37"/>
      <c r="FR19" s="31"/>
      <c r="FS19" s="30"/>
      <c r="FT19" s="37"/>
      <c r="FU19" s="31"/>
      <c r="FV19" s="30"/>
      <c r="FW19" s="37"/>
      <c r="FX19" s="31"/>
      <c r="FY19" s="30"/>
      <c r="FZ19" s="37"/>
      <c r="GA19" s="31"/>
      <c r="GB19" s="30"/>
      <c r="GC19" s="37"/>
      <c r="GD19" s="31"/>
      <c r="GE19" s="30"/>
      <c r="GF19" s="37"/>
      <c r="GG19" s="31"/>
      <c r="GH19" s="30"/>
      <c r="GI19" s="37"/>
      <c r="GJ19" s="31"/>
      <c r="GK19" s="30"/>
      <c r="GL19" s="37"/>
      <c r="GM19" s="31"/>
      <c r="GN19" s="30"/>
      <c r="GO19" s="37"/>
      <c r="GP19" s="31"/>
      <c r="GQ19" s="30"/>
      <c r="GR19" s="37"/>
      <c r="GS19" s="31"/>
      <c r="GT19" s="30"/>
      <c r="GU19" s="37"/>
      <c r="GV19" s="31"/>
      <c r="GW19" s="30"/>
      <c r="GX19" s="37"/>
      <c r="GY19" s="31"/>
      <c r="GZ19" s="30"/>
      <c r="HA19" s="37"/>
      <c r="HB19" s="31"/>
      <c r="HC19" s="30"/>
      <c r="HD19" s="37"/>
      <c r="HE19" s="31"/>
      <c r="HF19" s="30"/>
      <c r="HG19" s="37"/>
      <c r="HH19" s="31"/>
      <c r="HI19" s="30"/>
      <c r="HJ19" s="37"/>
      <c r="HK19" s="31"/>
      <c r="HL19" s="30"/>
      <c r="HM19" s="37"/>
      <c r="HN19" s="31"/>
      <c r="HO19" s="30"/>
      <c r="HP19" s="37"/>
      <c r="HQ19" s="31"/>
      <c r="HR19" s="30"/>
      <c r="HS19" s="37"/>
      <c r="HT19" s="31"/>
      <c r="HU19" s="30"/>
      <c r="HV19" s="37"/>
      <c r="HW19" s="31"/>
      <c r="HX19" s="30"/>
      <c r="HY19" s="37"/>
      <c r="HZ19" s="31"/>
      <c r="IA19" s="30"/>
      <c r="IB19" s="37"/>
      <c r="IC19" s="31"/>
      <c r="ID19" s="30"/>
      <c r="IE19" s="37"/>
      <c r="IF19" s="31"/>
      <c r="IG19" s="30"/>
      <c r="IH19" s="37"/>
      <c r="II19" s="31"/>
      <c r="IJ19" s="30"/>
      <c r="IK19" s="37"/>
      <c r="IL19" s="31"/>
      <c r="IM19" s="30"/>
      <c r="IN19" s="37"/>
      <c r="IO19" s="31"/>
      <c r="IP19" s="30"/>
      <c r="IQ19" s="37"/>
      <c r="IR19" s="31"/>
      <c r="IS19" s="30"/>
      <c r="IT19" s="37"/>
      <c r="IU19" s="31"/>
      <c r="IV19" s="30"/>
      <c r="IW19" s="37"/>
      <c r="IX19" s="31"/>
      <c r="IY19" s="30"/>
      <c r="IZ19" s="37"/>
      <c r="JA19" s="31"/>
      <c r="JB19" s="30"/>
      <c r="JC19" s="37"/>
      <c r="JD19" s="31"/>
      <c r="JE19" s="30"/>
      <c r="JF19" s="37"/>
      <c r="JG19" s="31"/>
      <c r="JH19" s="30"/>
      <c r="JI19" s="37"/>
      <c r="JJ19" s="31"/>
      <c r="JK19" s="30"/>
      <c r="JL19" s="37"/>
      <c r="JM19" s="31"/>
      <c r="JN19" s="30"/>
      <c r="JO19" s="37"/>
      <c r="JP19" s="31"/>
      <c r="JQ19" s="30"/>
      <c r="JR19" s="37"/>
      <c r="JS19" s="31"/>
      <c r="JT19" s="30"/>
      <c r="JU19" s="37"/>
      <c r="JV19" s="31"/>
      <c r="JW19" s="30"/>
      <c r="JX19" s="37"/>
      <c r="JY19" s="31"/>
      <c r="JZ19" s="30"/>
      <c r="KA19" s="37"/>
      <c r="KB19" s="31"/>
      <c r="KC19" s="30"/>
      <c r="KD19" s="37"/>
      <c r="KE19" s="31"/>
      <c r="KF19" s="30"/>
      <c r="KG19" s="37"/>
      <c r="KH19" s="31"/>
      <c r="KI19" s="30"/>
      <c r="KJ19" s="37"/>
      <c r="KK19" s="31"/>
      <c r="KL19" s="30"/>
      <c r="KM19" s="37"/>
      <c r="KN19" s="31"/>
      <c r="KO19" s="30"/>
      <c r="KP19" s="37"/>
      <c r="KQ19" s="31"/>
      <c r="KR19" s="30"/>
      <c r="KS19" s="37"/>
      <c r="KT19" s="31"/>
      <c r="KU19" s="30"/>
      <c r="KV19" s="37"/>
      <c r="KW19" s="31"/>
      <c r="KX19" s="30"/>
      <c r="KY19" s="37"/>
      <c r="KZ19" s="31"/>
      <c r="LA19" s="30"/>
      <c r="LB19" s="37"/>
      <c r="LC19" s="31"/>
      <c r="LD19" s="30"/>
      <c r="LE19" s="37"/>
      <c r="LF19" s="31"/>
      <c r="LG19" s="30"/>
      <c r="LH19" s="37"/>
      <c r="LI19" s="31"/>
      <c r="LJ19" s="30"/>
      <c r="LK19" s="37"/>
      <c r="LL19" s="31"/>
      <c r="LM19" s="30"/>
      <c r="LN19" s="37"/>
      <c r="LO19" s="31"/>
      <c r="LP19" s="30"/>
      <c r="LQ19" s="37"/>
      <c r="LR19" s="31"/>
      <c r="LS19" s="30"/>
      <c r="LT19" s="37"/>
      <c r="LU19" s="31"/>
      <c r="LV19" s="30"/>
      <c r="LW19" s="37"/>
      <c r="LX19" s="31"/>
      <c r="LY19" s="30"/>
      <c r="LZ19" s="37"/>
      <c r="MA19" s="31"/>
      <c r="MB19" s="30"/>
      <c r="MC19" s="37"/>
      <c r="MD19" s="31"/>
      <c r="ME19" s="30"/>
      <c r="MF19" s="37"/>
      <c r="MG19" s="31"/>
      <c r="MH19" s="30"/>
      <c r="MI19" s="37"/>
      <c r="MJ19" s="31"/>
      <c r="MK19" s="30"/>
      <c r="ML19" s="37"/>
      <c r="MM19" s="31"/>
      <c r="MN19" s="30"/>
      <c r="MO19" s="37"/>
      <c r="MP19" s="31"/>
      <c r="MQ19" s="30"/>
      <c r="MR19" s="37"/>
      <c r="MS19" s="31"/>
      <c r="MT19" s="30"/>
      <c r="MU19" s="37"/>
      <c r="MV19" s="31"/>
      <c r="MW19" s="30"/>
      <c r="MX19" s="37"/>
      <c r="MY19" s="31"/>
      <c r="MZ19" s="30"/>
      <c r="NA19" s="37"/>
      <c r="NB19" s="31"/>
      <c r="NC19" s="30"/>
      <c r="ND19" s="37"/>
      <c r="NE19" s="31"/>
      <c r="NF19" s="30"/>
      <c r="NG19" s="37"/>
      <c r="NH19" s="31"/>
      <c r="NI19" s="30"/>
      <c r="NJ19" s="37"/>
      <c r="NK19" s="31"/>
      <c r="NL19" s="30"/>
      <c r="NM19" s="37"/>
      <c r="NN19" s="31"/>
      <c r="NO19" s="30"/>
      <c r="NP19" s="37"/>
      <c r="NQ19" s="31"/>
      <c r="NR19" s="30"/>
      <c r="NS19" s="37"/>
      <c r="NT19" s="31"/>
      <c r="NU19" s="30"/>
      <c r="NV19" s="37"/>
      <c r="NW19" s="31"/>
      <c r="NX19" s="30"/>
      <c r="NY19" s="37"/>
      <c r="NZ19" s="31"/>
      <c r="OA19" s="30"/>
      <c r="OB19" s="37"/>
      <c r="OC19" s="31"/>
      <c r="OD19" s="30"/>
      <c r="OE19" s="37"/>
      <c r="OF19" s="31"/>
      <c r="OG19" s="30"/>
      <c r="OH19" s="37"/>
      <c r="OI19" s="31"/>
      <c r="OJ19" s="30"/>
      <c r="OK19" s="37"/>
      <c r="OL19" s="31"/>
      <c r="OM19" s="30"/>
      <c r="ON19" s="37"/>
      <c r="OO19" s="31"/>
      <c r="OP19" s="30"/>
      <c r="OQ19" s="37"/>
      <c r="OR19" s="31"/>
      <c r="OS19" s="30"/>
      <c r="OT19" s="37"/>
      <c r="OU19" s="31"/>
      <c r="OV19" s="30"/>
      <c r="OW19" s="37"/>
      <c r="OX19" s="31"/>
      <c r="OY19" s="30"/>
      <c r="OZ19" s="37"/>
      <c r="PA19" s="31"/>
      <c r="PB19" s="30"/>
      <c r="PC19" s="37"/>
      <c r="PD19" s="31"/>
      <c r="PE19" s="30"/>
      <c r="PF19" s="37"/>
      <c r="PG19" s="31"/>
      <c r="PH19" s="30"/>
      <c r="PI19" s="37"/>
      <c r="PJ19" s="31"/>
      <c r="PK19" s="30"/>
      <c r="PL19" s="37"/>
      <c r="PM19" s="31"/>
      <c r="PN19" s="30"/>
      <c r="PO19" s="37"/>
      <c r="PP19" s="31"/>
      <c r="PQ19" s="30"/>
      <c r="PR19" s="37"/>
      <c r="PS19" s="31"/>
      <c r="PT19" s="30"/>
      <c r="PU19" s="37"/>
      <c r="PV19" s="31"/>
      <c r="PW19" s="30"/>
      <c r="PX19" s="37"/>
      <c r="PY19" s="31"/>
      <c r="PZ19" s="30"/>
      <c r="QA19" s="37"/>
      <c r="QB19" s="31"/>
      <c r="QC19" s="30"/>
      <c r="QD19" s="37"/>
      <c r="QE19" s="31"/>
      <c r="QF19" s="30"/>
      <c r="QG19" s="37"/>
      <c r="QH19" s="31"/>
      <c r="QI19" s="30"/>
      <c r="QJ19" s="37"/>
      <c r="QK19" s="31"/>
      <c r="QL19" s="30"/>
      <c r="QM19" s="37"/>
      <c r="QN19" s="31"/>
      <c r="QO19" s="30"/>
      <c r="QP19" s="37"/>
      <c r="QQ19" s="31"/>
      <c r="QR19" s="30"/>
      <c r="QS19" s="37"/>
      <c r="QT19" s="31"/>
      <c r="QU19" s="30"/>
      <c r="QV19" s="37"/>
      <c r="QW19" s="31"/>
      <c r="QX19" s="30"/>
      <c r="QY19" s="37"/>
      <c r="QZ19" s="31"/>
      <c r="RA19" s="30"/>
      <c r="RB19" s="37"/>
      <c r="RC19" s="31"/>
      <c r="RD19" s="30"/>
      <c r="RE19" s="37"/>
      <c r="RF19" s="31"/>
      <c r="RG19" s="30"/>
      <c r="RH19" s="37"/>
      <c r="RI19" s="31"/>
      <c r="RJ19" s="30"/>
      <c r="RK19" s="37"/>
      <c r="RL19" s="31"/>
      <c r="RM19" s="30"/>
      <c r="RN19" s="37"/>
      <c r="RO19" s="31"/>
      <c r="RP19" s="30"/>
      <c r="RQ19" s="37"/>
      <c r="RR19" s="31"/>
      <c r="RS19" s="30"/>
      <c r="RT19" s="37"/>
      <c r="RU19" s="31"/>
      <c r="RV19" s="30"/>
      <c r="RW19" s="37"/>
      <c r="RX19" s="31"/>
      <c r="RY19" s="30"/>
      <c r="RZ19" s="37"/>
      <c r="SA19" s="31"/>
      <c r="SB19" s="30"/>
      <c r="SC19" s="37"/>
      <c r="SD19" s="31"/>
      <c r="SE19" s="30"/>
      <c r="SF19" s="37"/>
      <c r="SG19" s="31"/>
      <c r="SH19" s="30"/>
      <c r="SI19" s="37"/>
      <c r="SJ19" s="31"/>
      <c r="SK19" s="30"/>
      <c r="SL19" s="37"/>
      <c r="SM19" s="31"/>
      <c r="SN19" s="30"/>
      <c r="SO19" s="37"/>
      <c r="SP19" s="31"/>
      <c r="SQ19" s="30"/>
      <c r="SR19" s="37"/>
      <c r="SS19" s="31"/>
      <c r="ST19" s="30"/>
      <c r="SU19" s="37"/>
      <c r="SV19" s="31"/>
      <c r="SW19" s="30"/>
      <c r="SX19" s="37"/>
      <c r="SY19" s="31"/>
      <c r="SZ19" s="30"/>
      <c r="TA19" s="37"/>
      <c r="TB19" s="31"/>
      <c r="TC19" s="30"/>
      <c r="TD19" s="37"/>
      <c r="TE19" s="31"/>
      <c r="TF19" s="30"/>
      <c r="TG19" s="37"/>
      <c r="TH19" s="31"/>
      <c r="TI19" s="30"/>
      <c r="TJ19" s="37"/>
      <c r="TK19" s="31"/>
      <c r="TL19" s="30"/>
      <c r="TM19" s="37"/>
      <c r="TN19" s="31"/>
      <c r="TO19" s="30"/>
      <c r="TP19" s="37"/>
      <c r="TQ19" s="31"/>
      <c r="TR19" s="30"/>
      <c r="TS19" s="37"/>
      <c r="TT19" s="31"/>
      <c r="TU19" s="30"/>
      <c r="TV19" s="37"/>
      <c r="TW19" s="31"/>
      <c r="TX19" s="30"/>
      <c r="TY19" s="37"/>
      <c r="TZ19" s="31"/>
      <c r="UA19" s="30"/>
      <c r="UB19" s="37"/>
      <c r="UC19" s="31"/>
      <c r="UD19" s="30"/>
      <c r="UE19" s="37"/>
      <c r="UF19" s="31"/>
      <c r="UG19" s="30"/>
      <c r="UH19" s="37"/>
      <c r="UI19" s="31"/>
      <c r="UJ19" s="30"/>
      <c r="UK19" s="37"/>
      <c r="UL19" s="31"/>
      <c r="UM19" s="30"/>
      <c r="UN19" s="37"/>
      <c r="UO19" s="31"/>
      <c r="UP19" s="30"/>
      <c r="UQ19" s="37"/>
      <c r="UR19" s="31"/>
      <c r="US19" s="30"/>
      <c r="UT19" s="37"/>
      <c r="UU19" s="31"/>
      <c r="UV19" s="30"/>
      <c r="UW19" s="37"/>
      <c r="UX19" s="31"/>
      <c r="UY19" s="30"/>
      <c r="UZ19" s="37"/>
      <c r="VA19" s="31"/>
      <c r="VB19" s="30"/>
      <c r="VC19" s="37"/>
      <c r="VD19" s="31"/>
      <c r="VE19" s="30"/>
      <c r="VF19" s="37"/>
      <c r="VG19" s="31"/>
      <c r="VH19" s="30"/>
      <c r="VI19" s="37"/>
      <c r="VJ19" s="31"/>
      <c r="VK19" s="30"/>
      <c r="VL19" s="37"/>
      <c r="VM19" s="31"/>
      <c r="VN19" s="30"/>
      <c r="VO19" s="37"/>
      <c r="VP19" s="31"/>
      <c r="VQ19" s="30"/>
      <c r="VR19" s="37"/>
      <c r="VS19" s="31"/>
      <c r="VT19" s="30"/>
      <c r="VU19" s="37"/>
      <c r="VV19" s="31"/>
      <c r="VW19" s="30"/>
      <c r="VX19" s="37"/>
      <c r="VY19" s="31"/>
      <c r="VZ19" s="30"/>
      <c r="WA19" s="37"/>
      <c r="WB19" s="31"/>
      <c r="WC19" s="30"/>
      <c r="WD19" s="37"/>
      <c r="WE19" s="31"/>
      <c r="WF19" s="30"/>
      <c r="WG19" s="37"/>
      <c r="WH19" s="31"/>
      <c r="WI19" s="30"/>
      <c r="WJ19" s="37"/>
      <c r="WK19" s="31"/>
      <c r="WL19" s="30"/>
      <c r="WM19" s="37"/>
      <c r="WN19" s="31"/>
      <c r="WO19" s="30"/>
      <c r="WP19" s="37"/>
      <c r="WQ19" s="31"/>
      <c r="WR19" s="30"/>
      <c r="WS19" s="37"/>
      <c r="WT19" s="31"/>
      <c r="WU19" s="30"/>
      <c r="WV19" s="37"/>
      <c r="WW19" s="31"/>
      <c r="WX19" s="30"/>
      <c r="WY19" s="37"/>
      <c r="WZ19" s="31"/>
      <c r="XA19" s="30"/>
      <c r="XB19" s="37"/>
      <c r="XC19" s="31"/>
      <c r="XD19" s="30"/>
      <c r="XE19" s="37"/>
      <c r="XF19" s="31"/>
      <c r="XG19" s="30"/>
      <c r="XH19" s="37"/>
      <c r="XI19" s="31"/>
      <c r="XJ19" s="30"/>
      <c r="XK19" s="37"/>
      <c r="XL19" s="31"/>
      <c r="XM19" s="30"/>
      <c r="XN19" s="37"/>
      <c r="XO19" s="31"/>
      <c r="XP19" s="30"/>
      <c r="XQ19" s="37"/>
      <c r="XR19" s="31"/>
      <c r="XS19" s="30"/>
      <c r="XT19" s="37"/>
      <c r="XU19" s="31"/>
      <c r="XV19" s="30"/>
      <c r="XW19" s="37"/>
      <c r="XX19" s="31"/>
      <c r="XY19" s="30"/>
      <c r="XZ19" s="37"/>
      <c r="YA19" s="31"/>
      <c r="YB19" s="30"/>
      <c r="YC19" s="37"/>
      <c r="YD19" s="31"/>
      <c r="YE19" s="30"/>
      <c r="YF19" s="37"/>
      <c r="YG19" s="31"/>
      <c r="YH19" s="30"/>
      <c r="YI19" s="37"/>
      <c r="YJ19" s="31"/>
      <c r="YK19" s="30"/>
      <c r="YL19" s="37"/>
      <c r="YM19" s="31"/>
      <c r="YN19" s="30"/>
      <c r="YO19" s="37"/>
      <c r="YP19" s="31"/>
      <c r="YQ19" s="30"/>
      <c r="YR19" s="37"/>
      <c r="YS19" s="31"/>
      <c r="YT19" s="30"/>
      <c r="YU19" s="37"/>
      <c r="YV19" s="31"/>
      <c r="YW19" s="30"/>
      <c r="YX19" s="37"/>
      <c r="YY19" s="31"/>
      <c r="YZ19" s="30"/>
      <c r="ZA19" s="37"/>
      <c r="ZB19" s="31"/>
      <c r="ZC19" s="30"/>
      <c r="ZD19" s="37"/>
      <c r="ZE19" s="31"/>
      <c r="ZF19" s="30"/>
      <c r="ZG19" s="37"/>
      <c r="ZH19" s="31"/>
      <c r="ZI19" s="30"/>
      <c r="ZJ19" s="37"/>
      <c r="ZK19" s="31"/>
      <c r="ZL19" s="30"/>
      <c r="ZM19" s="37"/>
      <c r="ZN19" s="31"/>
      <c r="ZO19" s="30"/>
      <c r="ZP19" s="37"/>
      <c r="ZQ19" s="31"/>
      <c r="ZR19" s="30"/>
      <c r="ZS19" s="37"/>
      <c r="ZT19" s="31"/>
      <c r="ZU19" s="30"/>
      <c r="ZV19" s="37"/>
      <c r="ZW19" s="31"/>
      <c r="ZX19" s="30"/>
      <c r="ZY19" s="37"/>
      <c r="ZZ19" s="31"/>
      <c r="AAA19" s="30"/>
      <c r="AAB19" s="37"/>
      <c r="AAC19" s="31"/>
      <c r="AAD19" s="30"/>
      <c r="AAE19" s="37"/>
      <c r="AAF19" s="31"/>
      <c r="AAG19" s="30"/>
      <c r="AAH19" s="37"/>
      <c r="AAI19" s="31"/>
      <c r="AAJ19" s="30"/>
      <c r="AAK19" s="37"/>
      <c r="AAL19" s="31"/>
      <c r="AAM19" s="30"/>
      <c r="AAN19" s="37"/>
      <c r="AAO19" s="31"/>
      <c r="AAP19" s="30"/>
      <c r="AAQ19" s="37"/>
      <c r="AAR19" s="31"/>
      <c r="AAS19" s="30"/>
      <c r="AAT19" s="37"/>
      <c r="AAU19" s="31"/>
      <c r="AAV19" s="30"/>
      <c r="AAW19" s="37"/>
      <c r="AAX19" s="31"/>
      <c r="AAY19" s="30"/>
      <c r="AAZ19" s="37"/>
      <c r="ABA19" s="31"/>
      <c r="ABB19" s="30"/>
      <c r="ABC19" s="37"/>
      <c r="ABD19" s="31"/>
      <c r="ABE19" s="30"/>
      <c r="ABF19" s="37"/>
      <c r="ABG19" s="31"/>
      <c r="ABH19" s="30"/>
      <c r="ABI19" s="37"/>
      <c r="ABJ19" s="31"/>
      <c r="ABK19" s="30"/>
      <c r="ABL19" s="37"/>
      <c r="ABM19" s="31"/>
      <c r="ABN19" s="30"/>
      <c r="ABO19" s="37"/>
      <c r="ABP19" s="31"/>
      <c r="ABQ19" s="30"/>
      <c r="ABR19" s="37"/>
      <c r="ABS19" s="31"/>
      <c r="ABT19" s="30"/>
      <c r="ABU19" s="37"/>
      <c r="ABV19" s="31"/>
      <c r="ABW19" s="30"/>
      <c r="ABX19" s="37"/>
      <c r="ABY19" s="31"/>
      <c r="ABZ19" s="30"/>
      <c r="ACA19" s="37"/>
      <c r="ACB19" s="31"/>
      <c r="ACC19" s="30"/>
      <c r="ACD19" s="37"/>
      <c r="ACE19" s="31"/>
      <c r="ACF19" s="30"/>
      <c r="ACG19" s="37"/>
      <c r="ACH19" s="31"/>
      <c r="ACI19" s="30"/>
      <c r="ACJ19" s="37"/>
      <c r="ACK19" s="31"/>
      <c r="ACL19" s="30"/>
      <c r="ACM19" s="37"/>
      <c r="ACN19" s="38"/>
      <c r="ACO19" s="30"/>
      <c r="ACP19" s="37"/>
      <c r="ACQ19" s="38"/>
      <c r="ACR19" s="30"/>
      <c r="ACS19" s="37"/>
      <c r="ACT19" s="38"/>
      <c r="ACU19" s="30"/>
      <c r="ACV19" s="37"/>
      <c r="ACW19" s="38"/>
      <c r="ACX19" s="30"/>
      <c r="ACY19" s="37"/>
      <c r="ACZ19" s="38"/>
      <c r="ADA19" s="30"/>
      <c r="ADB19" s="37"/>
      <c r="ADC19" s="38"/>
      <c r="ADD19" s="30"/>
      <c r="ADE19" s="37"/>
      <c r="ADF19" s="38"/>
      <c r="ADG19" s="30"/>
      <c r="ADH19" s="37"/>
      <c r="ADI19" s="38"/>
      <c r="ADJ19" s="30"/>
      <c r="ADK19" s="37"/>
      <c r="ADL19" s="38"/>
      <c r="ADM19" s="30"/>
      <c r="ADN19" s="37"/>
      <c r="ADO19" s="38"/>
      <c r="ADP19" s="30"/>
      <c r="ADQ19" s="37"/>
      <c r="ADR19" s="38"/>
      <c r="ADS19" s="30"/>
      <c r="ADT19" s="37"/>
      <c r="ADU19" s="38"/>
      <c r="ADV19" s="30"/>
      <c r="ADW19" s="37"/>
      <c r="ADX19" s="38"/>
      <c r="ADY19" s="30"/>
      <c r="ADZ19" s="37"/>
      <c r="AEA19" s="38"/>
      <c r="AEB19" s="30"/>
      <c r="AEC19" s="37"/>
      <c r="AED19" s="38"/>
      <c r="AEE19" s="30"/>
      <c r="AEF19" s="37"/>
      <c r="AEG19" s="38"/>
      <c r="AEH19" s="30"/>
      <c r="AEI19" s="37"/>
      <c r="AEJ19" s="38"/>
      <c r="AEK19" s="30"/>
      <c r="AEL19" s="37"/>
      <c r="AEM19" s="38"/>
      <c r="AEN19" s="30"/>
      <c r="AEO19" s="37"/>
      <c r="AEP19" s="38"/>
      <c r="AEQ19" s="30"/>
      <c r="AER19" s="37"/>
      <c r="AES19" s="38"/>
      <c r="AET19" s="30"/>
      <c r="AEU19" s="37"/>
      <c r="AEV19" s="38"/>
      <c r="AEW19" s="30"/>
      <c r="AEX19" s="37"/>
      <c r="AEY19" s="38"/>
      <c r="AEZ19" s="30"/>
      <c r="AFA19" s="37"/>
      <c r="AFB19" s="38"/>
      <c r="AFC19" s="30"/>
      <c r="AFD19" s="37"/>
      <c r="AFE19" s="38"/>
    </row>
    <row r="20" spans="1:837" ht="14.45" customHeight="1" x14ac:dyDescent="0.25">
      <c r="J20" s="12">
        <f t="shared" si="46"/>
        <v>46404</v>
      </c>
      <c r="K20" s="29">
        <f t="shared" si="0"/>
        <v>0</v>
      </c>
      <c r="L20" s="28"/>
      <c r="M20" s="12">
        <f t="shared" si="24"/>
        <v>46435</v>
      </c>
      <c r="N20" s="29" t="str">
        <f t="shared" si="1"/>
        <v>J</v>
      </c>
      <c r="O20" s="28"/>
      <c r="P20" s="12">
        <f t="shared" si="25"/>
        <v>46463</v>
      </c>
      <c r="Q20" s="29" t="str">
        <f t="shared" si="2"/>
        <v>J</v>
      </c>
      <c r="R20" s="28"/>
      <c r="S20" s="12">
        <f t="shared" si="26"/>
        <v>46494</v>
      </c>
      <c r="T20" s="29">
        <f t="shared" si="3"/>
        <v>0</v>
      </c>
      <c r="U20" s="28"/>
      <c r="V20" s="12">
        <f t="shared" si="44"/>
        <v>46524</v>
      </c>
      <c r="W20" s="29" t="str">
        <f t="shared" si="4"/>
        <v>J</v>
      </c>
      <c r="X20" s="28"/>
      <c r="Y20" s="12">
        <f t="shared" si="27"/>
        <v>46555</v>
      </c>
      <c r="Z20" s="29" t="str">
        <f t="shared" si="5"/>
        <v>J</v>
      </c>
      <c r="AA20" s="28"/>
      <c r="AB20" s="12">
        <f t="shared" si="28"/>
        <v>46585</v>
      </c>
      <c r="AC20" s="29">
        <f t="shared" si="6"/>
        <v>0</v>
      </c>
      <c r="AD20" s="28"/>
      <c r="AE20" s="12">
        <f t="shared" si="29"/>
        <v>46616</v>
      </c>
      <c r="AF20" s="29" t="str">
        <f t="shared" si="7"/>
        <v>J</v>
      </c>
      <c r="AG20" s="28"/>
      <c r="AH20" s="12">
        <f t="shared" si="30"/>
        <v>46647</v>
      </c>
      <c r="AI20" s="29" t="str">
        <f t="shared" si="8"/>
        <v>J</v>
      </c>
      <c r="AJ20" s="28"/>
      <c r="AK20" s="12">
        <f t="shared" si="31"/>
        <v>46677</v>
      </c>
      <c r="AL20" s="29">
        <f t="shared" si="9"/>
        <v>0</v>
      </c>
      <c r="AM20" s="28"/>
      <c r="AN20" s="12">
        <f t="shared" si="32"/>
        <v>46708</v>
      </c>
      <c r="AO20" s="29" t="str">
        <f t="shared" si="10"/>
        <v>J</v>
      </c>
      <c r="AP20" s="28"/>
      <c r="AQ20" s="12">
        <f t="shared" si="33"/>
        <v>46738</v>
      </c>
      <c r="AR20" s="29" t="str">
        <f t="shared" si="11"/>
        <v>J</v>
      </c>
      <c r="AS20" s="13"/>
      <c r="AT20" s="12">
        <f t="shared" si="47"/>
        <v>46769</v>
      </c>
      <c r="AU20" s="29" t="str">
        <f t="shared" si="12"/>
        <v>J</v>
      </c>
      <c r="AV20" s="28"/>
      <c r="AW20" s="12">
        <f t="shared" si="34"/>
        <v>46800</v>
      </c>
      <c r="AX20" s="29" t="str">
        <f t="shared" si="13"/>
        <v>J</v>
      </c>
      <c r="AY20" s="28"/>
      <c r="AZ20" s="12">
        <f t="shared" si="35"/>
        <v>46829</v>
      </c>
      <c r="BA20" s="29" t="str">
        <f t="shared" si="14"/>
        <v>J</v>
      </c>
      <c r="BB20" s="28"/>
      <c r="BC20" s="12">
        <f t="shared" si="36"/>
        <v>46860</v>
      </c>
      <c r="BD20" s="29" t="str">
        <f t="shared" si="15"/>
        <v>J</v>
      </c>
      <c r="BE20" s="28"/>
      <c r="BF20" s="12">
        <f t="shared" si="45"/>
        <v>46890</v>
      </c>
      <c r="BG20" s="29" t="str">
        <f t="shared" si="16"/>
        <v>J</v>
      </c>
      <c r="BH20" s="28"/>
      <c r="BI20" s="12">
        <f t="shared" si="37"/>
        <v>46921</v>
      </c>
      <c r="BJ20" s="29">
        <f t="shared" si="17"/>
        <v>0</v>
      </c>
      <c r="BK20" s="28"/>
      <c r="BL20" s="12">
        <f t="shared" si="38"/>
        <v>46951</v>
      </c>
      <c r="BM20" s="29" t="str">
        <f t="shared" si="18"/>
        <v>J</v>
      </c>
      <c r="BN20" s="28"/>
      <c r="BO20" s="12">
        <f t="shared" si="39"/>
        <v>46982</v>
      </c>
      <c r="BP20" s="29" t="str">
        <f t="shared" si="19"/>
        <v>J</v>
      </c>
      <c r="BQ20" s="28"/>
      <c r="BR20" s="12">
        <f t="shared" si="40"/>
        <v>47013</v>
      </c>
      <c r="BS20" s="29">
        <f t="shared" si="20"/>
        <v>0</v>
      </c>
      <c r="BT20" s="28"/>
      <c r="BU20" s="12">
        <f t="shared" si="41"/>
        <v>47043</v>
      </c>
      <c r="BV20" s="29" t="str">
        <f t="shared" si="21"/>
        <v>J</v>
      </c>
      <c r="BW20" s="28"/>
      <c r="BX20" s="12">
        <f t="shared" si="42"/>
        <v>47074</v>
      </c>
      <c r="BY20" s="29" t="str">
        <f t="shared" si="22"/>
        <v>J</v>
      </c>
      <c r="BZ20" s="28"/>
      <c r="CA20" s="12">
        <f t="shared" si="43"/>
        <v>47104</v>
      </c>
      <c r="CB20" s="29">
        <f t="shared" si="23"/>
        <v>0</v>
      </c>
      <c r="CC20" s="13"/>
      <c r="CD20" s="30"/>
      <c r="CE20" s="37"/>
      <c r="CF20" s="31"/>
      <c r="CG20" s="30"/>
      <c r="CH20" s="37"/>
      <c r="CI20" s="31"/>
      <c r="CJ20" s="30"/>
      <c r="CK20" s="37"/>
      <c r="CL20" s="31"/>
      <c r="CM20" s="30"/>
      <c r="CN20" s="37"/>
      <c r="CO20" s="31"/>
      <c r="CP20" s="30"/>
      <c r="CQ20" s="37"/>
      <c r="CR20" s="31"/>
      <c r="CS20" s="30"/>
      <c r="CT20" s="37"/>
      <c r="CU20" s="31"/>
      <c r="CV20" s="30"/>
      <c r="CW20" s="37"/>
      <c r="CX20" s="31"/>
      <c r="CY20" s="30"/>
      <c r="CZ20" s="37"/>
      <c r="DA20" s="31"/>
      <c r="DB20" s="30"/>
      <c r="DC20" s="37"/>
      <c r="DD20" s="31"/>
      <c r="DE20" s="30"/>
      <c r="DF20" s="37"/>
      <c r="DG20" s="31"/>
      <c r="DH20" s="30"/>
      <c r="DI20" s="37"/>
      <c r="DJ20" s="31"/>
      <c r="DK20" s="30"/>
      <c r="DL20" s="37"/>
      <c r="DM20" s="31"/>
      <c r="DN20" s="30"/>
      <c r="DO20" s="37"/>
      <c r="DP20" s="31"/>
      <c r="DQ20" s="30"/>
      <c r="DR20" s="37"/>
      <c r="DS20" s="31"/>
      <c r="DT20" s="30"/>
      <c r="DU20" s="37"/>
      <c r="DV20" s="31"/>
      <c r="DW20" s="30"/>
      <c r="DX20" s="37"/>
      <c r="DY20" s="31"/>
      <c r="DZ20" s="30"/>
      <c r="EA20" s="37"/>
      <c r="EB20" s="31"/>
      <c r="EC20" s="30"/>
      <c r="ED20" s="37"/>
      <c r="EE20" s="31"/>
      <c r="EF20" s="30"/>
      <c r="EG20" s="37"/>
      <c r="EH20" s="31"/>
      <c r="EI20" s="30"/>
      <c r="EJ20" s="37"/>
      <c r="EK20" s="31"/>
      <c r="EL20" s="30"/>
      <c r="EM20" s="37"/>
      <c r="EN20" s="31"/>
      <c r="EO20" s="30"/>
      <c r="EP20" s="37"/>
      <c r="EQ20" s="31"/>
      <c r="ER20" s="30"/>
      <c r="ES20" s="37"/>
      <c r="ET20" s="31"/>
      <c r="EU20" s="30"/>
      <c r="EV20" s="37"/>
      <c r="EW20" s="31"/>
      <c r="EX20" s="30"/>
      <c r="EY20" s="37"/>
      <c r="EZ20" s="31"/>
      <c r="FA20" s="30"/>
      <c r="FB20" s="37"/>
      <c r="FC20" s="31"/>
      <c r="FD20" s="30"/>
      <c r="FE20" s="37"/>
      <c r="FF20" s="31"/>
      <c r="FG20" s="30"/>
      <c r="FH20" s="37"/>
      <c r="FI20" s="31"/>
      <c r="FJ20" s="30"/>
      <c r="FK20" s="37"/>
      <c r="FL20" s="31"/>
      <c r="FM20" s="30"/>
      <c r="FN20" s="37"/>
      <c r="FO20" s="31"/>
      <c r="FP20" s="30"/>
      <c r="FQ20" s="37"/>
      <c r="FR20" s="31"/>
      <c r="FS20" s="30"/>
      <c r="FT20" s="37"/>
      <c r="FU20" s="31"/>
      <c r="FV20" s="30"/>
      <c r="FW20" s="37"/>
      <c r="FX20" s="31"/>
      <c r="FY20" s="30"/>
      <c r="FZ20" s="37"/>
      <c r="GA20" s="31"/>
      <c r="GB20" s="30"/>
      <c r="GC20" s="37"/>
      <c r="GD20" s="31"/>
      <c r="GE20" s="30"/>
      <c r="GF20" s="37"/>
      <c r="GG20" s="31"/>
      <c r="GH20" s="30"/>
      <c r="GI20" s="37"/>
      <c r="GJ20" s="31"/>
      <c r="GK20" s="30"/>
      <c r="GL20" s="37"/>
      <c r="GM20" s="31"/>
      <c r="GN20" s="30"/>
      <c r="GO20" s="37"/>
      <c r="GP20" s="31"/>
      <c r="GQ20" s="30"/>
      <c r="GR20" s="37"/>
      <c r="GS20" s="31"/>
      <c r="GT20" s="30"/>
      <c r="GU20" s="37"/>
      <c r="GV20" s="31"/>
      <c r="GW20" s="30"/>
      <c r="GX20" s="37"/>
      <c r="GY20" s="31"/>
      <c r="GZ20" s="30"/>
      <c r="HA20" s="37"/>
      <c r="HB20" s="31"/>
      <c r="HC20" s="30"/>
      <c r="HD20" s="37"/>
      <c r="HE20" s="31"/>
      <c r="HF20" s="30"/>
      <c r="HG20" s="37"/>
      <c r="HH20" s="31"/>
      <c r="HI20" s="30"/>
      <c r="HJ20" s="37"/>
      <c r="HK20" s="31"/>
      <c r="HL20" s="30"/>
      <c r="HM20" s="37"/>
      <c r="HN20" s="31"/>
      <c r="HO20" s="30"/>
      <c r="HP20" s="37"/>
      <c r="HQ20" s="31"/>
      <c r="HR20" s="30"/>
      <c r="HS20" s="37"/>
      <c r="HT20" s="31"/>
      <c r="HU20" s="30"/>
      <c r="HV20" s="37"/>
      <c r="HW20" s="31"/>
      <c r="HX20" s="30"/>
      <c r="HY20" s="37"/>
      <c r="HZ20" s="31"/>
      <c r="IA20" s="30"/>
      <c r="IB20" s="37"/>
      <c r="IC20" s="31"/>
      <c r="ID20" s="30"/>
      <c r="IE20" s="37"/>
      <c r="IF20" s="31"/>
      <c r="IG20" s="30"/>
      <c r="IH20" s="37"/>
      <c r="II20" s="31"/>
      <c r="IJ20" s="30"/>
      <c r="IK20" s="37"/>
      <c r="IL20" s="31"/>
      <c r="IM20" s="30"/>
      <c r="IN20" s="37"/>
      <c r="IO20" s="31"/>
      <c r="IP20" s="30"/>
      <c r="IQ20" s="37"/>
      <c r="IR20" s="31"/>
      <c r="IS20" s="30"/>
      <c r="IT20" s="37"/>
      <c r="IU20" s="31"/>
      <c r="IV20" s="30"/>
      <c r="IW20" s="37"/>
      <c r="IX20" s="31"/>
      <c r="IY20" s="30"/>
      <c r="IZ20" s="37"/>
      <c r="JA20" s="31"/>
      <c r="JB20" s="30"/>
      <c r="JC20" s="37"/>
      <c r="JD20" s="31"/>
      <c r="JE20" s="30"/>
      <c r="JF20" s="37"/>
      <c r="JG20" s="31"/>
      <c r="JH20" s="30"/>
      <c r="JI20" s="37"/>
      <c r="JJ20" s="31"/>
      <c r="JK20" s="30"/>
      <c r="JL20" s="37"/>
      <c r="JM20" s="31"/>
      <c r="JN20" s="30"/>
      <c r="JO20" s="37"/>
      <c r="JP20" s="31"/>
      <c r="JQ20" s="30"/>
      <c r="JR20" s="37"/>
      <c r="JS20" s="31"/>
      <c r="JT20" s="30"/>
      <c r="JU20" s="37"/>
      <c r="JV20" s="31"/>
      <c r="JW20" s="30"/>
      <c r="JX20" s="37"/>
      <c r="JY20" s="31"/>
      <c r="JZ20" s="30"/>
      <c r="KA20" s="37"/>
      <c r="KB20" s="31"/>
      <c r="KC20" s="30"/>
      <c r="KD20" s="37"/>
      <c r="KE20" s="31"/>
      <c r="KF20" s="30"/>
      <c r="KG20" s="37"/>
      <c r="KH20" s="31"/>
      <c r="KI20" s="30"/>
      <c r="KJ20" s="37"/>
      <c r="KK20" s="31"/>
      <c r="KL20" s="30"/>
      <c r="KM20" s="37"/>
      <c r="KN20" s="31"/>
      <c r="KO20" s="30"/>
      <c r="KP20" s="37"/>
      <c r="KQ20" s="31"/>
      <c r="KR20" s="30"/>
      <c r="KS20" s="37"/>
      <c r="KT20" s="31"/>
      <c r="KU20" s="30"/>
      <c r="KV20" s="37"/>
      <c r="KW20" s="31"/>
      <c r="KX20" s="30"/>
      <c r="KY20" s="37"/>
      <c r="KZ20" s="31"/>
      <c r="LA20" s="30"/>
      <c r="LB20" s="37"/>
      <c r="LC20" s="31"/>
      <c r="LD20" s="30"/>
      <c r="LE20" s="37"/>
      <c r="LF20" s="31"/>
      <c r="LG20" s="30"/>
      <c r="LH20" s="37"/>
      <c r="LI20" s="31"/>
      <c r="LJ20" s="30"/>
      <c r="LK20" s="37"/>
      <c r="LL20" s="31"/>
      <c r="LM20" s="30"/>
      <c r="LN20" s="37"/>
      <c r="LO20" s="31"/>
      <c r="LP20" s="30"/>
      <c r="LQ20" s="37"/>
      <c r="LR20" s="31"/>
      <c r="LS20" s="30"/>
      <c r="LT20" s="37"/>
      <c r="LU20" s="31"/>
      <c r="LV20" s="30"/>
      <c r="LW20" s="37"/>
      <c r="LX20" s="31"/>
      <c r="LY20" s="30"/>
      <c r="LZ20" s="37"/>
      <c r="MA20" s="31"/>
      <c r="MB20" s="30"/>
      <c r="MC20" s="37"/>
      <c r="MD20" s="31"/>
      <c r="ME20" s="30"/>
      <c r="MF20" s="37"/>
      <c r="MG20" s="31"/>
      <c r="MH20" s="30"/>
      <c r="MI20" s="37"/>
      <c r="MJ20" s="31"/>
      <c r="MK20" s="30"/>
      <c r="ML20" s="37"/>
      <c r="MM20" s="31"/>
      <c r="MN20" s="30"/>
      <c r="MO20" s="37"/>
      <c r="MP20" s="31"/>
      <c r="MQ20" s="30"/>
      <c r="MR20" s="37"/>
      <c r="MS20" s="31"/>
      <c r="MT20" s="30"/>
      <c r="MU20" s="37"/>
      <c r="MV20" s="31"/>
      <c r="MW20" s="30"/>
      <c r="MX20" s="37"/>
      <c r="MY20" s="31"/>
      <c r="MZ20" s="30"/>
      <c r="NA20" s="37"/>
      <c r="NB20" s="31"/>
      <c r="NC20" s="30"/>
      <c r="ND20" s="37"/>
      <c r="NE20" s="31"/>
      <c r="NF20" s="30"/>
      <c r="NG20" s="37"/>
      <c r="NH20" s="31"/>
      <c r="NI20" s="30"/>
      <c r="NJ20" s="37"/>
      <c r="NK20" s="31"/>
      <c r="NL20" s="30"/>
      <c r="NM20" s="37"/>
      <c r="NN20" s="31"/>
      <c r="NO20" s="30"/>
      <c r="NP20" s="37"/>
      <c r="NQ20" s="31"/>
      <c r="NR20" s="30"/>
      <c r="NS20" s="37"/>
      <c r="NT20" s="31"/>
      <c r="NU20" s="30"/>
      <c r="NV20" s="37"/>
      <c r="NW20" s="31"/>
      <c r="NX20" s="30"/>
      <c r="NY20" s="37"/>
      <c r="NZ20" s="31"/>
      <c r="OA20" s="30"/>
      <c r="OB20" s="37"/>
      <c r="OC20" s="31"/>
      <c r="OD20" s="30"/>
      <c r="OE20" s="37"/>
      <c r="OF20" s="31"/>
      <c r="OG20" s="30"/>
      <c r="OH20" s="37"/>
      <c r="OI20" s="31"/>
      <c r="OJ20" s="30"/>
      <c r="OK20" s="37"/>
      <c r="OL20" s="31"/>
      <c r="OM20" s="30"/>
      <c r="ON20" s="37"/>
      <c r="OO20" s="31"/>
      <c r="OP20" s="30"/>
      <c r="OQ20" s="37"/>
      <c r="OR20" s="31"/>
      <c r="OS20" s="30"/>
      <c r="OT20" s="37"/>
      <c r="OU20" s="31"/>
      <c r="OV20" s="30"/>
      <c r="OW20" s="37"/>
      <c r="OX20" s="31"/>
      <c r="OY20" s="30"/>
      <c r="OZ20" s="37"/>
      <c r="PA20" s="31"/>
      <c r="PB20" s="30"/>
      <c r="PC20" s="37"/>
      <c r="PD20" s="31"/>
      <c r="PE20" s="30"/>
      <c r="PF20" s="37"/>
      <c r="PG20" s="31"/>
      <c r="PH20" s="30"/>
      <c r="PI20" s="37"/>
      <c r="PJ20" s="31"/>
      <c r="PK20" s="30"/>
      <c r="PL20" s="37"/>
      <c r="PM20" s="31"/>
      <c r="PN20" s="30"/>
      <c r="PO20" s="37"/>
      <c r="PP20" s="31"/>
      <c r="PQ20" s="30"/>
      <c r="PR20" s="37"/>
      <c r="PS20" s="31"/>
      <c r="PT20" s="30"/>
      <c r="PU20" s="37"/>
      <c r="PV20" s="31"/>
      <c r="PW20" s="30"/>
      <c r="PX20" s="37"/>
      <c r="PY20" s="31"/>
      <c r="PZ20" s="30"/>
      <c r="QA20" s="37"/>
      <c r="QB20" s="31"/>
      <c r="QC20" s="30"/>
      <c r="QD20" s="37"/>
      <c r="QE20" s="31"/>
      <c r="QF20" s="30"/>
      <c r="QG20" s="37"/>
      <c r="QH20" s="31"/>
      <c r="QI20" s="30"/>
      <c r="QJ20" s="37"/>
      <c r="QK20" s="31"/>
      <c r="QL20" s="30"/>
      <c r="QM20" s="37"/>
      <c r="QN20" s="31"/>
      <c r="QO20" s="30"/>
      <c r="QP20" s="37"/>
      <c r="QQ20" s="31"/>
      <c r="QR20" s="30"/>
      <c r="QS20" s="37"/>
      <c r="QT20" s="31"/>
      <c r="QU20" s="30"/>
      <c r="QV20" s="37"/>
      <c r="QW20" s="31"/>
      <c r="QX20" s="30"/>
      <c r="QY20" s="37"/>
      <c r="QZ20" s="31"/>
      <c r="RA20" s="30"/>
      <c r="RB20" s="37"/>
      <c r="RC20" s="31"/>
      <c r="RD20" s="30"/>
      <c r="RE20" s="37"/>
      <c r="RF20" s="31"/>
      <c r="RG20" s="30"/>
      <c r="RH20" s="37"/>
      <c r="RI20" s="31"/>
      <c r="RJ20" s="30"/>
      <c r="RK20" s="37"/>
      <c r="RL20" s="31"/>
      <c r="RM20" s="30"/>
      <c r="RN20" s="37"/>
      <c r="RO20" s="31"/>
      <c r="RP20" s="30"/>
      <c r="RQ20" s="37"/>
      <c r="RR20" s="31"/>
      <c r="RS20" s="30"/>
      <c r="RT20" s="37"/>
      <c r="RU20" s="31"/>
      <c r="RV20" s="30"/>
      <c r="RW20" s="37"/>
      <c r="RX20" s="31"/>
      <c r="RY20" s="30"/>
      <c r="RZ20" s="37"/>
      <c r="SA20" s="31"/>
      <c r="SB20" s="30"/>
      <c r="SC20" s="37"/>
      <c r="SD20" s="31"/>
      <c r="SE20" s="30"/>
      <c r="SF20" s="37"/>
      <c r="SG20" s="31"/>
      <c r="SH20" s="30"/>
      <c r="SI20" s="37"/>
      <c r="SJ20" s="31"/>
      <c r="SK20" s="30"/>
      <c r="SL20" s="37"/>
      <c r="SM20" s="31"/>
      <c r="SN20" s="30"/>
      <c r="SO20" s="37"/>
      <c r="SP20" s="31"/>
      <c r="SQ20" s="30"/>
      <c r="SR20" s="37"/>
      <c r="SS20" s="31"/>
      <c r="ST20" s="30"/>
      <c r="SU20" s="37"/>
      <c r="SV20" s="31"/>
      <c r="SW20" s="30"/>
      <c r="SX20" s="37"/>
      <c r="SY20" s="31"/>
      <c r="SZ20" s="30"/>
      <c r="TA20" s="37"/>
      <c r="TB20" s="31"/>
      <c r="TC20" s="30"/>
      <c r="TD20" s="37"/>
      <c r="TE20" s="31"/>
      <c r="TF20" s="30"/>
      <c r="TG20" s="37"/>
      <c r="TH20" s="31"/>
      <c r="TI20" s="30"/>
      <c r="TJ20" s="37"/>
      <c r="TK20" s="31"/>
      <c r="TL20" s="30"/>
      <c r="TM20" s="37"/>
      <c r="TN20" s="31"/>
      <c r="TO20" s="30"/>
      <c r="TP20" s="37"/>
      <c r="TQ20" s="31"/>
      <c r="TR20" s="30"/>
      <c r="TS20" s="37"/>
      <c r="TT20" s="31"/>
      <c r="TU20" s="30"/>
      <c r="TV20" s="37"/>
      <c r="TW20" s="31"/>
      <c r="TX20" s="30"/>
      <c r="TY20" s="37"/>
      <c r="TZ20" s="31"/>
      <c r="UA20" s="30"/>
      <c r="UB20" s="37"/>
      <c r="UC20" s="31"/>
      <c r="UD20" s="30"/>
      <c r="UE20" s="37"/>
      <c r="UF20" s="31"/>
      <c r="UG20" s="30"/>
      <c r="UH20" s="37"/>
      <c r="UI20" s="31"/>
      <c r="UJ20" s="30"/>
      <c r="UK20" s="37"/>
      <c r="UL20" s="31"/>
      <c r="UM20" s="30"/>
      <c r="UN20" s="37"/>
      <c r="UO20" s="31"/>
      <c r="UP20" s="30"/>
      <c r="UQ20" s="37"/>
      <c r="UR20" s="31"/>
      <c r="US20" s="30"/>
      <c r="UT20" s="37"/>
      <c r="UU20" s="31"/>
      <c r="UV20" s="30"/>
      <c r="UW20" s="37"/>
      <c r="UX20" s="31"/>
      <c r="UY20" s="30"/>
      <c r="UZ20" s="37"/>
      <c r="VA20" s="31"/>
      <c r="VB20" s="30"/>
      <c r="VC20" s="37"/>
      <c r="VD20" s="31"/>
      <c r="VE20" s="30"/>
      <c r="VF20" s="37"/>
      <c r="VG20" s="31"/>
      <c r="VH20" s="30"/>
      <c r="VI20" s="37"/>
      <c r="VJ20" s="31"/>
      <c r="VK20" s="30"/>
      <c r="VL20" s="37"/>
      <c r="VM20" s="31"/>
      <c r="VN20" s="30"/>
      <c r="VO20" s="37"/>
      <c r="VP20" s="31"/>
      <c r="VQ20" s="30"/>
      <c r="VR20" s="37"/>
      <c r="VS20" s="31"/>
      <c r="VT20" s="30"/>
      <c r="VU20" s="37"/>
      <c r="VV20" s="31"/>
      <c r="VW20" s="30"/>
      <c r="VX20" s="37"/>
      <c r="VY20" s="31"/>
      <c r="VZ20" s="30"/>
      <c r="WA20" s="37"/>
      <c r="WB20" s="31"/>
      <c r="WC20" s="30"/>
      <c r="WD20" s="37"/>
      <c r="WE20" s="31"/>
      <c r="WF20" s="30"/>
      <c r="WG20" s="37"/>
      <c r="WH20" s="31"/>
      <c r="WI20" s="30"/>
      <c r="WJ20" s="37"/>
      <c r="WK20" s="31"/>
      <c r="WL20" s="30"/>
      <c r="WM20" s="37"/>
      <c r="WN20" s="31"/>
      <c r="WO20" s="30"/>
      <c r="WP20" s="37"/>
      <c r="WQ20" s="31"/>
      <c r="WR20" s="30"/>
      <c r="WS20" s="37"/>
      <c r="WT20" s="31"/>
      <c r="WU20" s="30"/>
      <c r="WV20" s="37"/>
      <c r="WW20" s="31"/>
      <c r="WX20" s="30"/>
      <c r="WY20" s="37"/>
      <c r="WZ20" s="31"/>
      <c r="XA20" s="30"/>
      <c r="XB20" s="37"/>
      <c r="XC20" s="31"/>
      <c r="XD20" s="30"/>
      <c r="XE20" s="37"/>
      <c r="XF20" s="31"/>
      <c r="XG20" s="30"/>
      <c r="XH20" s="37"/>
      <c r="XI20" s="31"/>
      <c r="XJ20" s="30"/>
      <c r="XK20" s="37"/>
      <c r="XL20" s="31"/>
      <c r="XM20" s="30"/>
      <c r="XN20" s="37"/>
      <c r="XO20" s="31"/>
      <c r="XP20" s="30"/>
      <c r="XQ20" s="37"/>
      <c r="XR20" s="31"/>
      <c r="XS20" s="30"/>
      <c r="XT20" s="37"/>
      <c r="XU20" s="31"/>
      <c r="XV20" s="30"/>
      <c r="XW20" s="37"/>
      <c r="XX20" s="31"/>
      <c r="XY20" s="30"/>
      <c r="XZ20" s="37"/>
      <c r="YA20" s="31"/>
      <c r="YB20" s="30"/>
      <c r="YC20" s="37"/>
      <c r="YD20" s="31"/>
      <c r="YE20" s="30"/>
      <c r="YF20" s="37"/>
      <c r="YG20" s="31"/>
      <c r="YH20" s="30"/>
      <c r="YI20" s="37"/>
      <c r="YJ20" s="31"/>
      <c r="YK20" s="30"/>
      <c r="YL20" s="37"/>
      <c r="YM20" s="31"/>
      <c r="YN20" s="30"/>
      <c r="YO20" s="37"/>
      <c r="YP20" s="31"/>
      <c r="YQ20" s="30"/>
      <c r="YR20" s="37"/>
      <c r="YS20" s="31"/>
      <c r="YT20" s="30"/>
      <c r="YU20" s="37"/>
      <c r="YV20" s="31"/>
      <c r="YW20" s="30"/>
      <c r="YX20" s="37"/>
      <c r="YY20" s="31"/>
      <c r="YZ20" s="30"/>
      <c r="ZA20" s="37"/>
      <c r="ZB20" s="31"/>
      <c r="ZC20" s="30"/>
      <c r="ZD20" s="37"/>
      <c r="ZE20" s="31"/>
      <c r="ZF20" s="30"/>
      <c r="ZG20" s="37"/>
      <c r="ZH20" s="31"/>
      <c r="ZI20" s="30"/>
      <c r="ZJ20" s="37"/>
      <c r="ZK20" s="31"/>
      <c r="ZL20" s="30"/>
      <c r="ZM20" s="37"/>
      <c r="ZN20" s="31"/>
      <c r="ZO20" s="30"/>
      <c r="ZP20" s="37"/>
      <c r="ZQ20" s="31"/>
      <c r="ZR20" s="30"/>
      <c r="ZS20" s="37"/>
      <c r="ZT20" s="31"/>
      <c r="ZU20" s="30"/>
      <c r="ZV20" s="37"/>
      <c r="ZW20" s="31"/>
      <c r="ZX20" s="30"/>
      <c r="ZY20" s="37"/>
      <c r="ZZ20" s="31"/>
      <c r="AAA20" s="30"/>
      <c r="AAB20" s="37"/>
      <c r="AAC20" s="31"/>
      <c r="AAD20" s="30"/>
      <c r="AAE20" s="37"/>
      <c r="AAF20" s="31"/>
      <c r="AAG20" s="30"/>
      <c r="AAH20" s="37"/>
      <c r="AAI20" s="31"/>
      <c r="AAJ20" s="30"/>
      <c r="AAK20" s="37"/>
      <c r="AAL20" s="31"/>
      <c r="AAM20" s="30"/>
      <c r="AAN20" s="37"/>
      <c r="AAO20" s="31"/>
      <c r="AAP20" s="30"/>
      <c r="AAQ20" s="37"/>
      <c r="AAR20" s="31"/>
      <c r="AAS20" s="30"/>
      <c r="AAT20" s="37"/>
      <c r="AAU20" s="31"/>
      <c r="AAV20" s="30"/>
      <c r="AAW20" s="37"/>
      <c r="AAX20" s="31"/>
      <c r="AAY20" s="30"/>
      <c r="AAZ20" s="37"/>
      <c r="ABA20" s="31"/>
      <c r="ABB20" s="30"/>
      <c r="ABC20" s="37"/>
      <c r="ABD20" s="31"/>
      <c r="ABE20" s="30"/>
      <c r="ABF20" s="37"/>
      <c r="ABG20" s="31"/>
      <c r="ABH20" s="30"/>
      <c r="ABI20" s="37"/>
      <c r="ABJ20" s="31"/>
      <c r="ABK20" s="30"/>
      <c r="ABL20" s="37"/>
      <c r="ABM20" s="31"/>
      <c r="ABN20" s="30"/>
      <c r="ABO20" s="37"/>
      <c r="ABP20" s="31"/>
      <c r="ABQ20" s="30"/>
      <c r="ABR20" s="37"/>
      <c r="ABS20" s="31"/>
      <c r="ABT20" s="30"/>
      <c r="ABU20" s="37"/>
      <c r="ABV20" s="31"/>
      <c r="ABW20" s="30"/>
      <c r="ABX20" s="37"/>
      <c r="ABY20" s="31"/>
      <c r="ABZ20" s="30"/>
      <c r="ACA20" s="37"/>
      <c r="ACB20" s="31"/>
      <c r="ACC20" s="30"/>
      <c r="ACD20" s="37"/>
      <c r="ACE20" s="31"/>
      <c r="ACF20" s="30"/>
      <c r="ACG20" s="37"/>
      <c r="ACH20" s="31"/>
      <c r="ACI20" s="30"/>
      <c r="ACJ20" s="37"/>
      <c r="ACK20" s="31"/>
      <c r="ACL20" s="30"/>
      <c r="ACM20" s="37"/>
      <c r="ACN20" s="38"/>
      <c r="ACO20" s="30"/>
      <c r="ACP20" s="37"/>
      <c r="ACQ20" s="38"/>
      <c r="ACR20" s="30"/>
      <c r="ACS20" s="37"/>
      <c r="ACT20" s="38"/>
      <c r="ACU20" s="30"/>
      <c r="ACV20" s="37"/>
      <c r="ACW20" s="38"/>
      <c r="ACX20" s="30"/>
      <c r="ACY20" s="37"/>
      <c r="ACZ20" s="38"/>
      <c r="ADA20" s="30"/>
      <c r="ADB20" s="37"/>
      <c r="ADC20" s="38"/>
      <c r="ADD20" s="30"/>
      <c r="ADE20" s="37"/>
      <c r="ADF20" s="38"/>
      <c r="ADG20" s="30"/>
      <c r="ADH20" s="37"/>
      <c r="ADI20" s="38"/>
      <c r="ADJ20" s="30"/>
      <c r="ADK20" s="37"/>
      <c r="ADL20" s="38"/>
      <c r="ADM20" s="30"/>
      <c r="ADN20" s="37"/>
      <c r="ADO20" s="38"/>
      <c r="ADP20" s="30"/>
      <c r="ADQ20" s="37"/>
      <c r="ADR20" s="38"/>
      <c r="ADS20" s="30"/>
      <c r="ADT20" s="37"/>
      <c r="ADU20" s="38"/>
      <c r="ADV20" s="30"/>
      <c r="ADW20" s="37"/>
      <c r="ADX20" s="38"/>
      <c r="ADY20" s="30"/>
      <c r="ADZ20" s="37"/>
      <c r="AEA20" s="38"/>
      <c r="AEB20" s="30"/>
      <c r="AEC20" s="37"/>
      <c r="AED20" s="38"/>
      <c r="AEE20" s="30"/>
      <c r="AEF20" s="37"/>
      <c r="AEG20" s="38"/>
      <c r="AEH20" s="30"/>
      <c r="AEI20" s="37"/>
      <c r="AEJ20" s="38"/>
      <c r="AEK20" s="30"/>
      <c r="AEL20" s="37"/>
      <c r="AEM20" s="38"/>
      <c r="AEN20" s="30"/>
      <c r="AEO20" s="37"/>
      <c r="AEP20" s="38"/>
      <c r="AEQ20" s="30"/>
      <c r="AER20" s="37"/>
      <c r="AES20" s="38"/>
      <c r="AET20" s="30"/>
      <c r="AEU20" s="37"/>
      <c r="AEV20" s="38"/>
      <c r="AEW20" s="30"/>
      <c r="AEX20" s="37"/>
      <c r="AEY20" s="38"/>
      <c r="AEZ20" s="30"/>
      <c r="AFA20" s="37"/>
      <c r="AFB20" s="38"/>
      <c r="AFC20" s="30"/>
      <c r="AFD20" s="37"/>
      <c r="AFE20" s="38"/>
    </row>
    <row r="21" spans="1:837" ht="14.45" customHeight="1" x14ac:dyDescent="0.25">
      <c r="J21" s="12">
        <f t="shared" si="46"/>
        <v>46405</v>
      </c>
      <c r="K21" s="29" t="str">
        <f t="shared" si="0"/>
        <v>J</v>
      </c>
      <c r="L21" s="28"/>
      <c r="M21" s="12">
        <f t="shared" si="24"/>
        <v>46436</v>
      </c>
      <c r="N21" s="29" t="str">
        <f t="shared" si="1"/>
        <v>J</v>
      </c>
      <c r="O21" s="28"/>
      <c r="P21" s="12">
        <f t="shared" si="25"/>
        <v>46464</v>
      </c>
      <c r="Q21" s="29" t="str">
        <f t="shared" si="2"/>
        <v>J</v>
      </c>
      <c r="R21" s="28"/>
      <c r="S21" s="12">
        <f t="shared" si="26"/>
        <v>46495</v>
      </c>
      <c r="T21" s="29">
        <f t="shared" si="3"/>
        <v>0</v>
      </c>
      <c r="U21" s="28"/>
      <c r="V21" s="12">
        <f t="shared" si="44"/>
        <v>46525</v>
      </c>
      <c r="W21" s="29" t="str">
        <f t="shared" si="4"/>
        <v>J</v>
      </c>
      <c r="X21" s="28"/>
      <c r="Y21" s="12">
        <f t="shared" si="27"/>
        <v>46556</v>
      </c>
      <c r="Z21" s="29" t="str">
        <f t="shared" si="5"/>
        <v>J</v>
      </c>
      <c r="AA21" s="28"/>
      <c r="AB21" s="12">
        <f t="shared" si="28"/>
        <v>46586</v>
      </c>
      <c r="AC21" s="29">
        <f t="shared" si="6"/>
        <v>0</v>
      </c>
      <c r="AD21" s="28"/>
      <c r="AE21" s="12">
        <f t="shared" si="29"/>
        <v>46617</v>
      </c>
      <c r="AF21" s="29" t="str">
        <f t="shared" si="7"/>
        <v>J</v>
      </c>
      <c r="AG21" s="28"/>
      <c r="AH21" s="12">
        <f t="shared" si="30"/>
        <v>46648</v>
      </c>
      <c r="AI21" s="29">
        <f t="shared" si="8"/>
        <v>0</v>
      </c>
      <c r="AJ21" s="28"/>
      <c r="AK21" s="12">
        <f t="shared" si="31"/>
        <v>46678</v>
      </c>
      <c r="AL21" s="29" t="str">
        <f t="shared" si="9"/>
        <v>J</v>
      </c>
      <c r="AM21" s="28"/>
      <c r="AN21" s="12">
        <f t="shared" si="32"/>
        <v>46709</v>
      </c>
      <c r="AO21" s="29" t="str">
        <f t="shared" si="10"/>
        <v>J</v>
      </c>
      <c r="AP21" s="28"/>
      <c r="AQ21" s="12">
        <f t="shared" si="33"/>
        <v>46739</v>
      </c>
      <c r="AR21" s="29">
        <f t="shared" si="11"/>
        <v>0</v>
      </c>
      <c r="AS21" s="13"/>
      <c r="AT21" s="12">
        <f t="shared" si="47"/>
        <v>46770</v>
      </c>
      <c r="AU21" s="29" t="str">
        <f t="shared" si="12"/>
        <v>J</v>
      </c>
      <c r="AV21" s="28"/>
      <c r="AW21" s="12">
        <f t="shared" si="34"/>
        <v>46801</v>
      </c>
      <c r="AX21" s="29" t="str">
        <f t="shared" si="13"/>
        <v>J</v>
      </c>
      <c r="AY21" s="28"/>
      <c r="AZ21" s="12">
        <f t="shared" si="35"/>
        <v>46830</v>
      </c>
      <c r="BA21" s="29">
        <f t="shared" si="14"/>
        <v>0</v>
      </c>
      <c r="BB21" s="28"/>
      <c r="BC21" s="12">
        <f t="shared" si="36"/>
        <v>46861</v>
      </c>
      <c r="BD21" s="29" t="str">
        <f t="shared" si="15"/>
        <v>J</v>
      </c>
      <c r="BE21" s="28"/>
      <c r="BF21" s="12">
        <f t="shared" si="45"/>
        <v>46891</v>
      </c>
      <c r="BG21" s="29" t="str">
        <f t="shared" si="16"/>
        <v>J</v>
      </c>
      <c r="BH21" s="28"/>
      <c r="BI21" s="12">
        <f t="shared" si="37"/>
        <v>46922</v>
      </c>
      <c r="BJ21" s="29">
        <f t="shared" si="17"/>
        <v>0</v>
      </c>
      <c r="BK21" s="28"/>
      <c r="BL21" s="12">
        <f t="shared" si="38"/>
        <v>46952</v>
      </c>
      <c r="BM21" s="29" t="str">
        <f t="shared" si="18"/>
        <v>J</v>
      </c>
      <c r="BN21" s="28"/>
      <c r="BO21" s="12">
        <f t="shared" si="39"/>
        <v>46983</v>
      </c>
      <c r="BP21" s="29" t="str">
        <f t="shared" si="19"/>
        <v>J</v>
      </c>
      <c r="BQ21" s="28"/>
      <c r="BR21" s="12">
        <f t="shared" si="40"/>
        <v>47014</v>
      </c>
      <c r="BS21" s="29" t="str">
        <f t="shared" si="20"/>
        <v>J</v>
      </c>
      <c r="BT21" s="28"/>
      <c r="BU21" s="12">
        <f t="shared" si="41"/>
        <v>47044</v>
      </c>
      <c r="BV21" s="29" t="str">
        <f t="shared" si="21"/>
        <v>J</v>
      </c>
      <c r="BW21" s="28"/>
      <c r="BX21" s="12">
        <f t="shared" si="42"/>
        <v>47075</v>
      </c>
      <c r="BY21" s="29">
        <f t="shared" si="22"/>
        <v>0</v>
      </c>
      <c r="BZ21" s="28"/>
      <c r="CA21" s="12">
        <f t="shared" si="43"/>
        <v>47105</v>
      </c>
      <c r="CB21" s="29" t="str">
        <f t="shared" si="23"/>
        <v>J</v>
      </c>
      <c r="CC21" s="13"/>
      <c r="CD21" s="30"/>
      <c r="CE21" s="37"/>
      <c r="CF21" s="31"/>
      <c r="CG21" s="30"/>
      <c r="CH21" s="37"/>
      <c r="CI21" s="31"/>
      <c r="CJ21" s="30"/>
      <c r="CK21" s="37"/>
      <c r="CL21" s="31"/>
      <c r="CM21" s="30"/>
      <c r="CN21" s="37"/>
      <c r="CO21" s="31"/>
      <c r="CP21" s="30"/>
      <c r="CQ21" s="37"/>
      <c r="CR21" s="31"/>
      <c r="CS21" s="30"/>
      <c r="CT21" s="37"/>
      <c r="CU21" s="31"/>
      <c r="CV21" s="30"/>
      <c r="CW21" s="37"/>
      <c r="CX21" s="31"/>
      <c r="CY21" s="30"/>
      <c r="CZ21" s="37"/>
      <c r="DA21" s="31"/>
      <c r="DB21" s="30"/>
      <c r="DC21" s="37"/>
      <c r="DD21" s="31"/>
      <c r="DE21" s="30"/>
      <c r="DF21" s="37"/>
      <c r="DG21" s="31"/>
      <c r="DH21" s="30"/>
      <c r="DI21" s="37"/>
      <c r="DJ21" s="31"/>
      <c r="DK21" s="30"/>
      <c r="DL21" s="37"/>
      <c r="DM21" s="31"/>
      <c r="DN21" s="30"/>
      <c r="DO21" s="37"/>
      <c r="DP21" s="31"/>
      <c r="DQ21" s="30"/>
      <c r="DR21" s="37"/>
      <c r="DS21" s="31"/>
      <c r="DT21" s="30"/>
      <c r="DU21" s="37"/>
      <c r="DV21" s="31"/>
      <c r="DW21" s="30"/>
      <c r="DX21" s="37"/>
      <c r="DY21" s="31"/>
      <c r="DZ21" s="30"/>
      <c r="EA21" s="37"/>
      <c r="EB21" s="31"/>
      <c r="EC21" s="30"/>
      <c r="ED21" s="37"/>
      <c r="EE21" s="31"/>
      <c r="EF21" s="30"/>
      <c r="EG21" s="37"/>
      <c r="EH21" s="31"/>
      <c r="EI21" s="30"/>
      <c r="EJ21" s="37"/>
      <c r="EK21" s="31"/>
      <c r="EL21" s="30"/>
      <c r="EM21" s="37"/>
      <c r="EN21" s="31"/>
      <c r="EO21" s="30"/>
      <c r="EP21" s="37"/>
      <c r="EQ21" s="31"/>
      <c r="ER21" s="30"/>
      <c r="ES21" s="37"/>
      <c r="ET21" s="31"/>
      <c r="EU21" s="30"/>
      <c r="EV21" s="37"/>
      <c r="EW21" s="31"/>
      <c r="EX21" s="30"/>
      <c r="EY21" s="37"/>
      <c r="EZ21" s="31"/>
      <c r="FA21" s="30"/>
      <c r="FB21" s="37"/>
      <c r="FC21" s="31"/>
      <c r="FD21" s="30"/>
      <c r="FE21" s="37"/>
      <c r="FF21" s="31"/>
      <c r="FG21" s="30"/>
      <c r="FH21" s="37"/>
      <c r="FI21" s="31"/>
      <c r="FJ21" s="30"/>
      <c r="FK21" s="37"/>
      <c r="FL21" s="31"/>
      <c r="FM21" s="30"/>
      <c r="FN21" s="37"/>
      <c r="FO21" s="31"/>
      <c r="FP21" s="30"/>
      <c r="FQ21" s="37"/>
      <c r="FR21" s="31"/>
      <c r="FS21" s="30"/>
      <c r="FT21" s="37"/>
      <c r="FU21" s="31"/>
      <c r="FV21" s="30"/>
      <c r="FW21" s="37"/>
      <c r="FX21" s="31"/>
      <c r="FY21" s="30"/>
      <c r="FZ21" s="37"/>
      <c r="GA21" s="31"/>
      <c r="GB21" s="30"/>
      <c r="GC21" s="37"/>
      <c r="GD21" s="31"/>
      <c r="GE21" s="30"/>
      <c r="GF21" s="37"/>
      <c r="GG21" s="31"/>
      <c r="GH21" s="30"/>
      <c r="GI21" s="37"/>
      <c r="GJ21" s="31"/>
      <c r="GK21" s="30"/>
      <c r="GL21" s="37"/>
      <c r="GM21" s="31"/>
      <c r="GN21" s="30"/>
      <c r="GO21" s="37"/>
      <c r="GP21" s="31"/>
      <c r="GQ21" s="30"/>
      <c r="GR21" s="37"/>
      <c r="GS21" s="31"/>
      <c r="GT21" s="30"/>
      <c r="GU21" s="37"/>
      <c r="GV21" s="31"/>
      <c r="GW21" s="30"/>
      <c r="GX21" s="37"/>
      <c r="GY21" s="31"/>
      <c r="GZ21" s="30"/>
      <c r="HA21" s="37"/>
      <c r="HB21" s="31"/>
      <c r="HC21" s="30"/>
      <c r="HD21" s="37"/>
      <c r="HE21" s="31"/>
      <c r="HF21" s="30"/>
      <c r="HG21" s="37"/>
      <c r="HH21" s="31"/>
      <c r="HI21" s="30"/>
      <c r="HJ21" s="37"/>
      <c r="HK21" s="31"/>
      <c r="HL21" s="30"/>
      <c r="HM21" s="37"/>
      <c r="HN21" s="31"/>
      <c r="HO21" s="30"/>
      <c r="HP21" s="37"/>
      <c r="HQ21" s="31"/>
      <c r="HR21" s="30"/>
      <c r="HS21" s="37"/>
      <c r="HT21" s="31"/>
      <c r="HU21" s="30"/>
      <c r="HV21" s="37"/>
      <c r="HW21" s="31"/>
      <c r="HX21" s="30"/>
      <c r="HY21" s="37"/>
      <c r="HZ21" s="31"/>
      <c r="IA21" s="30"/>
      <c r="IB21" s="37"/>
      <c r="IC21" s="31"/>
      <c r="ID21" s="30"/>
      <c r="IE21" s="37"/>
      <c r="IF21" s="31"/>
      <c r="IG21" s="30"/>
      <c r="IH21" s="37"/>
      <c r="II21" s="31"/>
      <c r="IJ21" s="30"/>
      <c r="IK21" s="37"/>
      <c r="IL21" s="31"/>
      <c r="IM21" s="30"/>
      <c r="IN21" s="37"/>
      <c r="IO21" s="31"/>
      <c r="IP21" s="30"/>
      <c r="IQ21" s="37"/>
      <c r="IR21" s="31"/>
      <c r="IS21" s="30"/>
      <c r="IT21" s="37"/>
      <c r="IU21" s="31"/>
      <c r="IV21" s="30"/>
      <c r="IW21" s="37"/>
      <c r="IX21" s="31"/>
      <c r="IY21" s="30"/>
      <c r="IZ21" s="37"/>
      <c r="JA21" s="31"/>
      <c r="JB21" s="30"/>
      <c r="JC21" s="37"/>
      <c r="JD21" s="31"/>
      <c r="JE21" s="30"/>
      <c r="JF21" s="37"/>
      <c r="JG21" s="31"/>
      <c r="JH21" s="30"/>
      <c r="JI21" s="37"/>
      <c r="JJ21" s="31"/>
      <c r="JK21" s="30"/>
      <c r="JL21" s="37"/>
      <c r="JM21" s="31"/>
      <c r="JN21" s="30"/>
      <c r="JO21" s="37"/>
      <c r="JP21" s="31"/>
      <c r="JQ21" s="30"/>
      <c r="JR21" s="37"/>
      <c r="JS21" s="31"/>
      <c r="JT21" s="30"/>
      <c r="JU21" s="37"/>
      <c r="JV21" s="31"/>
      <c r="JW21" s="30"/>
      <c r="JX21" s="37"/>
      <c r="JY21" s="31"/>
      <c r="JZ21" s="30"/>
      <c r="KA21" s="37"/>
      <c r="KB21" s="31"/>
      <c r="KC21" s="30"/>
      <c r="KD21" s="37"/>
      <c r="KE21" s="31"/>
      <c r="KF21" s="30"/>
      <c r="KG21" s="37"/>
      <c r="KH21" s="31"/>
      <c r="KI21" s="30"/>
      <c r="KJ21" s="37"/>
      <c r="KK21" s="31"/>
      <c r="KL21" s="30"/>
      <c r="KM21" s="37"/>
      <c r="KN21" s="31"/>
      <c r="KO21" s="30"/>
      <c r="KP21" s="37"/>
      <c r="KQ21" s="31"/>
      <c r="KR21" s="30"/>
      <c r="KS21" s="37"/>
      <c r="KT21" s="31"/>
      <c r="KU21" s="30"/>
      <c r="KV21" s="37"/>
      <c r="KW21" s="31"/>
      <c r="KX21" s="30"/>
      <c r="KY21" s="37"/>
      <c r="KZ21" s="31"/>
      <c r="LA21" s="30"/>
      <c r="LB21" s="37"/>
      <c r="LC21" s="31"/>
      <c r="LD21" s="30"/>
      <c r="LE21" s="37"/>
      <c r="LF21" s="31"/>
      <c r="LG21" s="30"/>
      <c r="LH21" s="37"/>
      <c r="LI21" s="31"/>
      <c r="LJ21" s="30"/>
      <c r="LK21" s="37"/>
      <c r="LL21" s="31"/>
      <c r="LM21" s="30"/>
      <c r="LN21" s="37"/>
      <c r="LO21" s="31"/>
      <c r="LP21" s="30"/>
      <c r="LQ21" s="37"/>
      <c r="LR21" s="31"/>
      <c r="LS21" s="30"/>
      <c r="LT21" s="37"/>
      <c r="LU21" s="31"/>
      <c r="LV21" s="30"/>
      <c r="LW21" s="37"/>
      <c r="LX21" s="31"/>
      <c r="LY21" s="30"/>
      <c r="LZ21" s="37"/>
      <c r="MA21" s="31"/>
      <c r="MB21" s="30"/>
      <c r="MC21" s="37"/>
      <c r="MD21" s="31"/>
      <c r="ME21" s="30"/>
      <c r="MF21" s="37"/>
      <c r="MG21" s="31"/>
      <c r="MH21" s="30"/>
      <c r="MI21" s="37"/>
      <c r="MJ21" s="31"/>
      <c r="MK21" s="30"/>
      <c r="ML21" s="37"/>
      <c r="MM21" s="31"/>
      <c r="MN21" s="30"/>
      <c r="MO21" s="37"/>
      <c r="MP21" s="31"/>
      <c r="MQ21" s="30"/>
      <c r="MR21" s="37"/>
      <c r="MS21" s="31"/>
      <c r="MT21" s="30"/>
      <c r="MU21" s="37"/>
      <c r="MV21" s="31"/>
      <c r="MW21" s="30"/>
      <c r="MX21" s="37"/>
      <c r="MY21" s="31"/>
      <c r="MZ21" s="30"/>
      <c r="NA21" s="37"/>
      <c r="NB21" s="31"/>
      <c r="NC21" s="30"/>
      <c r="ND21" s="37"/>
      <c r="NE21" s="31"/>
      <c r="NF21" s="30"/>
      <c r="NG21" s="37"/>
      <c r="NH21" s="31"/>
      <c r="NI21" s="30"/>
      <c r="NJ21" s="37"/>
      <c r="NK21" s="31"/>
      <c r="NL21" s="30"/>
      <c r="NM21" s="37"/>
      <c r="NN21" s="31"/>
      <c r="NO21" s="30"/>
      <c r="NP21" s="37"/>
      <c r="NQ21" s="31"/>
      <c r="NR21" s="30"/>
      <c r="NS21" s="37"/>
      <c r="NT21" s="31"/>
      <c r="NU21" s="30"/>
      <c r="NV21" s="37"/>
      <c r="NW21" s="31"/>
      <c r="NX21" s="30"/>
      <c r="NY21" s="37"/>
      <c r="NZ21" s="31"/>
      <c r="OA21" s="30"/>
      <c r="OB21" s="37"/>
      <c r="OC21" s="31"/>
      <c r="OD21" s="30"/>
      <c r="OE21" s="37"/>
      <c r="OF21" s="31"/>
      <c r="OG21" s="30"/>
      <c r="OH21" s="37"/>
      <c r="OI21" s="31"/>
      <c r="OJ21" s="30"/>
      <c r="OK21" s="37"/>
      <c r="OL21" s="31"/>
      <c r="OM21" s="30"/>
      <c r="ON21" s="37"/>
      <c r="OO21" s="31"/>
      <c r="OP21" s="30"/>
      <c r="OQ21" s="37"/>
      <c r="OR21" s="31"/>
      <c r="OS21" s="30"/>
      <c r="OT21" s="37"/>
      <c r="OU21" s="31"/>
      <c r="OV21" s="30"/>
      <c r="OW21" s="37"/>
      <c r="OX21" s="31"/>
      <c r="OY21" s="30"/>
      <c r="OZ21" s="37"/>
      <c r="PA21" s="31"/>
      <c r="PB21" s="30"/>
      <c r="PC21" s="37"/>
      <c r="PD21" s="31"/>
      <c r="PE21" s="30"/>
      <c r="PF21" s="37"/>
      <c r="PG21" s="31"/>
      <c r="PH21" s="30"/>
      <c r="PI21" s="37"/>
      <c r="PJ21" s="31"/>
      <c r="PK21" s="30"/>
      <c r="PL21" s="37"/>
      <c r="PM21" s="31"/>
      <c r="PN21" s="30"/>
      <c r="PO21" s="37"/>
      <c r="PP21" s="31"/>
      <c r="PQ21" s="30"/>
      <c r="PR21" s="37"/>
      <c r="PS21" s="31"/>
      <c r="PT21" s="30"/>
      <c r="PU21" s="37"/>
      <c r="PV21" s="31"/>
      <c r="PW21" s="30"/>
      <c r="PX21" s="37"/>
      <c r="PY21" s="31"/>
      <c r="PZ21" s="30"/>
      <c r="QA21" s="37"/>
      <c r="QB21" s="31"/>
      <c r="QC21" s="30"/>
      <c r="QD21" s="37"/>
      <c r="QE21" s="31"/>
      <c r="QF21" s="30"/>
      <c r="QG21" s="37"/>
      <c r="QH21" s="31"/>
      <c r="QI21" s="30"/>
      <c r="QJ21" s="37"/>
      <c r="QK21" s="31"/>
      <c r="QL21" s="30"/>
      <c r="QM21" s="37"/>
      <c r="QN21" s="31"/>
      <c r="QO21" s="30"/>
      <c r="QP21" s="37"/>
      <c r="QQ21" s="31"/>
      <c r="QR21" s="30"/>
      <c r="QS21" s="37"/>
      <c r="QT21" s="31"/>
      <c r="QU21" s="30"/>
      <c r="QV21" s="37"/>
      <c r="QW21" s="31"/>
      <c r="QX21" s="30"/>
      <c r="QY21" s="37"/>
      <c r="QZ21" s="31"/>
      <c r="RA21" s="30"/>
      <c r="RB21" s="37"/>
      <c r="RC21" s="31"/>
      <c r="RD21" s="30"/>
      <c r="RE21" s="37"/>
      <c r="RF21" s="31"/>
      <c r="RG21" s="30"/>
      <c r="RH21" s="37"/>
      <c r="RI21" s="31"/>
      <c r="RJ21" s="30"/>
      <c r="RK21" s="37"/>
      <c r="RL21" s="31"/>
      <c r="RM21" s="30"/>
      <c r="RN21" s="37"/>
      <c r="RO21" s="31"/>
      <c r="RP21" s="30"/>
      <c r="RQ21" s="37"/>
      <c r="RR21" s="31"/>
      <c r="RS21" s="30"/>
      <c r="RT21" s="37"/>
      <c r="RU21" s="31"/>
      <c r="RV21" s="30"/>
      <c r="RW21" s="37"/>
      <c r="RX21" s="31"/>
      <c r="RY21" s="30"/>
      <c r="RZ21" s="37"/>
      <c r="SA21" s="31"/>
      <c r="SB21" s="30"/>
      <c r="SC21" s="37"/>
      <c r="SD21" s="31"/>
      <c r="SE21" s="30"/>
      <c r="SF21" s="37"/>
      <c r="SG21" s="31"/>
      <c r="SH21" s="30"/>
      <c r="SI21" s="37"/>
      <c r="SJ21" s="31"/>
      <c r="SK21" s="30"/>
      <c r="SL21" s="37"/>
      <c r="SM21" s="31"/>
      <c r="SN21" s="30"/>
      <c r="SO21" s="37"/>
      <c r="SP21" s="31"/>
      <c r="SQ21" s="30"/>
      <c r="SR21" s="37"/>
      <c r="SS21" s="31"/>
      <c r="ST21" s="30"/>
      <c r="SU21" s="37"/>
      <c r="SV21" s="31"/>
      <c r="SW21" s="30"/>
      <c r="SX21" s="37"/>
      <c r="SY21" s="31"/>
      <c r="SZ21" s="30"/>
      <c r="TA21" s="37"/>
      <c r="TB21" s="31"/>
      <c r="TC21" s="30"/>
      <c r="TD21" s="37"/>
      <c r="TE21" s="31"/>
      <c r="TF21" s="30"/>
      <c r="TG21" s="37"/>
      <c r="TH21" s="31"/>
      <c r="TI21" s="30"/>
      <c r="TJ21" s="37"/>
      <c r="TK21" s="31"/>
      <c r="TL21" s="30"/>
      <c r="TM21" s="37"/>
      <c r="TN21" s="31"/>
      <c r="TO21" s="30"/>
      <c r="TP21" s="37"/>
      <c r="TQ21" s="31"/>
      <c r="TR21" s="30"/>
      <c r="TS21" s="37"/>
      <c r="TT21" s="31"/>
      <c r="TU21" s="30"/>
      <c r="TV21" s="37"/>
      <c r="TW21" s="31"/>
      <c r="TX21" s="30"/>
      <c r="TY21" s="37"/>
      <c r="TZ21" s="31"/>
      <c r="UA21" s="30"/>
      <c r="UB21" s="37"/>
      <c r="UC21" s="31"/>
      <c r="UD21" s="30"/>
      <c r="UE21" s="37"/>
      <c r="UF21" s="31"/>
      <c r="UG21" s="30"/>
      <c r="UH21" s="37"/>
      <c r="UI21" s="31"/>
      <c r="UJ21" s="30"/>
      <c r="UK21" s="37"/>
      <c r="UL21" s="31"/>
      <c r="UM21" s="30"/>
      <c r="UN21" s="37"/>
      <c r="UO21" s="31"/>
      <c r="UP21" s="30"/>
      <c r="UQ21" s="37"/>
      <c r="UR21" s="31"/>
      <c r="US21" s="30"/>
      <c r="UT21" s="37"/>
      <c r="UU21" s="31"/>
      <c r="UV21" s="30"/>
      <c r="UW21" s="37"/>
      <c r="UX21" s="31"/>
      <c r="UY21" s="30"/>
      <c r="UZ21" s="37"/>
      <c r="VA21" s="31"/>
      <c r="VB21" s="30"/>
      <c r="VC21" s="37"/>
      <c r="VD21" s="31"/>
      <c r="VE21" s="30"/>
      <c r="VF21" s="37"/>
      <c r="VG21" s="31"/>
      <c r="VH21" s="30"/>
      <c r="VI21" s="37"/>
      <c r="VJ21" s="31"/>
      <c r="VK21" s="30"/>
      <c r="VL21" s="37"/>
      <c r="VM21" s="31"/>
      <c r="VN21" s="30"/>
      <c r="VO21" s="37"/>
      <c r="VP21" s="31"/>
      <c r="VQ21" s="30"/>
      <c r="VR21" s="37"/>
      <c r="VS21" s="31"/>
      <c r="VT21" s="30"/>
      <c r="VU21" s="37"/>
      <c r="VV21" s="31"/>
      <c r="VW21" s="30"/>
      <c r="VX21" s="37"/>
      <c r="VY21" s="31"/>
      <c r="VZ21" s="30"/>
      <c r="WA21" s="37"/>
      <c r="WB21" s="31"/>
      <c r="WC21" s="30"/>
      <c r="WD21" s="37"/>
      <c r="WE21" s="31"/>
      <c r="WF21" s="30"/>
      <c r="WG21" s="37"/>
      <c r="WH21" s="31"/>
      <c r="WI21" s="30"/>
      <c r="WJ21" s="37"/>
      <c r="WK21" s="31"/>
      <c r="WL21" s="30"/>
      <c r="WM21" s="37"/>
      <c r="WN21" s="31"/>
      <c r="WO21" s="30"/>
      <c r="WP21" s="37"/>
      <c r="WQ21" s="31"/>
      <c r="WR21" s="30"/>
      <c r="WS21" s="37"/>
      <c r="WT21" s="31"/>
      <c r="WU21" s="30"/>
      <c r="WV21" s="37"/>
      <c r="WW21" s="31"/>
      <c r="WX21" s="30"/>
      <c r="WY21" s="37"/>
      <c r="WZ21" s="31"/>
      <c r="XA21" s="30"/>
      <c r="XB21" s="37"/>
      <c r="XC21" s="31"/>
      <c r="XD21" s="30"/>
      <c r="XE21" s="37"/>
      <c r="XF21" s="31"/>
      <c r="XG21" s="30"/>
      <c r="XH21" s="37"/>
      <c r="XI21" s="31"/>
      <c r="XJ21" s="30"/>
      <c r="XK21" s="37"/>
      <c r="XL21" s="31"/>
      <c r="XM21" s="30"/>
      <c r="XN21" s="37"/>
      <c r="XO21" s="31"/>
      <c r="XP21" s="30"/>
      <c r="XQ21" s="37"/>
      <c r="XR21" s="31"/>
      <c r="XS21" s="30"/>
      <c r="XT21" s="37"/>
      <c r="XU21" s="31"/>
      <c r="XV21" s="30"/>
      <c r="XW21" s="37"/>
      <c r="XX21" s="31"/>
      <c r="XY21" s="30"/>
      <c r="XZ21" s="37"/>
      <c r="YA21" s="31"/>
      <c r="YB21" s="30"/>
      <c r="YC21" s="37"/>
      <c r="YD21" s="31"/>
      <c r="YE21" s="30"/>
      <c r="YF21" s="37"/>
      <c r="YG21" s="31"/>
      <c r="YH21" s="30"/>
      <c r="YI21" s="37"/>
      <c r="YJ21" s="31"/>
      <c r="YK21" s="30"/>
      <c r="YL21" s="37"/>
      <c r="YM21" s="31"/>
      <c r="YN21" s="30"/>
      <c r="YO21" s="37"/>
      <c r="YP21" s="31"/>
      <c r="YQ21" s="30"/>
      <c r="YR21" s="37"/>
      <c r="YS21" s="31"/>
      <c r="YT21" s="30"/>
      <c r="YU21" s="37"/>
      <c r="YV21" s="31"/>
      <c r="YW21" s="30"/>
      <c r="YX21" s="37"/>
      <c r="YY21" s="31"/>
      <c r="YZ21" s="30"/>
      <c r="ZA21" s="37"/>
      <c r="ZB21" s="31"/>
      <c r="ZC21" s="30"/>
      <c r="ZD21" s="37"/>
      <c r="ZE21" s="31"/>
      <c r="ZF21" s="30"/>
      <c r="ZG21" s="37"/>
      <c r="ZH21" s="31"/>
      <c r="ZI21" s="30"/>
      <c r="ZJ21" s="37"/>
      <c r="ZK21" s="31"/>
      <c r="ZL21" s="30"/>
      <c r="ZM21" s="37"/>
      <c r="ZN21" s="31"/>
      <c r="ZO21" s="30"/>
      <c r="ZP21" s="37"/>
      <c r="ZQ21" s="31"/>
      <c r="ZR21" s="30"/>
      <c r="ZS21" s="37"/>
      <c r="ZT21" s="31"/>
      <c r="ZU21" s="30"/>
      <c r="ZV21" s="37"/>
      <c r="ZW21" s="31"/>
      <c r="ZX21" s="30"/>
      <c r="ZY21" s="37"/>
      <c r="ZZ21" s="31"/>
      <c r="AAA21" s="30"/>
      <c r="AAB21" s="37"/>
      <c r="AAC21" s="31"/>
      <c r="AAD21" s="30"/>
      <c r="AAE21" s="37"/>
      <c r="AAF21" s="31"/>
      <c r="AAG21" s="30"/>
      <c r="AAH21" s="37"/>
      <c r="AAI21" s="31"/>
      <c r="AAJ21" s="30"/>
      <c r="AAK21" s="37"/>
      <c r="AAL21" s="31"/>
      <c r="AAM21" s="30"/>
      <c r="AAN21" s="37"/>
      <c r="AAO21" s="31"/>
      <c r="AAP21" s="30"/>
      <c r="AAQ21" s="37"/>
      <c r="AAR21" s="31"/>
      <c r="AAS21" s="30"/>
      <c r="AAT21" s="37"/>
      <c r="AAU21" s="31"/>
      <c r="AAV21" s="30"/>
      <c r="AAW21" s="37"/>
      <c r="AAX21" s="31"/>
      <c r="AAY21" s="30"/>
      <c r="AAZ21" s="37"/>
      <c r="ABA21" s="31"/>
      <c r="ABB21" s="30"/>
      <c r="ABC21" s="37"/>
      <c r="ABD21" s="31"/>
      <c r="ABE21" s="30"/>
      <c r="ABF21" s="37"/>
      <c r="ABG21" s="31"/>
      <c r="ABH21" s="30"/>
      <c r="ABI21" s="37"/>
      <c r="ABJ21" s="31"/>
      <c r="ABK21" s="30"/>
      <c r="ABL21" s="37"/>
      <c r="ABM21" s="31"/>
      <c r="ABN21" s="30"/>
      <c r="ABO21" s="37"/>
      <c r="ABP21" s="31"/>
      <c r="ABQ21" s="30"/>
      <c r="ABR21" s="37"/>
      <c r="ABS21" s="31"/>
      <c r="ABT21" s="30"/>
      <c r="ABU21" s="37"/>
      <c r="ABV21" s="31"/>
      <c r="ABW21" s="30"/>
      <c r="ABX21" s="37"/>
      <c r="ABY21" s="31"/>
      <c r="ABZ21" s="30"/>
      <c r="ACA21" s="37"/>
      <c r="ACB21" s="31"/>
      <c r="ACC21" s="30"/>
      <c r="ACD21" s="37"/>
      <c r="ACE21" s="31"/>
      <c r="ACF21" s="30"/>
      <c r="ACG21" s="37"/>
      <c r="ACH21" s="31"/>
      <c r="ACI21" s="30"/>
      <c r="ACJ21" s="37"/>
      <c r="ACK21" s="31"/>
      <c r="ACL21" s="30"/>
      <c r="ACM21" s="37"/>
      <c r="ACN21" s="38"/>
      <c r="ACO21" s="30"/>
      <c r="ACP21" s="37"/>
      <c r="ACQ21" s="38"/>
      <c r="ACR21" s="30"/>
      <c r="ACS21" s="37"/>
      <c r="ACT21" s="38"/>
      <c r="ACU21" s="30"/>
      <c r="ACV21" s="37"/>
      <c r="ACW21" s="38"/>
      <c r="ACX21" s="30"/>
      <c r="ACY21" s="37"/>
      <c r="ACZ21" s="38"/>
      <c r="ADA21" s="30"/>
      <c r="ADB21" s="37"/>
      <c r="ADC21" s="38"/>
      <c r="ADD21" s="30"/>
      <c r="ADE21" s="37"/>
      <c r="ADF21" s="38"/>
      <c r="ADG21" s="30"/>
      <c r="ADH21" s="37"/>
      <c r="ADI21" s="38"/>
      <c r="ADJ21" s="30"/>
      <c r="ADK21" s="37"/>
      <c r="ADL21" s="38"/>
      <c r="ADM21" s="30"/>
      <c r="ADN21" s="37"/>
      <c r="ADO21" s="38"/>
      <c r="ADP21" s="30"/>
      <c r="ADQ21" s="37"/>
      <c r="ADR21" s="38"/>
      <c r="ADS21" s="30"/>
      <c r="ADT21" s="37"/>
      <c r="ADU21" s="38"/>
      <c r="ADV21" s="30"/>
      <c r="ADW21" s="37"/>
      <c r="ADX21" s="38"/>
      <c r="ADY21" s="30"/>
      <c r="ADZ21" s="37"/>
      <c r="AEA21" s="38"/>
      <c r="AEB21" s="30"/>
      <c r="AEC21" s="37"/>
      <c r="AED21" s="38"/>
      <c r="AEE21" s="30"/>
      <c r="AEF21" s="37"/>
      <c r="AEG21" s="38"/>
      <c r="AEH21" s="30"/>
      <c r="AEI21" s="37"/>
      <c r="AEJ21" s="38"/>
      <c r="AEK21" s="30"/>
      <c r="AEL21" s="37"/>
      <c r="AEM21" s="38"/>
      <c r="AEN21" s="30"/>
      <c r="AEO21" s="37"/>
      <c r="AEP21" s="38"/>
      <c r="AEQ21" s="30"/>
      <c r="AER21" s="37"/>
      <c r="AES21" s="38"/>
      <c r="AET21" s="30"/>
      <c r="AEU21" s="37"/>
      <c r="AEV21" s="38"/>
      <c r="AEW21" s="30"/>
      <c r="AEX21" s="37"/>
      <c r="AEY21" s="38"/>
      <c r="AEZ21" s="30"/>
      <c r="AFA21" s="37"/>
      <c r="AFB21" s="38"/>
      <c r="AFC21" s="30"/>
      <c r="AFD21" s="37"/>
      <c r="AFE21" s="38"/>
    </row>
    <row r="22" spans="1:837" ht="14.45" customHeight="1" x14ac:dyDescent="0.25">
      <c r="B22" s="77">
        <v>44197</v>
      </c>
      <c r="C22" s="76"/>
      <c r="D22" s="76"/>
      <c r="H22" s="50"/>
      <c r="I22" s="42"/>
      <c r="J22" s="12">
        <f t="shared" si="46"/>
        <v>46406</v>
      </c>
      <c r="K22" s="29" t="str">
        <f t="shared" si="0"/>
        <v>J</v>
      </c>
      <c r="L22" s="28"/>
      <c r="M22" s="12">
        <f t="shared" si="24"/>
        <v>46437</v>
      </c>
      <c r="N22" s="29" t="str">
        <f t="shared" si="1"/>
        <v>J</v>
      </c>
      <c r="O22" s="28"/>
      <c r="P22" s="12">
        <f t="shared" si="25"/>
        <v>46465</v>
      </c>
      <c r="Q22" s="29" t="str">
        <f t="shared" si="2"/>
        <v>J</v>
      </c>
      <c r="R22" s="28"/>
      <c r="S22" s="12">
        <f t="shared" si="26"/>
        <v>46496</v>
      </c>
      <c r="T22" s="29" t="str">
        <f t="shared" si="3"/>
        <v>J</v>
      </c>
      <c r="U22" s="28"/>
      <c r="V22" s="12">
        <f t="shared" si="44"/>
        <v>46526</v>
      </c>
      <c r="W22" s="29" t="str">
        <f t="shared" si="4"/>
        <v>J</v>
      </c>
      <c r="X22" s="28"/>
      <c r="Y22" s="12">
        <f t="shared" si="27"/>
        <v>46557</v>
      </c>
      <c r="Z22" s="29">
        <f t="shared" si="5"/>
        <v>0</v>
      </c>
      <c r="AA22" s="28"/>
      <c r="AB22" s="12">
        <f t="shared" si="28"/>
        <v>46587</v>
      </c>
      <c r="AC22" s="29" t="str">
        <f t="shared" si="6"/>
        <v>J</v>
      </c>
      <c r="AD22" s="28"/>
      <c r="AE22" s="12">
        <f t="shared" si="29"/>
        <v>46618</v>
      </c>
      <c r="AF22" s="29" t="str">
        <f t="shared" si="7"/>
        <v>J</v>
      </c>
      <c r="AG22" s="28"/>
      <c r="AH22" s="12">
        <f t="shared" si="30"/>
        <v>46649</v>
      </c>
      <c r="AI22" s="29">
        <f t="shared" si="8"/>
        <v>0</v>
      </c>
      <c r="AJ22" s="28"/>
      <c r="AK22" s="12">
        <f t="shared" si="31"/>
        <v>46679</v>
      </c>
      <c r="AL22" s="29" t="str">
        <f t="shared" si="9"/>
        <v>J</v>
      </c>
      <c r="AM22" s="28"/>
      <c r="AN22" s="12">
        <f t="shared" si="32"/>
        <v>46710</v>
      </c>
      <c r="AO22" s="29" t="str">
        <f t="shared" si="10"/>
        <v>J</v>
      </c>
      <c r="AP22" s="28"/>
      <c r="AQ22" s="12">
        <f t="shared" si="33"/>
        <v>46740</v>
      </c>
      <c r="AR22" s="29">
        <f t="shared" si="11"/>
        <v>0</v>
      </c>
      <c r="AS22" s="13"/>
      <c r="AT22" s="12">
        <f t="shared" si="47"/>
        <v>46771</v>
      </c>
      <c r="AU22" s="29" t="str">
        <f t="shared" si="12"/>
        <v>J</v>
      </c>
      <c r="AV22" s="28"/>
      <c r="AW22" s="12">
        <f t="shared" si="34"/>
        <v>46802</v>
      </c>
      <c r="AX22" s="29">
        <f t="shared" si="13"/>
        <v>0</v>
      </c>
      <c r="AY22" s="28"/>
      <c r="AZ22" s="12">
        <f t="shared" si="35"/>
        <v>46831</v>
      </c>
      <c r="BA22" s="29">
        <f t="shared" si="14"/>
        <v>0</v>
      </c>
      <c r="BB22" s="28"/>
      <c r="BC22" s="12">
        <f t="shared" si="36"/>
        <v>46862</v>
      </c>
      <c r="BD22" s="29" t="str">
        <f t="shared" si="15"/>
        <v>J</v>
      </c>
      <c r="BE22" s="28"/>
      <c r="BF22" s="12">
        <f t="shared" si="45"/>
        <v>46892</v>
      </c>
      <c r="BG22" s="29" t="str">
        <f t="shared" si="16"/>
        <v>J</v>
      </c>
      <c r="BH22" s="28"/>
      <c r="BI22" s="12">
        <f t="shared" si="37"/>
        <v>46923</v>
      </c>
      <c r="BJ22" s="29" t="str">
        <f t="shared" si="17"/>
        <v>J</v>
      </c>
      <c r="BK22" s="28"/>
      <c r="BL22" s="12">
        <f t="shared" si="38"/>
        <v>46953</v>
      </c>
      <c r="BM22" s="29" t="str">
        <f t="shared" si="18"/>
        <v>J</v>
      </c>
      <c r="BN22" s="28"/>
      <c r="BO22" s="12">
        <f t="shared" si="39"/>
        <v>46984</v>
      </c>
      <c r="BP22" s="29">
        <f t="shared" si="19"/>
        <v>0</v>
      </c>
      <c r="BQ22" s="28"/>
      <c r="BR22" s="12">
        <f t="shared" si="40"/>
        <v>47015</v>
      </c>
      <c r="BS22" s="29" t="str">
        <f t="shared" si="20"/>
        <v>J</v>
      </c>
      <c r="BT22" s="28"/>
      <c r="BU22" s="12">
        <f t="shared" si="41"/>
        <v>47045</v>
      </c>
      <c r="BV22" s="29" t="str">
        <f t="shared" si="21"/>
        <v>J</v>
      </c>
      <c r="BW22" s="28"/>
      <c r="BX22" s="12">
        <f t="shared" si="42"/>
        <v>47076</v>
      </c>
      <c r="BY22" s="29">
        <f t="shared" si="22"/>
        <v>0</v>
      </c>
      <c r="BZ22" s="28"/>
      <c r="CA22" s="12">
        <f t="shared" si="43"/>
        <v>47106</v>
      </c>
      <c r="CB22" s="29" t="str">
        <f t="shared" si="23"/>
        <v>J</v>
      </c>
      <c r="CC22" s="13"/>
      <c r="CD22" s="30"/>
      <c r="CE22" s="37"/>
      <c r="CF22" s="31"/>
      <c r="CG22" s="30"/>
      <c r="CH22" s="37"/>
      <c r="CI22" s="31"/>
      <c r="CJ22" s="30"/>
      <c r="CK22" s="37"/>
      <c r="CL22" s="31"/>
      <c r="CM22" s="30"/>
      <c r="CN22" s="37"/>
      <c r="CO22" s="31"/>
      <c r="CP22" s="30"/>
      <c r="CQ22" s="37"/>
      <c r="CR22" s="31"/>
      <c r="CS22" s="30"/>
      <c r="CT22" s="37"/>
      <c r="CU22" s="31"/>
      <c r="CV22" s="30"/>
      <c r="CW22" s="37"/>
      <c r="CX22" s="31"/>
      <c r="CY22" s="30"/>
      <c r="CZ22" s="37"/>
      <c r="DA22" s="31"/>
      <c r="DB22" s="30"/>
      <c r="DC22" s="37"/>
      <c r="DD22" s="31"/>
      <c r="DE22" s="30"/>
      <c r="DF22" s="37"/>
      <c r="DG22" s="31"/>
      <c r="DH22" s="30"/>
      <c r="DI22" s="37"/>
      <c r="DJ22" s="31"/>
      <c r="DK22" s="30"/>
      <c r="DL22" s="37"/>
      <c r="DM22" s="31"/>
      <c r="DN22" s="30"/>
      <c r="DO22" s="37"/>
      <c r="DP22" s="31"/>
      <c r="DQ22" s="30"/>
      <c r="DR22" s="37"/>
      <c r="DS22" s="31"/>
      <c r="DT22" s="30"/>
      <c r="DU22" s="37"/>
      <c r="DV22" s="31"/>
      <c r="DW22" s="30"/>
      <c r="DX22" s="37"/>
      <c r="DY22" s="31"/>
      <c r="DZ22" s="30"/>
      <c r="EA22" s="37"/>
      <c r="EB22" s="31"/>
      <c r="EC22" s="30"/>
      <c r="ED22" s="37"/>
      <c r="EE22" s="31"/>
      <c r="EF22" s="30"/>
      <c r="EG22" s="37"/>
      <c r="EH22" s="31"/>
      <c r="EI22" s="30"/>
      <c r="EJ22" s="37"/>
      <c r="EK22" s="31"/>
      <c r="EL22" s="30"/>
      <c r="EM22" s="37"/>
      <c r="EN22" s="31"/>
      <c r="EO22" s="30"/>
      <c r="EP22" s="37"/>
      <c r="EQ22" s="31"/>
      <c r="ER22" s="30"/>
      <c r="ES22" s="37"/>
      <c r="ET22" s="31"/>
      <c r="EU22" s="30"/>
      <c r="EV22" s="37"/>
      <c r="EW22" s="31"/>
      <c r="EX22" s="30"/>
      <c r="EY22" s="37"/>
      <c r="EZ22" s="31"/>
      <c r="FA22" s="30"/>
      <c r="FB22" s="37"/>
      <c r="FC22" s="31"/>
      <c r="FD22" s="30"/>
      <c r="FE22" s="37"/>
      <c r="FF22" s="31"/>
      <c r="FG22" s="30"/>
      <c r="FH22" s="37"/>
      <c r="FI22" s="31"/>
      <c r="FJ22" s="30"/>
      <c r="FK22" s="37"/>
      <c r="FL22" s="31"/>
      <c r="FM22" s="30"/>
      <c r="FN22" s="37"/>
      <c r="FO22" s="31"/>
      <c r="FP22" s="30"/>
      <c r="FQ22" s="37"/>
      <c r="FR22" s="31"/>
      <c r="FS22" s="30"/>
      <c r="FT22" s="37"/>
      <c r="FU22" s="31"/>
      <c r="FV22" s="30"/>
      <c r="FW22" s="37"/>
      <c r="FX22" s="31"/>
      <c r="FY22" s="30"/>
      <c r="FZ22" s="37"/>
      <c r="GA22" s="31"/>
      <c r="GB22" s="30"/>
      <c r="GC22" s="37"/>
      <c r="GD22" s="31"/>
      <c r="GE22" s="30"/>
      <c r="GF22" s="37"/>
      <c r="GG22" s="31"/>
      <c r="GH22" s="30"/>
      <c r="GI22" s="37"/>
      <c r="GJ22" s="31"/>
      <c r="GK22" s="30"/>
      <c r="GL22" s="37"/>
      <c r="GM22" s="31"/>
      <c r="GN22" s="30"/>
      <c r="GO22" s="37"/>
      <c r="GP22" s="31"/>
      <c r="GQ22" s="30"/>
      <c r="GR22" s="37"/>
      <c r="GS22" s="31"/>
      <c r="GT22" s="30"/>
      <c r="GU22" s="37"/>
      <c r="GV22" s="31"/>
      <c r="GW22" s="30"/>
      <c r="GX22" s="37"/>
      <c r="GY22" s="31"/>
      <c r="GZ22" s="30"/>
      <c r="HA22" s="37"/>
      <c r="HB22" s="31"/>
      <c r="HC22" s="30"/>
      <c r="HD22" s="37"/>
      <c r="HE22" s="31"/>
      <c r="HF22" s="30"/>
      <c r="HG22" s="37"/>
      <c r="HH22" s="31"/>
      <c r="HI22" s="30"/>
      <c r="HJ22" s="37"/>
      <c r="HK22" s="31"/>
      <c r="HL22" s="30"/>
      <c r="HM22" s="37"/>
      <c r="HN22" s="31"/>
      <c r="HO22" s="30"/>
      <c r="HP22" s="37"/>
      <c r="HQ22" s="31"/>
      <c r="HR22" s="30"/>
      <c r="HS22" s="37"/>
      <c r="HT22" s="31"/>
      <c r="HU22" s="30"/>
      <c r="HV22" s="37"/>
      <c r="HW22" s="31"/>
      <c r="HX22" s="30"/>
      <c r="HY22" s="37"/>
      <c r="HZ22" s="31"/>
      <c r="IA22" s="30"/>
      <c r="IB22" s="37"/>
      <c r="IC22" s="31"/>
      <c r="ID22" s="30"/>
      <c r="IE22" s="37"/>
      <c r="IF22" s="31"/>
      <c r="IG22" s="30"/>
      <c r="IH22" s="37"/>
      <c r="II22" s="31"/>
      <c r="IJ22" s="30"/>
      <c r="IK22" s="37"/>
      <c r="IL22" s="31"/>
      <c r="IM22" s="30"/>
      <c r="IN22" s="37"/>
      <c r="IO22" s="31"/>
      <c r="IP22" s="30"/>
      <c r="IQ22" s="37"/>
      <c r="IR22" s="31"/>
      <c r="IS22" s="30"/>
      <c r="IT22" s="37"/>
      <c r="IU22" s="31"/>
      <c r="IV22" s="30"/>
      <c r="IW22" s="37"/>
      <c r="IX22" s="31"/>
      <c r="IY22" s="30"/>
      <c r="IZ22" s="37"/>
      <c r="JA22" s="31"/>
      <c r="JB22" s="30"/>
      <c r="JC22" s="37"/>
      <c r="JD22" s="31"/>
      <c r="JE22" s="30"/>
      <c r="JF22" s="37"/>
      <c r="JG22" s="31"/>
      <c r="JH22" s="30"/>
      <c r="JI22" s="37"/>
      <c r="JJ22" s="31"/>
      <c r="JK22" s="30"/>
      <c r="JL22" s="37"/>
      <c r="JM22" s="31"/>
      <c r="JN22" s="30"/>
      <c r="JO22" s="37"/>
      <c r="JP22" s="31"/>
      <c r="JQ22" s="30"/>
      <c r="JR22" s="37"/>
      <c r="JS22" s="31"/>
      <c r="JT22" s="30"/>
      <c r="JU22" s="37"/>
      <c r="JV22" s="31"/>
      <c r="JW22" s="30"/>
      <c r="JX22" s="37"/>
      <c r="JY22" s="31"/>
      <c r="JZ22" s="30"/>
      <c r="KA22" s="37"/>
      <c r="KB22" s="31"/>
      <c r="KC22" s="30"/>
      <c r="KD22" s="37"/>
      <c r="KE22" s="31"/>
      <c r="KF22" s="30"/>
      <c r="KG22" s="37"/>
      <c r="KH22" s="31"/>
      <c r="KI22" s="30"/>
      <c r="KJ22" s="37"/>
      <c r="KK22" s="31"/>
      <c r="KL22" s="30"/>
      <c r="KM22" s="37"/>
      <c r="KN22" s="31"/>
      <c r="KO22" s="30"/>
      <c r="KP22" s="37"/>
      <c r="KQ22" s="31"/>
      <c r="KR22" s="30"/>
      <c r="KS22" s="37"/>
      <c r="KT22" s="31"/>
      <c r="KU22" s="30"/>
      <c r="KV22" s="37"/>
      <c r="KW22" s="31"/>
      <c r="KX22" s="30"/>
      <c r="KY22" s="37"/>
      <c r="KZ22" s="31"/>
      <c r="LA22" s="30"/>
      <c r="LB22" s="37"/>
      <c r="LC22" s="31"/>
      <c r="LD22" s="30"/>
      <c r="LE22" s="37"/>
      <c r="LF22" s="31"/>
      <c r="LG22" s="30"/>
      <c r="LH22" s="37"/>
      <c r="LI22" s="31"/>
      <c r="LJ22" s="30"/>
      <c r="LK22" s="37"/>
      <c r="LL22" s="31"/>
      <c r="LM22" s="30"/>
      <c r="LN22" s="37"/>
      <c r="LO22" s="31"/>
      <c r="LP22" s="30"/>
      <c r="LQ22" s="37"/>
      <c r="LR22" s="31"/>
      <c r="LS22" s="30"/>
      <c r="LT22" s="37"/>
      <c r="LU22" s="31"/>
      <c r="LV22" s="30"/>
      <c r="LW22" s="37"/>
      <c r="LX22" s="31"/>
      <c r="LY22" s="30"/>
      <c r="LZ22" s="37"/>
      <c r="MA22" s="31"/>
      <c r="MB22" s="30"/>
      <c r="MC22" s="37"/>
      <c r="MD22" s="31"/>
      <c r="ME22" s="30"/>
      <c r="MF22" s="37"/>
      <c r="MG22" s="31"/>
      <c r="MH22" s="30"/>
      <c r="MI22" s="37"/>
      <c r="MJ22" s="31"/>
      <c r="MK22" s="30"/>
      <c r="ML22" s="37"/>
      <c r="MM22" s="31"/>
      <c r="MN22" s="30"/>
      <c r="MO22" s="37"/>
      <c r="MP22" s="31"/>
      <c r="MQ22" s="30"/>
      <c r="MR22" s="37"/>
      <c r="MS22" s="31"/>
      <c r="MT22" s="30"/>
      <c r="MU22" s="37"/>
      <c r="MV22" s="31"/>
      <c r="MW22" s="30"/>
      <c r="MX22" s="37"/>
      <c r="MY22" s="31"/>
      <c r="MZ22" s="30"/>
      <c r="NA22" s="37"/>
      <c r="NB22" s="31"/>
      <c r="NC22" s="30"/>
      <c r="ND22" s="37"/>
      <c r="NE22" s="31"/>
      <c r="NF22" s="30"/>
      <c r="NG22" s="37"/>
      <c r="NH22" s="31"/>
      <c r="NI22" s="30"/>
      <c r="NJ22" s="37"/>
      <c r="NK22" s="31"/>
      <c r="NL22" s="30"/>
      <c r="NM22" s="37"/>
      <c r="NN22" s="31"/>
      <c r="NO22" s="30"/>
      <c r="NP22" s="37"/>
      <c r="NQ22" s="31"/>
      <c r="NR22" s="30"/>
      <c r="NS22" s="37"/>
      <c r="NT22" s="31"/>
      <c r="NU22" s="30"/>
      <c r="NV22" s="37"/>
      <c r="NW22" s="31"/>
      <c r="NX22" s="30"/>
      <c r="NY22" s="37"/>
      <c r="NZ22" s="31"/>
      <c r="OA22" s="30"/>
      <c r="OB22" s="37"/>
      <c r="OC22" s="31"/>
      <c r="OD22" s="30"/>
      <c r="OE22" s="37"/>
      <c r="OF22" s="31"/>
      <c r="OG22" s="30"/>
      <c r="OH22" s="37"/>
      <c r="OI22" s="31"/>
      <c r="OJ22" s="30"/>
      <c r="OK22" s="37"/>
      <c r="OL22" s="31"/>
      <c r="OM22" s="30"/>
      <c r="ON22" s="37"/>
      <c r="OO22" s="31"/>
      <c r="OP22" s="30"/>
      <c r="OQ22" s="37"/>
      <c r="OR22" s="31"/>
      <c r="OS22" s="30"/>
      <c r="OT22" s="37"/>
      <c r="OU22" s="31"/>
      <c r="OV22" s="30"/>
      <c r="OW22" s="37"/>
      <c r="OX22" s="31"/>
      <c r="OY22" s="30"/>
      <c r="OZ22" s="37"/>
      <c r="PA22" s="31"/>
      <c r="PB22" s="30"/>
      <c r="PC22" s="37"/>
      <c r="PD22" s="31"/>
      <c r="PE22" s="30"/>
      <c r="PF22" s="37"/>
      <c r="PG22" s="31"/>
      <c r="PH22" s="30"/>
      <c r="PI22" s="37"/>
      <c r="PJ22" s="31"/>
      <c r="PK22" s="30"/>
      <c r="PL22" s="37"/>
      <c r="PM22" s="31"/>
      <c r="PN22" s="30"/>
      <c r="PO22" s="37"/>
      <c r="PP22" s="31"/>
      <c r="PQ22" s="30"/>
      <c r="PR22" s="37"/>
      <c r="PS22" s="31"/>
      <c r="PT22" s="30"/>
      <c r="PU22" s="37"/>
      <c r="PV22" s="31"/>
      <c r="PW22" s="30"/>
      <c r="PX22" s="37"/>
      <c r="PY22" s="31"/>
      <c r="PZ22" s="30"/>
      <c r="QA22" s="37"/>
      <c r="QB22" s="31"/>
      <c r="QC22" s="30"/>
      <c r="QD22" s="37"/>
      <c r="QE22" s="31"/>
      <c r="QF22" s="30"/>
      <c r="QG22" s="37"/>
      <c r="QH22" s="31"/>
      <c r="QI22" s="30"/>
      <c r="QJ22" s="37"/>
      <c r="QK22" s="31"/>
      <c r="QL22" s="30"/>
      <c r="QM22" s="37"/>
      <c r="QN22" s="31"/>
      <c r="QO22" s="30"/>
      <c r="QP22" s="37"/>
      <c r="QQ22" s="31"/>
      <c r="QR22" s="30"/>
      <c r="QS22" s="37"/>
      <c r="QT22" s="31"/>
      <c r="QU22" s="30"/>
      <c r="QV22" s="37"/>
      <c r="QW22" s="31"/>
      <c r="QX22" s="30"/>
      <c r="QY22" s="37"/>
      <c r="QZ22" s="31"/>
      <c r="RA22" s="30"/>
      <c r="RB22" s="37"/>
      <c r="RC22" s="31"/>
      <c r="RD22" s="30"/>
      <c r="RE22" s="37"/>
      <c r="RF22" s="31"/>
      <c r="RG22" s="30"/>
      <c r="RH22" s="37"/>
      <c r="RI22" s="31"/>
      <c r="RJ22" s="30"/>
      <c r="RK22" s="37"/>
      <c r="RL22" s="31"/>
      <c r="RM22" s="30"/>
      <c r="RN22" s="37"/>
      <c r="RO22" s="31"/>
      <c r="RP22" s="30"/>
      <c r="RQ22" s="37"/>
      <c r="RR22" s="31"/>
      <c r="RS22" s="30"/>
      <c r="RT22" s="37"/>
      <c r="RU22" s="31"/>
      <c r="RV22" s="30"/>
      <c r="RW22" s="37"/>
      <c r="RX22" s="31"/>
      <c r="RY22" s="30"/>
      <c r="RZ22" s="37"/>
      <c r="SA22" s="31"/>
      <c r="SB22" s="30"/>
      <c r="SC22" s="37"/>
      <c r="SD22" s="31"/>
      <c r="SE22" s="30"/>
      <c r="SF22" s="37"/>
      <c r="SG22" s="31"/>
      <c r="SH22" s="30"/>
      <c r="SI22" s="37"/>
      <c r="SJ22" s="31"/>
      <c r="SK22" s="30"/>
      <c r="SL22" s="37"/>
      <c r="SM22" s="31"/>
      <c r="SN22" s="30"/>
      <c r="SO22" s="37"/>
      <c r="SP22" s="31"/>
      <c r="SQ22" s="30"/>
      <c r="SR22" s="37"/>
      <c r="SS22" s="31"/>
      <c r="ST22" s="30"/>
      <c r="SU22" s="37"/>
      <c r="SV22" s="31"/>
      <c r="SW22" s="30"/>
      <c r="SX22" s="37"/>
      <c r="SY22" s="31"/>
      <c r="SZ22" s="30"/>
      <c r="TA22" s="37"/>
      <c r="TB22" s="31"/>
      <c r="TC22" s="30"/>
      <c r="TD22" s="37"/>
      <c r="TE22" s="31"/>
      <c r="TF22" s="30"/>
      <c r="TG22" s="37"/>
      <c r="TH22" s="31"/>
      <c r="TI22" s="30"/>
      <c r="TJ22" s="37"/>
      <c r="TK22" s="31"/>
      <c r="TL22" s="30"/>
      <c r="TM22" s="37"/>
      <c r="TN22" s="31"/>
      <c r="TO22" s="30"/>
      <c r="TP22" s="37"/>
      <c r="TQ22" s="31"/>
      <c r="TR22" s="30"/>
      <c r="TS22" s="37"/>
      <c r="TT22" s="31"/>
      <c r="TU22" s="30"/>
      <c r="TV22" s="37"/>
      <c r="TW22" s="31"/>
      <c r="TX22" s="30"/>
      <c r="TY22" s="37"/>
      <c r="TZ22" s="31"/>
      <c r="UA22" s="30"/>
      <c r="UB22" s="37"/>
      <c r="UC22" s="31"/>
      <c r="UD22" s="30"/>
      <c r="UE22" s="37"/>
      <c r="UF22" s="31"/>
      <c r="UG22" s="30"/>
      <c r="UH22" s="37"/>
      <c r="UI22" s="31"/>
      <c r="UJ22" s="30"/>
      <c r="UK22" s="37"/>
      <c r="UL22" s="31"/>
      <c r="UM22" s="30"/>
      <c r="UN22" s="37"/>
      <c r="UO22" s="31"/>
      <c r="UP22" s="30"/>
      <c r="UQ22" s="37"/>
      <c r="UR22" s="31"/>
      <c r="US22" s="30"/>
      <c r="UT22" s="37"/>
      <c r="UU22" s="31"/>
      <c r="UV22" s="30"/>
      <c r="UW22" s="37"/>
      <c r="UX22" s="31"/>
      <c r="UY22" s="30"/>
      <c r="UZ22" s="37"/>
      <c r="VA22" s="31"/>
      <c r="VB22" s="30"/>
      <c r="VC22" s="37"/>
      <c r="VD22" s="31"/>
      <c r="VE22" s="30"/>
      <c r="VF22" s="37"/>
      <c r="VG22" s="31"/>
      <c r="VH22" s="30"/>
      <c r="VI22" s="37"/>
      <c r="VJ22" s="31"/>
      <c r="VK22" s="30"/>
      <c r="VL22" s="37"/>
      <c r="VM22" s="31"/>
      <c r="VN22" s="30"/>
      <c r="VO22" s="37"/>
      <c r="VP22" s="31"/>
      <c r="VQ22" s="30"/>
      <c r="VR22" s="37"/>
      <c r="VS22" s="31"/>
      <c r="VT22" s="30"/>
      <c r="VU22" s="37"/>
      <c r="VV22" s="31"/>
      <c r="VW22" s="30"/>
      <c r="VX22" s="37"/>
      <c r="VY22" s="31"/>
      <c r="VZ22" s="30"/>
      <c r="WA22" s="37"/>
      <c r="WB22" s="31"/>
      <c r="WC22" s="30"/>
      <c r="WD22" s="37"/>
      <c r="WE22" s="31"/>
      <c r="WF22" s="30"/>
      <c r="WG22" s="37"/>
      <c r="WH22" s="31"/>
      <c r="WI22" s="30"/>
      <c r="WJ22" s="37"/>
      <c r="WK22" s="31"/>
      <c r="WL22" s="30"/>
      <c r="WM22" s="37"/>
      <c r="WN22" s="31"/>
      <c r="WO22" s="30"/>
      <c r="WP22" s="37"/>
      <c r="WQ22" s="31"/>
      <c r="WR22" s="30"/>
      <c r="WS22" s="37"/>
      <c r="WT22" s="31"/>
      <c r="WU22" s="30"/>
      <c r="WV22" s="37"/>
      <c r="WW22" s="31"/>
      <c r="WX22" s="30"/>
      <c r="WY22" s="37"/>
      <c r="WZ22" s="31"/>
      <c r="XA22" s="30"/>
      <c r="XB22" s="37"/>
      <c r="XC22" s="31"/>
      <c r="XD22" s="30"/>
      <c r="XE22" s="37"/>
      <c r="XF22" s="31"/>
      <c r="XG22" s="30"/>
      <c r="XH22" s="37"/>
      <c r="XI22" s="31"/>
      <c r="XJ22" s="30"/>
      <c r="XK22" s="37"/>
      <c r="XL22" s="31"/>
      <c r="XM22" s="30"/>
      <c r="XN22" s="37"/>
      <c r="XO22" s="31"/>
      <c r="XP22" s="30"/>
      <c r="XQ22" s="37"/>
      <c r="XR22" s="31"/>
      <c r="XS22" s="30"/>
      <c r="XT22" s="37"/>
      <c r="XU22" s="31"/>
      <c r="XV22" s="30"/>
      <c r="XW22" s="37"/>
      <c r="XX22" s="31"/>
      <c r="XY22" s="30"/>
      <c r="XZ22" s="37"/>
      <c r="YA22" s="31"/>
      <c r="YB22" s="30"/>
      <c r="YC22" s="37"/>
      <c r="YD22" s="31"/>
      <c r="YE22" s="30"/>
      <c r="YF22" s="37"/>
      <c r="YG22" s="31"/>
      <c r="YH22" s="30"/>
      <c r="YI22" s="37"/>
      <c r="YJ22" s="31"/>
      <c r="YK22" s="30"/>
      <c r="YL22" s="37"/>
      <c r="YM22" s="31"/>
      <c r="YN22" s="30"/>
      <c r="YO22" s="37"/>
      <c r="YP22" s="31"/>
      <c r="YQ22" s="30"/>
      <c r="YR22" s="37"/>
      <c r="YS22" s="31"/>
      <c r="YT22" s="30"/>
      <c r="YU22" s="37"/>
      <c r="YV22" s="31"/>
      <c r="YW22" s="30"/>
      <c r="YX22" s="37"/>
      <c r="YY22" s="31"/>
      <c r="YZ22" s="30"/>
      <c r="ZA22" s="37"/>
      <c r="ZB22" s="31"/>
      <c r="ZC22" s="30"/>
      <c r="ZD22" s="37"/>
      <c r="ZE22" s="31"/>
      <c r="ZF22" s="30"/>
      <c r="ZG22" s="37"/>
      <c r="ZH22" s="31"/>
      <c r="ZI22" s="30"/>
      <c r="ZJ22" s="37"/>
      <c r="ZK22" s="31"/>
      <c r="ZL22" s="30"/>
      <c r="ZM22" s="37"/>
      <c r="ZN22" s="31"/>
      <c r="ZO22" s="30"/>
      <c r="ZP22" s="37"/>
      <c r="ZQ22" s="31"/>
      <c r="ZR22" s="30"/>
      <c r="ZS22" s="37"/>
      <c r="ZT22" s="31"/>
      <c r="ZU22" s="30"/>
      <c r="ZV22" s="37"/>
      <c r="ZW22" s="31"/>
      <c r="ZX22" s="30"/>
      <c r="ZY22" s="37"/>
      <c r="ZZ22" s="31"/>
      <c r="AAA22" s="30"/>
      <c r="AAB22" s="37"/>
      <c r="AAC22" s="31"/>
      <c r="AAD22" s="30"/>
      <c r="AAE22" s="37"/>
      <c r="AAF22" s="31"/>
      <c r="AAG22" s="30"/>
      <c r="AAH22" s="37"/>
      <c r="AAI22" s="31"/>
      <c r="AAJ22" s="30"/>
      <c r="AAK22" s="37"/>
      <c r="AAL22" s="31"/>
      <c r="AAM22" s="30"/>
      <c r="AAN22" s="37"/>
      <c r="AAO22" s="31"/>
      <c r="AAP22" s="30"/>
      <c r="AAQ22" s="37"/>
      <c r="AAR22" s="31"/>
      <c r="AAS22" s="30"/>
      <c r="AAT22" s="37"/>
      <c r="AAU22" s="31"/>
      <c r="AAV22" s="30"/>
      <c r="AAW22" s="37"/>
      <c r="AAX22" s="31"/>
      <c r="AAY22" s="30"/>
      <c r="AAZ22" s="37"/>
      <c r="ABA22" s="31"/>
      <c r="ABB22" s="30"/>
      <c r="ABC22" s="37"/>
      <c r="ABD22" s="31"/>
      <c r="ABE22" s="30"/>
      <c r="ABF22" s="37"/>
      <c r="ABG22" s="31"/>
      <c r="ABH22" s="30"/>
      <c r="ABI22" s="37"/>
      <c r="ABJ22" s="31"/>
      <c r="ABK22" s="30"/>
      <c r="ABL22" s="37"/>
      <c r="ABM22" s="31"/>
      <c r="ABN22" s="30"/>
      <c r="ABO22" s="37"/>
      <c r="ABP22" s="31"/>
      <c r="ABQ22" s="30"/>
      <c r="ABR22" s="37"/>
      <c r="ABS22" s="31"/>
      <c r="ABT22" s="30"/>
      <c r="ABU22" s="37"/>
      <c r="ABV22" s="31"/>
      <c r="ABW22" s="30"/>
      <c r="ABX22" s="37"/>
      <c r="ABY22" s="31"/>
      <c r="ABZ22" s="30"/>
      <c r="ACA22" s="37"/>
      <c r="ACB22" s="31"/>
      <c r="ACC22" s="30"/>
      <c r="ACD22" s="37"/>
      <c r="ACE22" s="31"/>
      <c r="ACF22" s="30"/>
      <c r="ACG22" s="37"/>
      <c r="ACH22" s="31"/>
      <c r="ACI22" s="30"/>
      <c r="ACJ22" s="37"/>
      <c r="ACK22" s="31"/>
      <c r="ACL22" s="30"/>
      <c r="ACM22" s="37"/>
      <c r="ACN22" s="38"/>
      <c r="ACO22" s="30"/>
      <c r="ACP22" s="37"/>
      <c r="ACQ22" s="38"/>
      <c r="ACR22" s="30"/>
      <c r="ACS22" s="37"/>
      <c r="ACT22" s="38"/>
      <c r="ACU22" s="30"/>
      <c r="ACV22" s="37"/>
      <c r="ACW22" s="38"/>
      <c r="ACX22" s="30"/>
      <c r="ACY22" s="37"/>
      <c r="ACZ22" s="38"/>
      <c r="ADA22" s="30"/>
      <c r="ADB22" s="37"/>
      <c r="ADC22" s="38"/>
      <c r="ADD22" s="30"/>
      <c r="ADE22" s="37"/>
      <c r="ADF22" s="38"/>
      <c r="ADG22" s="30"/>
      <c r="ADH22" s="37"/>
      <c r="ADI22" s="38"/>
      <c r="ADJ22" s="30"/>
      <c r="ADK22" s="37"/>
      <c r="ADL22" s="38"/>
      <c r="ADM22" s="30"/>
      <c r="ADN22" s="37"/>
      <c r="ADO22" s="38"/>
      <c r="ADP22" s="30"/>
      <c r="ADQ22" s="37"/>
      <c r="ADR22" s="38"/>
      <c r="ADS22" s="30"/>
      <c r="ADT22" s="37"/>
      <c r="ADU22" s="38"/>
      <c r="ADV22" s="30"/>
      <c r="ADW22" s="37"/>
      <c r="ADX22" s="38"/>
      <c r="ADY22" s="30"/>
      <c r="ADZ22" s="37"/>
      <c r="AEA22" s="38"/>
      <c r="AEB22" s="30"/>
      <c r="AEC22" s="37"/>
      <c r="AED22" s="38"/>
      <c r="AEE22" s="30"/>
      <c r="AEF22" s="37"/>
      <c r="AEG22" s="38"/>
      <c r="AEH22" s="30"/>
      <c r="AEI22" s="37"/>
      <c r="AEJ22" s="38"/>
      <c r="AEK22" s="30"/>
      <c r="AEL22" s="37"/>
      <c r="AEM22" s="38"/>
      <c r="AEN22" s="30"/>
      <c r="AEO22" s="37"/>
      <c r="AEP22" s="38"/>
      <c r="AEQ22" s="30"/>
      <c r="AER22" s="37"/>
      <c r="AES22" s="38"/>
      <c r="AET22" s="30"/>
      <c r="AEU22" s="37"/>
      <c r="AEV22" s="38"/>
      <c r="AEW22" s="30"/>
      <c r="AEX22" s="37"/>
      <c r="AEY22" s="38"/>
      <c r="AEZ22" s="30"/>
      <c r="AFA22" s="37"/>
      <c r="AFB22" s="38"/>
      <c r="AFC22" s="30"/>
      <c r="AFD22" s="37"/>
      <c r="AFE22" s="38"/>
    </row>
    <row r="23" spans="1:837" ht="14.45" customHeight="1" x14ac:dyDescent="0.25">
      <c r="B23" s="76"/>
      <c r="C23" s="76"/>
      <c r="D23" s="76"/>
      <c r="H23" s="50"/>
      <c r="I23" s="50"/>
      <c r="J23" s="12">
        <f t="shared" si="46"/>
        <v>46407</v>
      </c>
      <c r="K23" s="29" t="str">
        <f t="shared" si="0"/>
        <v>J</v>
      </c>
      <c r="L23" s="28"/>
      <c r="M23" s="12">
        <f t="shared" si="24"/>
        <v>46438</v>
      </c>
      <c r="N23" s="29">
        <f t="shared" si="1"/>
        <v>0</v>
      </c>
      <c r="O23" s="28"/>
      <c r="P23" s="12">
        <f t="shared" si="25"/>
        <v>46466</v>
      </c>
      <c r="Q23" s="29">
        <f t="shared" si="2"/>
        <v>0</v>
      </c>
      <c r="R23" s="28"/>
      <c r="S23" s="12">
        <f t="shared" si="26"/>
        <v>46497</v>
      </c>
      <c r="T23" s="29" t="str">
        <f t="shared" si="3"/>
        <v>J</v>
      </c>
      <c r="U23" s="28"/>
      <c r="V23" s="12">
        <f t="shared" si="44"/>
        <v>46527</v>
      </c>
      <c r="W23" s="29" t="str">
        <f t="shared" si="4"/>
        <v>J</v>
      </c>
      <c r="X23" s="28"/>
      <c r="Y23" s="12">
        <f t="shared" si="27"/>
        <v>46558</v>
      </c>
      <c r="Z23" s="29">
        <f t="shared" si="5"/>
        <v>0</v>
      </c>
      <c r="AA23" s="28"/>
      <c r="AB23" s="12">
        <f t="shared" si="28"/>
        <v>46588</v>
      </c>
      <c r="AC23" s="29" t="str">
        <f t="shared" si="6"/>
        <v>J</v>
      </c>
      <c r="AD23" s="28"/>
      <c r="AE23" s="12">
        <f t="shared" si="29"/>
        <v>46619</v>
      </c>
      <c r="AF23" s="29" t="str">
        <f t="shared" si="7"/>
        <v>J</v>
      </c>
      <c r="AG23" s="28"/>
      <c r="AH23" s="12">
        <f t="shared" si="30"/>
        <v>46650</v>
      </c>
      <c r="AI23" s="29" t="str">
        <f t="shared" si="8"/>
        <v>J</v>
      </c>
      <c r="AJ23" s="28"/>
      <c r="AK23" s="12">
        <f t="shared" si="31"/>
        <v>46680</v>
      </c>
      <c r="AL23" s="29" t="str">
        <f t="shared" si="9"/>
        <v>J</v>
      </c>
      <c r="AM23" s="28"/>
      <c r="AN23" s="12">
        <f t="shared" si="32"/>
        <v>46711</v>
      </c>
      <c r="AO23" s="29">
        <f t="shared" si="10"/>
        <v>0</v>
      </c>
      <c r="AP23" s="28"/>
      <c r="AQ23" s="12">
        <f t="shared" si="33"/>
        <v>46741</v>
      </c>
      <c r="AR23" s="29" t="str">
        <f t="shared" si="11"/>
        <v>J</v>
      </c>
      <c r="AS23" s="13"/>
      <c r="AT23" s="12">
        <f t="shared" si="47"/>
        <v>46772</v>
      </c>
      <c r="AU23" s="29" t="str">
        <f t="shared" si="12"/>
        <v>J</v>
      </c>
      <c r="AV23" s="28"/>
      <c r="AW23" s="12">
        <f t="shared" si="34"/>
        <v>46803</v>
      </c>
      <c r="AX23" s="29">
        <f t="shared" si="13"/>
        <v>0</v>
      </c>
      <c r="AY23" s="28"/>
      <c r="AZ23" s="12">
        <f t="shared" si="35"/>
        <v>46832</v>
      </c>
      <c r="BA23" s="29" t="str">
        <f t="shared" si="14"/>
        <v>J</v>
      </c>
      <c r="BB23" s="28"/>
      <c r="BC23" s="12">
        <f t="shared" si="36"/>
        <v>46863</v>
      </c>
      <c r="BD23" s="29" t="str">
        <f t="shared" si="15"/>
        <v>J</v>
      </c>
      <c r="BE23" s="28"/>
      <c r="BF23" s="12">
        <f t="shared" si="45"/>
        <v>46893</v>
      </c>
      <c r="BG23" s="29">
        <f t="shared" si="16"/>
        <v>0</v>
      </c>
      <c r="BH23" s="28"/>
      <c r="BI23" s="12">
        <f t="shared" si="37"/>
        <v>46924</v>
      </c>
      <c r="BJ23" s="29" t="str">
        <f t="shared" si="17"/>
        <v>J</v>
      </c>
      <c r="BK23" s="28"/>
      <c r="BL23" s="12">
        <f t="shared" si="38"/>
        <v>46954</v>
      </c>
      <c r="BM23" s="29" t="str">
        <f t="shared" si="18"/>
        <v>J</v>
      </c>
      <c r="BN23" s="28"/>
      <c r="BO23" s="12">
        <f t="shared" si="39"/>
        <v>46985</v>
      </c>
      <c r="BP23" s="29">
        <f t="shared" si="19"/>
        <v>0</v>
      </c>
      <c r="BQ23" s="28"/>
      <c r="BR23" s="12">
        <f t="shared" si="40"/>
        <v>47016</v>
      </c>
      <c r="BS23" s="29" t="str">
        <f t="shared" si="20"/>
        <v>J</v>
      </c>
      <c r="BT23" s="28"/>
      <c r="BU23" s="12">
        <f t="shared" si="41"/>
        <v>47046</v>
      </c>
      <c r="BV23" s="29" t="str">
        <f t="shared" si="21"/>
        <v>J</v>
      </c>
      <c r="BW23" s="28"/>
      <c r="BX23" s="12">
        <f t="shared" si="42"/>
        <v>47077</v>
      </c>
      <c r="BY23" s="29" t="str">
        <f t="shared" si="22"/>
        <v>J</v>
      </c>
      <c r="BZ23" s="28"/>
      <c r="CA23" s="12">
        <f t="shared" si="43"/>
        <v>47107</v>
      </c>
      <c r="CB23" s="29" t="str">
        <f t="shared" si="23"/>
        <v>J</v>
      </c>
      <c r="CC23" s="13"/>
      <c r="CD23" s="30"/>
      <c r="CE23" s="37"/>
      <c r="CF23" s="31"/>
      <c r="CG23" s="30"/>
      <c r="CH23" s="37"/>
      <c r="CI23" s="31"/>
      <c r="CJ23" s="30"/>
      <c r="CK23" s="37"/>
      <c r="CL23" s="31"/>
      <c r="CM23" s="30"/>
      <c r="CN23" s="37"/>
      <c r="CO23" s="31"/>
      <c r="CP23" s="30"/>
      <c r="CQ23" s="37"/>
      <c r="CR23" s="31"/>
      <c r="CS23" s="30"/>
      <c r="CT23" s="37"/>
      <c r="CU23" s="31"/>
      <c r="CV23" s="30"/>
      <c r="CW23" s="37"/>
      <c r="CX23" s="31"/>
      <c r="CY23" s="30"/>
      <c r="CZ23" s="37"/>
      <c r="DA23" s="31"/>
      <c r="DB23" s="30"/>
      <c r="DC23" s="37"/>
      <c r="DD23" s="31"/>
      <c r="DE23" s="30"/>
      <c r="DF23" s="37"/>
      <c r="DG23" s="31"/>
      <c r="DH23" s="30"/>
      <c r="DI23" s="37"/>
      <c r="DJ23" s="31"/>
      <c r="DK23" s="30"/>
      <c r="DL23" s="37"/>
      <c r="DM23" s="31"/>
      <c r="DN23" s="30"/>
      <c r="DO23" s="37"/>
      <c r="DP23" s="31"/>
      <c r="DQ23" s="30"/>
      <c r="DR23" s="37"/>
      <c r="DS23" s="31"/>
      <c r="DT23" s="30"/>
      <c r="DU23" s="37"/>
      <c r="DV23" s="31"/>
      <c r="DW23" s="30"/>
      <c r="DX23" s="37"/>
      <c r="DY23" s="31"/>
      <c r="DZ23" s="30"/>
      <c r="EA23" s="37"/>
      <c r="EB23" s="31"/>
      <c r="EC23" s="30"/>
      <c r="ED23" s="37"/>
      <c r="EE23" s="31"/>
      <c r="EF23" s="30"/>
      <c r="EG23" s="37"/>
      <c r="EH23" s="31"/>
      <c r="EI23" s="30"/>
      <c r="EJ23" s="37"/>
      <c r="EK23" s="31"/>
      <c r="EL23" s="30"/>
      <c r="EM23" s="37"/>
      <c r="EN23" s="31"/>
      <c r="EO23" s="30"/>
      <c r="EP23" s="37"/>
      <c r="EQ23" s="31"/>
      <c r="ER23" s="30"/>
      <c r="ES23" s="37"/>
      <c r="ET23" s="31"/>
      <c r="EU23" s="30"/>
      <c r="EV23" s="37"/>
      <c r="EW23" s="31"/>
      <c r="EX23" s="30"/>
      <c r="EY23" s="37"/>
      <c r="EZ23" s="31"/>
      <c r="FA23" s="30"/>
      <c r="FB23" s="37"/>
      <c r="FC23" s="31"/>
      <c r="FD23" s="30"/>
      <c r="FE23" s="37"/>
      <c r="FF23" s="31"/>
      <c r="FG23" s="30"/>
      <c r="FH23" s="37"/>
      <c r="FI23" s="31"/>
      <c r="FJ23" s="30"/>
      <c r="FK23" s="37"/>
      <c r="FL23" s="31"/>
      <c r="FM23" s="30"/>
      <c r="FN23" s="37"/>
      <c r="FO23" s="31"/>
      <c r="FP23" s="30"/>
      <c r="FQ23" s="37"/>
      <c r="FR23" s="31"/>
      <c r="FS23" s="30"/>
      <c r="FT23" s="37"/>
      <c r="FU23" s="31"/>
      <c r="FV23" s="30"/>
      <c r="FW23" s="37"/>
      <c r="FX23" s="31"/>
      <c r="FY23" s="30"/>
      <c r="FZ23" s="37"/>
      <c r="GA23" s="31"/>
      <c r="GB23" s="30"/>
      <c r="GC23" s="37"/>
      <c r="GD23" s="31"/>
      <c r="GE23" s="30"/>
      <c r="GF23" s="37"/>
      <c r="GG23" s="31"/>
      <c r="GH23" s="30"/>
      <c r="GI23" s="37"/>
      <c r="GJ23" s="31"/>
      <c r="GK23" s="30"/>
      <c r="GL23" s="37"/>
      <c r="GM23" s="31"/>
      <c r="GN23" s="30"/>
      <c r="GO23" s="37"/>
      <c r="GP23" s="31"/>
      <c r="GQ23" s="30"/>
      <c r="GR23" s="37"/>
      <c r="GS23" s="31"/>
      <c r="GT23" s="30"/>
      <c r="GU23" s="37"/>
      <c r="GV23" s="31"/>
      <c r="GW23" s="30"/>
      <c r="GX23" s="37"/>
      <c r="GY23" s="31"/>
      <c r="GZ23" s="30"/>
      <c r="HA23" s="37"/>
      <c r="HB23" s="31"/>
      <c r="HC23" s="30"/>
      <c r="HD23" s="37"/>
      <c r="HE23" s="31"/>
      <c r="HF23" s="30"/>
      <c r="HG23" s="37"/>
      <c r="HH23" s="31"/>
      <c r="HI23" s="30"/>
      <c r="HJ23" s="37"/>
      <c r="HK23" s="31"/>
      <c r="HL23" s="30"/>
      <c r="HM23" s="37"/>
      <c r="HN23" s="31"/>
      <c r="HO23" s="30"/>
      <c r="HP23" s="37"/>
      <c r="HQ23" s="31"/>
      <c r="HR23" s="30"/>
      <c r="HS23" s="37"/>
      <c r="HT23" s="31"/>
      <c r="HU23" s="30"/>
      <c r="HV23" s="37"/>
      <c r="HW23" s="31"/>
      <c r="HX23" s="30"/>
      <c r="HY23" s="37"/>
      <c r="HZ23" s="31"/>
      <c r="IA23" s="30"/>
      <c r="IB23" s="37"/>
      <c r="IC23" s="31"/>
      <c r="ID23" s="30"/>
      <c r="IE23" s="37"/>
      <c r="IF23" s="31"/>
      <c r="IG23" s="30"/>
      <c r="IH23" s="37"/>
      <c r="II23" s="31"/>
      <c r="IJ23" s="30"/>
      <c r="IK23" s="37"/>
      <c r="IL23" s="31"/>
      <c r="IM23" s="30"/>
      <c r="IN23" s="37"/>
      <c r="IO23" s="31"/>
      <c r="IP23" s="30"/>
      <c r="IQ23" s="37"/>
      <c r="IR23" s="31"/>
      <c r="IS23" s="30"/>
      <c r="IT23" s="37"/>
      <c r="IU23" s="31"/>
      <c r="IV23" s="30"/>
      <c r="IW23" s="37"/>
      <c r="IX23" s="31"/>
      <c r="IY23" s="30"/>
      <c r="IZ23" s="37"/>
      <c r="JA23" s="31"/>
      <c r="JB23" s="30"/>
      <c r="JC23" s="37"/>
      <c r="JD23" s="31"/>
      <c r="JE23" s="30"/>
      <c r="JF23" s="37"/>
      <c r="JG23" s="31"/>
      <c r="JH23" s="30"/>
      <c r="JI23" s="37"/>
      <c r="JJ23" s="31"/>
      <c r="JK23" s="30"/>
      <c r="JL23" s="37"/>
      <c r="JM23" s="31"/>
      <c r="JN23" s="30"/>
      <c r="JO23" s="37"/>
      <c r="JP23" s="31"/>
      <c r="JQ23" s="30"/>
      <c r="JR23" s="37"/>
      <c r="JS23" s="31"/>
      <c r="JT23" s="30"/>
      <c r="JU23" s="37"/>
      <c r="JV23" s="31"/>
      <c r="JW23" s="30"/>
      <c r="JX23" s="37"/>
      <c r="JY23" s="31"/>
      <c r="JZ23" s="30"/>
      <c r="KA23" s="37"/>
      <c r="KB23" s="31"/>
      <c r="KC23" s="30"/>
      <c r="KD23" s="37"/>
      <c r="KE23" s="31"/>
      <c r="KF23" s="30"/>
      <c r="KG23" s="37"/>
      <c r="KH23" s="31"/>
      <c r="KI23" s="30"/>
      <c r="KJ23" s="37"/>
      <c r="KK23" s="31"/>
      <c r="KL23" s="30"/>
      <c r="KM23" s="37"/>
      <c r="KN23" s="31"/>
      <c r="KO23" s="30"/>
      <c r="KP23" s="37"/>
      <c r="KQ23" s="31"/>
      <c r="KR23" s="30"/>
      <c r="KS23" s="37"/>
      <c r="KT23" s="31"/>
      <c r="KU23" s="30"/>
      <c r="KV23" s="37"/>
      <c r="KW23" s="31"/>
      <c r="KX23" s="30"/>
      <c r="KY23" s="37"/>
      <c r="KZ23" s="31"/>
      <c r="LA23" s="30"/>
      <c r="LB23" s="37"/>
      <c r="LC23" s="31"/>
      <c r="LD23" s="30"/>
      <c r="LE23" s="37"/>
      <c r="LF23" s="31"/>
      <c r="LG23" s="30"/>
      <c r="LH23" s="37"/>
      <c r="LI23" s="31"/>
      <c r="LJ23" s="30"/>
      <c r="LK23" s="37"/>
      <c r="LL23" s="31"/>
      <c r="LM23" s="30"/>
      <c r="LN23" s="37"/>
      <c r="LO23" s="31"/>
      <c r="LP23" s="30"/>
      <c r="LQ23" s="37"/>
      <c r="LR23" s="31"/>
      <c r="LS23" s="30"/>
      <c r="LT23" s="37"/>
      <c r="LU23" s="31"/>
      <c r="LV23" s="30"/>
      <c r="LW23" s="37"/>
      <c r="LX23" s="31"/>
      <c r="LY23" s="30"/>
      <c r="LZ23" s="37"/>
      <c r="MA23" s="31"/>
      <c r="MB23" s="30"/>
      <c r="MC23" s="37"/>
      <c r="MD23" s="31"/>
      <c r="ME23" s="30"/>
      <c r="MF23" s="37"/>
      <c r="MG23" s="31"/>
      <c r="MH23" s="30"/>
      <c r="MI23" s="37"/>
      <c r="MJ23" s="31"/>
      <c r="MK23" s="30"/>
      <c r="ML23" s="37"/>
      <c r="MM23" s="31"/>
      <c r="MN23" s="30"/>
      <c r="MO23" s="37"/>
      <c r="MP23" s="31"/>
      <c r="MQ23" s="30"/>
      <c r="MR23" s="37"/>
      <c r="MS23" s="31"/>
      <c r="MT23" s="30"/>
      <c r="MU23" s="37"/>
      <c r="MV23" s="31"/>
      <c r="MW23" s="30"/>
      <c r="MX23" s="37"/>
      <c r="MY23" s="31"/>
      <c r="MZ23" s="30"/>
      <c r="NA23" s="37"/>
      <c r="NB23" s="31"/>
      <c r="NC23" s="30"/>
      <c r="ND23" s="37"/>
      <c r="NE23" s="31"/>
      <c r="NF23" s="30"/>
      <c r="NG23" s="37"/>
      <c r="NH23" s="31"/>
      <c r="NI23" s="30"/>
      <c r="NJ23" s="37"/>
      <c r="NK23" s="31"/>
      <c r="NL23" s="30"/>
      <c r="NM23" s="37"/>
      <c r="NN23" s="31"/>
      <c r="NO23" s="30"/>
      <c r="NP23" s="37"/>
      <c r="NQ23" s="31"/>
      <c r="NR23" s="30"/>
      <c r="NS23" s="37"/>
      <c r="NT23" s="31"/>
      <c r="NU23" s="30"/>
      <c r="NV23" s="37"/>
      <c r="NW23" s="31"/>
      <c r="NX23" s="30"/>
      <c r="NY23" s="37"/>
      <c r="NZ23" s="31"/>
      <c r="OA23" s="30"/>
      <c r="OB23" s="37"/>
      <c r="OC23" s="31"/>
      <c r="OD23" s="30"/>
      <c r="OE23" s="37"/>
      <c r="OF23" s="31"/>
      <c r="OG23" s="30"/>
      <c r="OH23" s="37"/>
      <c r="OI23" s="31"/>
      <c r="OJ23" s="30"/>
      <c r="OK23" s="37"/>
      <c r="OL23" s="31"/>
      <c r="OM23" s="30"/>
      <c r="ON23" s="37"/>
      <c r="OO23" s="31"/>
      <c r="OP23" s="30"/>
      <c r="OQ23" s="37"/>
      <c r="OR23" s="31"/>
      <c r="OS23" s="30"/>
      <c r="OT23" s="37"/>
      <c r="OU23" s="31"/>
      <c r="OV23" s="30"/>
      <c r="OW23" s="37"/>
      <c r="OX23" s="31"/>
      <c r="OY23" s="30"/>
      <c r="OZ23" s="37"/>
      <c r="PA23" s="31"/>
      <c r="PB23" s="30"/>
      <c r="PC23" s="37"/>
      <c r="PD23" s="31"/>
      <c r="PE23" s="30"/>
      <c r="PF23" s="37"/>
      <c r="PG23" s="31"/>
      <c r="PH23" s="30"/>
      <c r="PI23" s="37"/>
      <c r="PJ23" s="31"/>
      <c r="PK23" s="30"/>
      <c r="PL23" s="37"/>
      <c r="PM23" s="31"/>
      <c r="PN23" s="30"/>
      <c r="PO23" s="37"/>
      <c r="PP23" s="31"/>
      <c r="PQ23" s="30"/>
      <c r="PR23" s="37"/>
      <c r="PS23" s="31"/>
      <c r="PT23" s="30"/>
      <c r="PU23" s="37"/>
      <c r="PV23" s="31"/>
      <c r="PW23" s="30"/>
      <c r="PX23" s="37"/>
      <c r="PY23" s="31"/>
      <c r="PZ23" s="30"/>
      <c r="QA23" s="37"/>
      <c r="QB23" s="31"/>
      <c r="QC23" s="30"/>
      <c r="QD23" s="37"/>
      <c r="QE23" s="31"/>
      <c r="QF23" s="30"/>
      <c r="QG23" s="37"/>
      <c r="QH23" s="31"/>
      <c r="QI23" s="30"/>
      <c r="QJ23" s="37"/>
      <c r="QK23" s="31"/>
      <c r="QL23" s="30"/>
      <c r="QM23" s="37"/>
      <c r="QN23" s="31"/>
      <c r="QO23" s="30"/>
      <c r="QP23" s="37"/>
      <c r="QQ23" s="31"/>
      <c r="QR23" s="30"/>
      <c r="QS23" s="37"/>
      <c r="QT23" s="31"/>
      <c r="QU23" s="30"/>
      <c r="QV23" s="37"/>
      <c r="QW23" s="31"/>
      <c r="QX23" s="30"/>
      <c r="QY23" s="37"/>
      <c r="QZ23" s="31"/>
      <c r="RA23" s="30"/>
      <c r="RB23" s="37"/>
      <c r="RC23" s="31"/>
      <c r="RD23" s="30"/>
      <c r="RE23" s="37"/>
      <c r="RF23" s="31"/>
      <c r="RG23" s="30"/>
      <c r="RH23" s="37"/>
      <c r="RI23" s="31"/>
      <c r="RJ23" s="30"/>
      <c r="RK23" s="37"/>
      <c r="RL23" s="31"/>
      <c r="RM23" s="30"/>
      <c r="RN23" s="37"/>
      <c r="RO23" s="31"/>
      <c r="RP23" s="30"/>
      <c r="RQ23" s="37"/>
      <c r="RR23" s="31"/>
      <c r="RS23" s="30"/>
      <c r="RT23" s="37"/>
      <c r="RU23" s="31"/>
      <c r="RV23" s="30"/>
      <c r="RW23" s="37"/>
      <c r="RX23" s="31"/>
      <c r="RY23" s="30"/>
      <c r="RZ23" s="37"/>
      <c r="SA23" s="31"/>
      <c r="SB23" s="30"/>
      <c r="SC23" s="37"/>
      <c r="SD23" s="31"/>
      <c r="SE23" s="30"/>
      <c r="SF23" s="37"/>
      <c r="SG23" s="31"/>
      <c r="SH23" s="30"/>
      <c r="SI23" s="37"/>
      <c r="SJ23" s="31"/>
      <c r="SK23" s="30"/>
      <c r="SL23" s="37"/>
      <c r="SM23" s="31"/>
      <c r="SN23" s="30"/>
      <c r="SO23" s="37"/>
      <c r="SP23" s="31"/>
      <c r="SQ23" s="30"/>
      <c r="SR23" s="37"/>
      <c r="SS23" s="31"/>
      <c r="ST23" s="30"/>
      <c r="SU23" s="37"/>
      <c r="SV23" s="31"/>
      <c r="SW23" s="30"/>
      <c r="SX23" s="37"/>
      <c r="SY23" s="31"/>
      <c r="SZ23" s="30"/>
      <c r="TA23" s="37"/>
      <c r="TB23" s="31"/>
      <c r="TC23" s="30"/>
      <c r="TD23" s="37"/>
      <c r="TE23" s="31"/>
      <c r="TF23" s="30"/>
      <c r="TG23" s="37"/>
      <c r="TH23" s="31"/>
      <c r="TI23" s="30"/>
      <c r="TJ23" s="37"/>
      <c r="TK23" s="31"/>
      <c r="TL23" s="30"/>
      <c r="TM23" s="37"/>
      <c r="TN23" s="31"/>
      <c r="TO23" s="30"/>
      <c r="TP23" s="37"/>
      <c r="TQ23" s="31"/>
      <c r="TR23" s="30"/>
      <c r="TS23" s="37"/>
      <c r="TT23" s="31"/>
      <c r="TU23" s="30"/>
      <c r="TV23" s="37"/>
      <c r="TW23" s="31"/>
      <c r="TX23" s="30"/>
      <c r="TY23" s="37"/>
      <c r="TZ23" s="31"/>
      <c r="UA23" s="30"/>
      <c r="UB23" s="37"/>
      <c r="UC23" s="31"/>
      <c r="UD23" s="30"/>
      <c r="UE23" s="37"/>
      <c r="UF23" s="31"/>
      <c r="UG23" s="30"/>
      <c r="UH23" s="37"/>
      <c r="UI23" s="31"/>
      <c r="UJ23" s="30"/>
      <c r="UK23" s="37"/>
      <c r="UL23" s="31"/>
      <c r="UM23" s="30"/>
      <c r="UN23" s="37"/>
      <c r="UO23" s="31"/>
      <c r="UP23" s="30"/>
      <c r="UQ23" s="37"/>
      <c r="UR23" s="31"/>
      <c r="US23" s="30"/>
      <c r="UT23" s="37"/>
      <c r="UU23" s="31"/>
      <c r="UV23" s="30"/>
      <c r="UW23" s="37"/>
      <c r="UX23" s="31"/>
      <c r="UY23" s="30"/>
      <c r="UZ23" s="37"/>
      <c r="VA23" s="31"/>
      <c r="VB23" s="30"/>
      <c r="VC23" s="37"/>
      <c r="VD23" s="31"/>
      <c r="VE23" s="30"/>
      <c r="VF23" s="37"/>
      <c r="VG23" s="31"/>
      <c r="VH23" s="30"/>
      <c r="VI23" s="37"/>
      <c r="VJ23" s="31"/>
      <c r="VK23" s="30"/>
      <c r="VL23" s="37"/>
      <c r="VM23" s="31"/>
      <c r="VN23" s="30"/>
      <c r="VO23" s="37"/>
      <c r="VP23" s="31"/>
      <c r="VQ23" s="30"/>
      <c r="VR23" s="37"/>
      <c r="VS23" s="31"/>
      <c r="VT23" s="30"/>
      <c r="VU23" s="37"/>
      <c r="VV23" s="31"/>
      <c r="VW23" s="30"/>
      <c r="VX23" s="37"/>
      <c r="VY23" s="31"/>
      <c r="VZ23" s="30"/>
      <c r="WA23" s="37"/>
      <c r="WB23" s="31"/>
      <c r="WC23" s="30"/>
      <c r="WD23" s="37"/>
      <c r="WE23" s="31"/>
      <c r="WF23" s="30"/>
      <c r="WG23" s="37"/>
      <c r="WH23" s="31"/>
      <c r="WI23" s="30"/>
      <c r="WJ23" s="37"/>
      <c r="WK23" s="31"/>
      <c r="WL23" s="30"/>
      <c r="WM23" s="37"/>
      <c r="WN23" s="31"/>
      <c r="WO23" s="30"/>
      <c r="WP23" s="37"/>
      <c r="WQ23" s="31"/>
      <c r="WR23" s="30"/>
      <c r="WS23" s="37"/>
      <c r="WT23" s="31"/>
      <c r="WU23" s="30"/>
      <c r="WV23" s="37"/>
      <c r="WW23" s="31"/>
      <c r="WX23" s="30"/>
      <c r="WY23" s="37"/>
      <c r="WZ23" s="31"/>
      <c r="XA23" s="30"/>
      <c r="XB23" s="37"/>
      <c r="XC23" s="31"/>
      <c r="XD23" s="30"/>
      <c r="XE23" s="37"/>
      <c r="XF23" s="31"/>
      <c r="XG23" s="30"/>
      <c r="XH23" s="37"/>
      <c r="XI23" s="31"/>
      <c r="XJ23" s="30"/>
      <c r="XK23" s="37"/>
      <c r="XL23" s="31"/>
      <c r="XM23" s="30"/>
      <c r="XN23" s="37"/>
      <c r="XO23" s="31"/>
      <c r="XP23" s="30"/>
      <c r="XQ23" s="37"/>
      <c r="XR23" s="31"/>
      <c r="XS23" s="30"/>
      <c r="XT23" s="37"/>
      <c r="XU23" s="31"/>
      <c r="XV23" s="30"/>
      <c r="XW23" s="37"/>
      <c r="XX23" s="31"/>
      <c r="XY23" s="30"/>
      <c r="XZ23" s="37"/>
      <c r="YA23" s="31"/>
      <c r="YB23" s="30"/>
      <c r="YC23" s="37"/>
      <c r="YD23" s="31"/>
      <c r="YE23" s="30"/>
      <c r="YF23" s="37"/>
      <c r="YG23" s="31"/>
      <c r="YH23" s="30"/>
      <c r="YI23" s="37"/>
      <c r="YJ23" s="31"/>
      <c r="YK23" s="30"/>
      <c r="YL23" s="37"/>
      <c r="YM23" s="31"/>
      <c r="YN23" s="30"/>
      <c r="YO23" s="37"/>
      <c r="YP23" s="31"/>
      <c r="YQ23" s="30"/>
      <c r="YR23" s="37"/>
      <c r="YS23" s="31"/>
      <c r="YT23" s="30"/>
      <c r="YU23" s="37"/>
      <c r="YV23" s="31"/>
      <c r="YW23" s="30"/>
      <c r="YX23" s="37"/>
      <c r="YY23" s="31"/>
      <c r="YZ23" s="30"/>
      <c r="ZA23" s="37"/>
      <c r="ZB23" s="31"/>
      <c r="ZC23" s="30"/>
      <c r="ZD23" s="37"/>
      <c r="ZE23" s="31"/>
      <c r="ZF23" s="30"/>
      <c r="ZG23" s="37"/>
      <c r="ZH23" s="31"/>
      <c r="ZI23" s="30"/>
      <c r="ZJ23" s="37"/>
      <c r="ZK23" s="31"/>
      <c r="ZL23" s="30"/>
      <c r="ZM23" s="37"/>
      <c r="ZN23" s="31"/>
      <c r="ZO23" s="30"/>
      <c r="ZP23" s="37"/>
      <c r="ZQ23" s="31"/>
      <c r="ZR23" s="30"/>
      <c r="ZS23" s="37"/>
      <c r="ZT23" s="31"/>
      <c r="ZU23" s="30"/>
      <c r="ZV23" s="37"/>
      <c r="ZW23" s="31"/>
      <c r="ZX23" s="30"/>
      <c r="ZY23" s="37"/>
      <c r="ZZ23" s="31"/>
      <c r="AAA23" s="30"/>
      <c r="AAB23" s="37"/>
      <c r="AAC23" s="31"/>
      <c r="AAD23" s="30"/>
      <c r="AAE23" s="37"/>
      <c r="AAF23" s="31"/>
      <c r="AAG23" s="30"/>
      <c r="AAH23" s="37"/>
      <c r="AAI23" s="31"/>
      <c r="AAJ23" s="30"/>
      <c r="AAK23" s="37"/>
      <c r="AAL23" s="31"/>
      <c r="AAM23" s="30"/>
      <c r="AAN23" s="37"/>
      <c r="AAO23" s="31"/>
      <c r="AAP23" s="30"/>
      <c r="AAQ23" s="37"/>
      <c r="AAR23" s="31"/>
      <c r="AAS23" s="30"/>
      <c r="AAT23" s="37"/>
      <c r="AAU23" s="31"/>
      <c r="AAV23" s="30"/>
      <c r="AAW23" s="37"/>
      <c r="AAX23" s="31"/>
      <c r="AAY23" s="30"/>
      <c r="AAZ23" s="37"/>
      <c r="ABA23" s="31"/>
      <c r="ABB23" s="30"/>
      <c r="ABC23" s="37"/>
      <c r="ABD23" s="31"/>
      <c r="ABE23" s="30"/>
      <c r="ABF23" s="37"/>
      <c r="ABG23" s="31"/>
      <c r="ABH23" s="30"/>
      <c r="ABI23" s="37"/>
      <c r="ABJ23" s="31"/>
      <c r="ABK23" s="30"/>
      <c r="ABL23" s="37"/>
      <c r="ABM23" s="31"/>
      <c r="ABN23" s="30"/>
      <c r="ABO23" s="37"/>
      <c r="ABP23" s="31"/>
      <c r="ABQ23" s="30"/>
      <c r="ABR23" s="37"/>
      <c r="ABS23" s="31"/>
      <c r="ABT23" s="30"/>
      <c r="ABU23" s="37"/>
      <c r="ABV23" s="31"/>
      <c r="ABW23" s="30"/>
      <c r="ABX23" s="37"/>
      <c r="ABY23" s="31"/>
      <c r="ABZ23" s="30"/>
      <c r="ACA23" s="37"/>
      <c r="ACB23" s="31"/>
      <c r="ACC23" s="30"/>
      <c r="ACD23" s="37"/>
      <c r="ACE23" s="31"/>
      <c r="ACF23" s="30"/>
      <c r="ACG23" s="37"/>
      <c r="ACH23" s="31"/>
      <c r="ACI23" s="30"/>
      <c r="ACJ23" s="37"/>
      <c r="ACK23" s="31"/>
      <c r="ACL23" s="30"/>
      <c r="ACM23" s="37"/>
      <c r="ACN23" s="38"/>
      <c r="ACO23" s="30"/>
      <c r="ACP23" s="37"/>
      <c r="ACQ23" s="38"/>
      <c r="ACR23" s="30"/>
      <c r="ACS23" s="37"/>
      <c r="ACT23" s="38"/>
      <c r="ACU23" s="30"/>
      <c r="ACV23" s="37"/>
      <c r="ACW23" s="38"/>
      <c r="ACX23" s="30"/>
      <c r="ACY23" s="37"/>
      <c r="ACZ23" s="38"/>
      <c r="ADA23" s="30"/>
      <c r="ADB23" s="37"/>
      <c r="ADC23" s="38"/>
      <c r="ADD23" s="30"/>
      <c r="ADE23" s="37"/>
      <c r="ADF23" s="38"/>
      <c r="ADG23" s="30"/>
      <c r="ADH23" s="37"/>
      <c r="ADI23" s="38"/>
      <c r="ADJ23" s="30"/>
      <c r="ADK23" s="37"/>
      <c r="ADL23" s="38"/>
      <c r="ADM23" s="30"/>
      <c r="ADN23" s="37"/>
      <c r="ADO23" s="38"/>
      <c r="ADP23" s="30"/>
      <c r="ADQ23" s="37"/>
      <c r="ADR23" s="38"/>
      <c r="ADS23" s="30"/>
      <c r="ADT23" s="37"/>
      <c r="ADU23" s="38"/>
      <c r="ADV23" s="30"/>
      <c r="ADW23" s="37"/>
      <c r="ADX23" s="38"/>
      <c r="ADY23" s="30"/>
      <c r="ADZ23" s="37"/>
      <c r="AEA23" s="38"/>
      <c r="AEB23" s="30"/>
      <c r="AEC23" s="37"/>
      <c r="AED23" s="38"/>
      <c r="AEE23" s="30"/>
      <c r="AEF23" s="37"/>
      <c r="AEG23" s="38"/>
      <c r="AEH23" s="30"/>
      <c r="AEI23" s="37"/>
      <c r="AEJ23" s="38"/>
      <c r="AEK23" s="30"/>
      <c r="AEL23" s="37"/>
      <c r="AEM23" s="38"/>
      <c r="AEN23" s="30"/>
      <c r="AEO23" s="37"/>
      <c r="AEP23" s="38"/>
      <c r="AEQ23" s="30"/>
      <c r="AER23" s="37"/>
      <c r="AES23" s="38"/>
      <c r="AET23" s="30"/>
      <c r="AEU23" s="37"/>
      <c r="AEV23" s="38"/>
      <c r="AEW23" s="30"/>
      <c r="AEX23" s="37"/>
      <c r="AEY23" s="38"/>
      <c r="AEZ23" s="30"/>
      <c r="AFA23" s="37"/>
      <c r="AFB23" s="38"/>
      <c r="AFC23" s="30"/>
      <c r="AFD23" s="37"/>
      <c r="AFE23" s="38"/>
    </row>
    <row r="24" spans="1:837" ht="14.45" customHeight="1" thickBot="1" x14ac:dyDescent="0.3">
      <c r="C24" s="51"/>
      <c r="D24" s="51"/>
      <c r="E24" s="51"/>
      <c r="F24" s="51"/>
      <c r="H24" s="7"/>
      <c r="J24" s="12">
        <f t="shared" si="46"/>
        <v>46408</v>
      </c>
      <c r="K24" s="29" t="str">
        <f t="shared" si="0"/>
        <v>J</v>
      </c>
      <c r="L24" s="28"/>
      <c r="M24" s="12">
        <f t="shared" si="24"/>
        <v>46439</v>
      </c>
      <c r="N24" s="29">
        <f t="shared" si="1"/>
        <v>0</v>
      </c>
      <c r="O24" s="28"/>
      <c r="P24" s="12">
        <f t="shared" si="25"/>
        <v>46467</v>
      </c>
      <c r="Q24" s="29">
        <f t="shared" si="2"/>
        <v>0</v>
      </c>
      <c r="R24" s="28"/>
      <c r="S24" s="12">
        <f t="shared" si="26"/>
        <v>46498</v>
      </c>
      <c r="T24" s="29" t="str">
        <f t="shared" si="3"/>
        <v>J</v>
      </c>
      <c r="U24" s="28"/>
      <c r="V24" s="12">
        <f t="shared" si="44"/>
        <v>46528</v>
      </c>
      <c r="W24" s="29" t="str">
        <f t="shared" si="4"/>
        <v>J</v>
      </c>
      <c r="X24" s="28"/>
      <c r="Y24" s="12">
        <f t="shared" si="27"/>
        <v>46559</v>
      </c>
      <c r="Z24" s="29" t="str">
        <f t="shared" si="5"/>
        <v>J</v>
      </c>
      <c r="AA24" s="28"/>
      <c r="AB24" s="12">
        <f t="shared" si="28"/>
        <v>46589</v>
      </c>
      <c r="AC24" s="29" t="str">
        <f t="shared" si="6"/>
        <v>J</v>
      </c>
      <c r="AD24" s="28"/>
      <c r="AE24" s="12">
        <f t="shared" si="29"/>
        <v>46620</v>
      </c>
      <c r="AF24" s="29">
        <f t="shared" si="7"/>
        <v>0</v>
      </c>
      <c r="AG24" s="28"/>
      <c r="AH24" s="12">
        <f t="shared" si="30"/>
        <v>46651</v>
      </c>
      <c r="AI24" s="29" t="str">
        <f t="shared" si="8"/>
        <v>J</v>
      </c>
      <c r="AJ24" s="28"/>
      <c r="AK24" s="12">
        <f t="shared" si="31"/>
        <v>46681</v>
      </c>
      <c r="AL24" s="29" t="str">
        <f t="shared" si="9"/>
        <v>J</v>
      </c>
      <c r="AM24" s="28"/>
      <c r="AN24" s="12">
        <f t="shared" si="32"/>
        <v>46712</v>
      </c>
      <c r="AO24" s="29">
        <f t="shared" si="10"/>
        <v>0</v>
      </c>
      <c r="AP24" s="28"/>
      <c r="AQ24" s="12">
        <f t="shared" si="33"/>
        <v>46742</v>
      </c>
      <c r="AR24" s="29" t="str">
        <f t="shared" si="11"/>
        <v>J</v>
      </c>
      <c r="AS24" s="13"/>
      <c r="AT24" s="12">
        <f t="shared" si="47"/>
        <v>46773</v>
      </c>
      <c r="AU24" s="29" t="str">
        <f t="shared" si="12"/>
        <v>J</v>
      </c>
      <c r="AV24" s="28"/>
      <c r="AW24" s="12">
        <f t="shared" si="34"/>
        <v>46804</v>
      </c>
      <c r="AX24" s="29" t="str">
        <f t="shared" si="13"/>
        <v>J</v>
      </c>
      <c r="AY24" s="28"/>
      <c r="AZ24" s="12">
        <f t="shared" si="35"/>
        <v>46833</v>
      </c>
      <c r="BA24" s="29" t="str">
        <f t="shared" si="14"/>
        <v>J</v>
      </c>
      <c r="BB24" s="28"/>
      <c r="BC24" s="12">
        <f t="shared" si="36"/>
        <v>46864</v>
      </c>
      <c r="BD24" s="29" t="str">
        <f t="shared" si="15"/>
        <v>J</v>
      </c>
      <c r="BE24" s="28"/>
      <c r="BF24" s="12">
        <f t="shared" si="45"/>
        <v>46894</v>
      </c>
      <c r="BG24" s="29">
        <f t="shared" si="16"/>
        <v>0</v>
      </c>
      <c r="BH24" s="28"/>
      <c r="BI24" s="12">
        <f t="shared" si="37"/>
        <v>46925</v>
      </c>
      <c r="BJ24" s="29" t="str">
        <f t="shared" si="17"/>
        <v>J</v>
      </c>
      <c r="BK24" s="28"/>
      <c r="BL24" s="12">
        <f t="shared" si="38"/>
        <v>46955</v>
      </c>
      <c r="BM24" s="29" t="str">
        <f t="shared" si="18"/>
        <v>J</v>
      </c>
      <c r="BN24" s="28"/>
      <c r="BO24" s="12">
        <f t="shared" si="39"/>
        <v>46986</v>
      </c>
      <c r="BP24" s="29" t="str">
        <f t="shared" si="19"/>
        <v>J</v>
      </c>
      <c r="BQ24" s="28"/>
      <c r="BR24" s="12">
        <f t="shared" si="40"/>
        <v>47017</v>
      </c>
      <c r="BS24" s="29" t="str">
        <f t="shared" si="20"/>
        <v>J</v>
      </c>
      <c r="BT24" s="28"/>
      <c r="BU24" s="12">
        <f t="shared" si="41"/>
        <v>47047</v>
      </c>
      <c r="BV24" s="29">
        <f t="shared" si="21"/>
        <v>0</v>
      </c>
      <c r="BW24" s="28"/>
      <c r="BX24" s="12">
        <f t="shared" si="42"/>
        <v>47078</v>
      </c>
      <c r="BY24" s="29" t="str">
        <f t="shared" si="22"/>
        <v>J</v>
      </c>
      <c r="BZ24" s="28"/>
      <c r="CA24" s="12">
        <f t="shared" si="43"/>
        <v>47108</v>
      </c>
      <c r="CB24" s="29" t="str">
        <f t="shared" si="23"/>
        <v>J</v>
      </c>
      <c r="CC24" s="13"/>
      <c r="CD24" s="30"/>
      <c r="CE24" s="37"/>
      <c r="CF24" s="31"/>
      <c r="CG24" s="30"/>
      <c r="CH24" s="37"/>
      <c r="CI24" s="31"/>
      <c r="CJ24" s="30"/>
      <c r="CK24" s="37"/>
      <c r="CL24" s="31"/>
      <c r="CM24" s="30"/>
      <c r="CN24" s="37"/>
      <c r="CO24" s="31"/>
      <c r="CP24" s="30"/>
      <c r="CQ24" s="37"/>
      <c r="CR24" s="31"/>
      <c r="CS24" s="30"/>
      <c r="CT24" s="37"/>
      <c r="CU24" s="31"/>
      <c r="CV24" s="30"/>
      <c r="CW24" s="37"/>
      <c r="CX24" s="31"/>
      <c r="CY24" s="30"/>
      <c r="CZ24" s="37"/>
      <c r="DA24" s="31"/>
      <c r="DB24" s="30"/>
      <c r="DC24" s="37"/>
      <c r="DD24" s="31"/>
      <c r="DE24" s="30"/>
      <c r="DF24" s="37"/>
      <c r="DG24" s="31"/>
      <c r="DH24" s="30"/>
      <c r="DI24" s="37"/>
      <c r="DJ24" s="31"/>
      <c r="DK24" s="30"/>
      <c r="DL24" s="37"/>
      <c r="DM24" s="31"/>
      <c r="DN24" s="30"/>
      <c r="DO24" s="37"/>
      <c r="DP24" s="31"/>
      <c r="DQ24" s="30"/>
      <c r="DR24" s="37"/>
      <c r="DS24" s="31"/>
      <c r="DT24" s="30"/>
      <c r="DU24" s="37"/>
      <c r="DV24" s="31"/>
      <c r="DW24" s="30"/>
      <c r="DX24" s="37"/>
      <c r="DY24" s="31"/>
      <c r="DZ24" s="30"/>
      <c r="EA24" s="37"/>
      <c r="EB24" s="31"/>
      <c r="EC24" s="30"/>
      <c r="ED24" s="37"/>
      <c r="EE24" s="31"/>
      <c r="EF24" s="30"/>
      <c r="EG24" s="37"/>
      <c r="EH24" s="31"/>
      <c r="EI24" s="30"/>
      <c r="EJ24" s="37"/>
      <c r="EK24" s="31"/>
      <c r="EL24" s="30"/>
      <c r="EM24" s="37"/>
      <c r="EN24" s="31"/>
      <c r="EO24" s="30"/>
      <c r="EP24" s="37"/>
      <c r="EQ24" s="31"/>
      <c r="ER24" s="30"/>
      <c r="ES24" s="37"/>
      <c r="ET24" s="31"/>
      <c r="EU24" s="30"/>
      <c r="EV24" s="37"/>
      <c r="EW24" s="31"/>
      <c r="EX24" s="30"/>
      <c r="EY24" s="37"/>
      <c r="EZ24" s="31"/>
      <c r="FA24" s="30"/>
      <c r="FB24" s="37"/>
      <c r="FC24" s="31"/>
      <c r="FD24" s="30"/>
      <c r="FE24" s="37"/>
      <c r="FF24" s="31"/>
      <c r="FG24" s="30"/>
      <c r="FH24" s="37"/>
      <c r="FI24" s="31"/>
      <c r="FJ24" s="30"/>
      <c r="FK24" s="37"/>
      <c r="FL24" s="31"/>
      <c r="FM24" s="30"/>
      <c r="FN24" s="37"/>
      <c r="FO24" s="31"/>
      <c r="FP24" s="30"/>
      <c r="FQ24" s="37"/>
      <c r="FR24" s="31"/>
      <c r="FS24" s="30"/>
      <c r="FT24" s="37"/>
      <c r="FU24" s="31"/>
      <c r="FV24" s="30"/>
      <c r="FW24" s="37"/>
      <c r="FX24" s="31"/>
      <c r="FY24" s="30"/>
      <c r="FZ24" s="37"/>
      <c r="GA24" s="31"/>
      <c r="GB24" s="30"/>
      <c r="GC24" s="37"/>
      <c r="GD24" s="31"/>
      <c r="GE24" s="30"/>
      <c r="GF24" s="37"/>
      <c r="GG24" s="31"/>
      <c r="GH24" s="30"/>
      <c r="GI24" s="37"/>
      <c r="GJ24" s="31"/>
      <c r="GK24" s="30"/>
      <c r="GL24" s="37"/>
      <c r="GM24" s="31"/>
      <c r="GN24" s="30"/>
      <c r="GO24" s="37"/>
      <c r="GP24" s="31"/>
      <c r="GQ24" s="30"/>
      <c r="GR24" s="37"/>
      <c r="GS24" s="31"/>
      <c r="GT24" s="30"/>
      <c r="GU24" s="37"/>
      <c r="GV24" s="31"/>
      <c r="GW24" s="30"/>
      <c r="GX24" s="37"/>
      <c r="GY24" s="31"/>
      <c r="GZ24" s="30"/>
      <c r="HA24" s="37"/>
      <c r="HB24" s="31"/>
      <c r="HC24" s="30"/>
      <c r="HD24" s="37"/>
      <c r="HE24" s="31"/>
      <c r="HF24" s="30"/>
      <c r="HG24" s="37"/>
      <c r="HH24" s="31"/>
      <c r="HI24" s="30"/>
      <c r="HJ24" s="37"/>
      <c r="HK24" s="31"/>
      <c r="HL24" s="30"/>
      <c r="HM24" s="37"/>
      <c r="HN24" s="31"/>
      <c r="HO24" s="30"/>
      <c r="HP24" s="37"/>
      <c r="HQ24" s="31"/>
      <c r="HR24" s="30"/>
      <c r="HS24" s="37"/>
      <c r="HT24" s="31"/>
      <c r="HU24" s="30"/>
      <c r="HV24" s="37"/>
      <c r="HW24" s="31"/>
      <c r="HX24" s="30"/>
      <c r="HY24" s="37"/>
      <c r="HZ24" s="31"/>
      <c r="IA24" s="30"/>
      <c r="IB24" s="37"/>
      <c r="IC24" s="31"/>
      <c r="ID24" s="30"/>
      <c r="IE24" s="37"/>
      <c r="IF24" s="31"/>
      <c r="IG24" s="30"/>
      <c r="IH24" s="37"/>
      <c r="II24" s="31"/>
      <c r="IJ24" s="30"/>
      <c r="IK24" s="37"/>
      <c r="IL24" s="31"/>
      <c r="IM24" s="30"/>
      <c r="IN24" s="37"/>
      <c r="IO24" s="31"/>
      <c r="IP24" s="30"/>
      <c r="IQ24" s="37"/>
      <c r="IR24" s="31"/>
      <c r="IS24" s="30"/>
      <c r="IT24" s="37"/>
      <c r="IU24" s="31"/>
      <c r="IV24" s="30"/>
      <c r="IW24" s="37"/>
      <c r="IX24" s="31"/>
      <c r="IY24" s="30"/>
      <c r="IZ24" s="37"/>
      <c r="JA24" s="31"/>
      <c r="JB24" s="30"/>
      <c r="JC24" s="37"/>
      <c r="JD24" s="31"/>
      <c r="JE24" s="30"/>
      <c r="JF24" s="37"/>
      <c r="JG24" s="31"/>
      <c r="JH24" s="30"/>
      <c r="JI24" s="37"/>
      <c r="JJ24" s="31"/>
      <c r="JK24" s="30"/>
      <c r="JL24" s="37"/>
      <c r="JM24" s="31"/>
      <c r="JN24" s="30"/>
      <c r="JO24" s="37"/>
      <c r="JP24" s="31"/>
      <c r="JQ24" s="30"/>
      <c r="JR24" s="37"/>
      <c r="JS24" s="31"/>
      <c r="JT24" s="30"/>
      <c r="JU24" s="37"/>
      <c r="JV24" s="31"/>
      <c r="JW24" s="30"/>
      <c r="JX24" s="37"/>
      <c r="JY24" s="31"/>
      <c r="JZ24" s="30"/>
      <c r="KA24" s="37"/>
      <c r="KB24" s="31"/>
      <c r="KC24" s="30"/>
      <c r="KD24" s="37"/>
      <c r="KE24" s="31"/>
      <c r="KF24" s="30"/>
      <c r="KG24" s="37"/>
      <c r="KH24" s="31"/>
      <c r="KI24" s="30"/>
      <c r="KJ24" s="37"/>
      <c r="KK24" s="31"/>
      <c r="KL24" s="30"/>
      <c r="KM24" s="37"/>
      <c r="KN24" s="31"/>
      <c r="KO24" s="30"/>
      <c r="KP24" s="37"/>
      <c r="KQ24" s="31"/>
      <c r="KR24" s="30"/>
      <c r="KS24" s="37"/>
      <c r="KT24" s="31"/>
      <c r="KU24" s="30"/>
      <c r="KV24" s="37"/>
      <c r="KW24" s="31"/>
      <c r="KX24" s="30"/>
      <c r="KY24" s="37"/>
      <c r="KZ24" s="31"/>
      <c r="LA24" s="30"/>
      <c r="LB24" s="37"/>
      <c r="LC24" s="31"/>
      <c r="LD24" s="30"/>
      <c r="LE24" s="37"/>
      <c r="LF24" s="31"/>
      <c r="LG24" s="30"/>
      <c r="LH24" s="37"/>
      <c r="LI24" s="31"/>
      <c r="LJ24" s="30"/>
      <c r="LK24" s="37"/>
      <c r="LL24" s="31"/>
      <c r="LM24" s="30"/>
      <c r="LN24" s="37"/>
      <c r="LO24" s="31"/>
      <c r="LP24" s="30"/>
      <c r="LQ24" s="37"/>
      <c r="LR24" s="31"/>
      <c r="LS24" s="30"/>
      <c r="LT24" s="37"/>
      <c r="LU24" s="31"/>
      <c r="LV24" s="30"/>
      <c r="LW24" s="37"/>
      <c r="LX24" s="31"/>
      <c r="LY24" s="30"/>
      <c r="LZ24" s="37"/>
      <c r="MA24" s="31"/>
      <c r="MB24" s="30"/>
      <c r="MC24" s="37"/>
      <c r="MD24" s="31"/>
      <c r="ME24" s="30"/>
      <c r="MF24" s="37"/>
      <c r="MG24" s="31"/>
      <c r="MH24" s="30"/>
      <c r="MI24" s="37"/>
      <c r="MJ24" s="31"/>
      <c r="MK24" s="30"/>
      <c r="ML24" s="37"/>
      <c r="MM24" s="31"/>
      <c r="MN24" s="30"/>
      <c r="MO24" s="37"/>
      <c r="MP24" s="31"/>
      <c r="MQ24" s="30"/>
      <c r="MR24" s="37"/>
      <c r="MS24" s="31"/>
      <c r="MT24" s="30"/>
      <c r="MU24" s="37"/>
      <c r="MV24" s="31"/>
      <c r="MW24" s="30"/>
      <c r="MX24" s="37"/>
      <c r="MY24" s="31"/>
      <c r="MZ24" s="30"/>
      <c r="NA24" s="37"/>
      <c r="NB24" s="31"/>
      <c r="NC24" s="30"/>
      <c r="ND24" s="37"/>
      <c r="NE24" s="31"/>
      <c r="NF24" s="30"/>
      <c r="NG24" s="37"/>
      <c r="NH24" s="31"/>
      <c r="NI24" s="30"/>
      <c r="NJ24" s="37"/>
      <c r="NK24" s="31"/>
      <c r="NL24" s="30"/>
      <c r="NM24" s="37"/>
      <c r="NN24" s="31"/>
      <c r="NO24" s="30"/>
      <c r="NP24" s="37"/>
      <c r="NQ24" s="31"/>
      <c r="NR24" s="30"/>
      <c r="NS24" s="37"/>
      <c r="NT24" s="31"/>
      <c r="NU24" s="30"/>
      <c r="NV24" s="37"/>
      <c r="NW24" s="31"/>
      <c r="NX24" s="30"/>
      <c r="NY24" s="37"/>
      <c r="NZ24" s="31"/>
      <c r="OA24" s="30"/>
      <c r="OB24" s="37"/>
      <c r="OC24" s="31"/>
      <c r="OD24" s="30"/>
      <c r="OE24" s="37"/>
      <c r="OF24" s="31"/>
      <c r="OG24" s="30"/>
      <c r="OH24" s="37"/>
      <c r="OI24" s="31"/>
      <c r="OJ24" s="30"/>
      <c r="OK24" s="37"/>
      <c r="OL24" s="31"/>
      <c r="OM24" s="30"/>
      <c r="ON24" s="37"/>
      <c r="OO24" s="31"/>
      <c r="OP24" s="30"/>
      <c r="OQ24" s="37"/>
      <c r="OR24" s="31"/>
      <c r="OS24" s="30"/>
      <c r="OT24" s="37"/>
      <c r="OU24" s="31"/>
      <c r="OV24" s="30"/>
      <c r="OW24" s="37"/>
      <c r="OX24" s="31"/>
      <c r="OY24" s="30"/>
      <c r="OZ24" s="37"/>
      <c r="PA24" s="31"/>
      <c r="PB24" s="30"/>
      <c r="PC24" s="37"/>
      <c r="PD24" s="31"/>
      <c r="PE24" s="30"/>
      <c r="PF24" s="37"/>
      <c r="PG24" s="31"/>
      <c r="PH24" s="30"/>
      <c r="PI24" s="37"/>
      <c r="PJ24" s="31"/>
      <c r="PK24" s="30"/>
      <c r="PL24" s="37"/>
      <c r="PM24" s="31"/>
      <c r="PN24" s="30"/>
      <c r="PO24" s="37"/>
      <c r="PP24" s="31"/>
      <c r="PQ24" s="30"/>
      <c r="PR24" s="37"/>
      <c r="PS24" s="31"/>
      <c r="PT24" s="30"/>
      <c r="PU24" s="37"/>
      <c r="PV24" s="31"/>
      <c r="PW24" s="30"/>
      <c r="PX24" s="37"/>
      <c r="PY24" s="31"/>
      <c r="PZ24" s="30"/>
      <c r="QA24" s="37"/>
      <c r="QB24" s="31"/>
      <c r="QC24" s="30"/>
      <c r="QD24" s="37"/>
      <c r="QE24" s="31"/>
      <c r="QF24" s="30"/>
      <c r="QG24" s="37"/>
      <c r="QH24" s="31"/>
      <c r="QI24" s="30"/>
      <c r="QJ24" s="37"/>
      <c r="QK24" s="31"/>
      <c r="QL24" s="30"/>
      <c r="QM24" s="37"/>
      <c r="QN24" s="31"/>
      <c r="QO24" s="30"/>
      <c r="QP24" s="37"/>
      <c r="QQ24" s="31"/>
      <c r="QR24" s="30"/>
      <c r="QS24" s="37"/>
      <c r="QT24" s="31"/>
      <c r="QU24" s="30"/>
      <c r="QV24" s="37"/>
      <c r="QW24" s="31"/>
      <c r="QX24" s="30"/>
      <c r="QY24" s="37"/>
      <c r="QZ24" s="31"/>
      <c r="RA24" s="30"/>
      <c r="RB24" s="37"/>
      <c r="RC24" s="31"/>
      <c r="RD24" s="30"/>
      <c r="RE24" s="37"/>
      <c r="RF24" s="31"/>
      <c r="RG24" s="30"/>
      <c r="RH24" s="37"/>
      <c r="RI24" s="31"/>
      <c r="RJ24" s="30"/>
      <c r="RK24" s="37"/>
      <c r="RL24" s="31"/>
      <c r="RM24" s="30"/>
      <c r="RN24" s="37"/>
      <c r="RO24" s="31"/>
      <c r="RP24" s="30"/>
      <c r="RQ24" s="37"/>
      <c r="RR24" s="31"/>
      <c r="RS24" s="30"/>
      <c r="RT24" s="37"/>
      <c r="RU24" s="31"/>
      <c r="RV24" s="30"/>
      <c r="RW24" s="37"/>
      <c r="RX24" s="31"/>
      <c r="RY24" s="30"/>
      <c r="RZ24" s="37"/>
      <c r="SA24" s="31"/>
      <c r="SB24" s="30"/>
      <c r="SC24" s="37"/>
      <c r="SD24" s="31"/>
      <c r="SE24" s="30"/>
      <c r="SF24" s="37"/>
      <c r="SG24" s="31"/>
      <c r="SH24" s="30"/>
      <c r="SI24" s="37"/>
      <c r="SJ24" s="31"/>
      <c r="SK24" s="30"/>
      <c r="SL24" s="37"/>
      <c r="SM24" s="31"/>
      <c r="SN24" s="30"/>
      <c r="SO24" s="37"/>
      <c r="SP24" s="31"/>
      <c r="SQ24" s="30"/>
      <c r="SR24" s="37"/>
      <c r="SS24" s="31"/>
      <c r="ST24" s="30"/>
      <c r="SU24" s="37"/>
      <c r="SV24" s="31"/>
      <c r="SW24" s="30"/>
      <c r="SX24" s="37"/>
      <c r="SY24" s="31"/>
      <c r="SZ24" s="30"/>
      <c r="TA24" s="37"/>
      <c r="TB24" s="31"/>
      <c r="TC24" s="30"/>
      <c r="TD24" s="37"/>
      <c r="TE24" s="31"/>
      <c r="TF24" s="30"/>
      <c r="TG24" s="37"/>
      <c r="TH24" s="31"/>
      <c r="TI24" s="30"/>
      <c r="TJ24" s="37"/>
      <c r="TK24" s="31"/>
      <c r="TL24" s="30"/>
      <c r="TM24" s="37"/>
      <c r="TN24" s="31"/>
      <c r="TO24" s="30"/>
      <c r="TP24" s="37"/>
      <c r="TQ24" s="31"/>
      <c r="TR24" s="30"/>
      <c r="TS24" s="37"/>
      <c r="TT24" s="31"/>
      <c r="TU24" s="30"/>
      <c r="TV24" s="37"/>
      <c r="TW24" s="31"/>
      <c r="TX24" s="30"/>
      <c r="TY24" s="37"/>
      <c r="TZ24" s="31"/>
      <c r="UA24" s="30"/>
      <c r="UB24" s="37"/>
      <c r="UC24" s="31"/>
      <c r="UD24" s="30"/>
      <c r="UE24" s="37"/>
      <c r="UF24" s="31"/>
      <c r="UG24" s="30"/>
      <c r="UH24" s="37"/>
      <c r="UI24" s="31"/>
      <c r="UJ24" s="30"/>
      <c r="UK24" s="37"/>
      <c r="UL24" s="31"/>
      <c r="UM24" s="30"/>
      <c r="UN24" s="37"/>
      <c r="UO24" s="31"/>
      <c r="UP24" s="30"/>
      <c r="UQ24" s="37"/>
      <c r="UR24" s="31"/>
      <c r="US24" s="30"/>
      <c r="UT24" s="37"/>
      <c r="UU24" s="31"/>
      <c r="UV24" s="30"/>
      <c r="UW24" s="37"/>
      <c r="UX24" s="31"/>
      <c r="UY24" s="30"/>
      <c r="UZ24" s="37"/>
      <c r="VA24" s="31"/>
      <c r="VB24" s="30"/>
      <c r="VC24" s="37"/>
      <c r="VD24" s="31"/>
      <c r="VE24" s="30"/>
      <c r="VF24" s="37"/>
      <c r="VG24" s="31"/>
      <c r="VH24" s="30"/>
      <c r="VI24" s="37"/>
      <c r="VJ24" s="31"/>
      <c r="VK24" s="30"/>
      <c r="VL24" s="37"/>
      <c r="VM24" s="31"/>
      <c r="VN24" s="30"/>
      <c r="VO24" s="37"/>
      <c r="VP24" s="31"/>
      <c r="VQ24" s="30"/>
      <c r="VR24" s="37"/>
      <c r="VS24" s="31"/>
      <c r="VT24" s="30"/>
      <c r="VU24" s="37"/>
      <c r="VV24" s="31"/>
      <c r="VW24" s="30"/>
      <c r="VX24" s="37"/>
      <c r="VY24" s="31"/>
      <c r="VZ24" s="30"/>
      <c r="WA24" s="37"/>
      <c r="WB24" s="31"/>
      <c r="WC24" s="30"/>
      <c r="WD24" s="37"/>
      <c r="WE24" s="31"/>
      <c r="WF24" s="30"/>
      <c r="WG24" s="37"/>
      <c r="WH24" s="31"/>
      <c r="WI24" s="30"/>
      <c r="WJ24" s="37"/>
      <c r="WK24" s="31"/>
      <c r="WL24" s="30"/>
      <c r="WM24" s="37"/>
      <c r="WN24" s="31"/>
      <c r="WO24" s="30"/>
      <c r="WP24" s="37"/>
      <c r="WQ24" s="31"/>
      <c r="WR24" s="30"/>
      <c r="WS24" s="37"/>
      <c r="WT24" s="31"/>
      <c r="WU24" s="30"/>
      <c r="WV24" s="37"/>
      <c r="WW24" s="31"/>
      <c r="WX24" s="30"/>
      <c r="WY24" s="37"/>
      <c r="WZ24" s="31"/>
      <c r="XA24" s="30"/>
      <c r="XB24" s="37"/>
      <c r="XC24" s="31"/>
      <c r="XD24" s="30"/>
      <c r="XE24" s="37"/>
      <c r="XF24" s="31"/>
      <c r="XG24" s="30"/>
      <c r="XH24" s="37"/>
      <c r="XI24" s="31"/>
      <c r="XJ24" s="30"/>
      <c r="XK24" s="37"/>
      <c r="XL24" s="31"/>
      <c r="XM24" s="30"/>
      <c r="XN24" s="37"/>
      <c r="XO24" s="31"/>
      <c r="XP24" s="30"/>
      <c r="XQ24" s="37"/>
      <c r="XR24" s="31"/>
      <c r="XS24" s="30"/>
      <c r="XT24" s="37"/>
      <c r="XU24" s="31"/>
      <c r="XV24" s="30"/>
      <c r="XW24" s="37"/>
      <c r="XX24" s="31"/>
      <c r="XY24" s="30"/>
      <c r="XZ24" s="37"/>
      <c r="YA24" s="31"/>
      <c r="YB24" s="30"/>
      <c r="YC24" s="37"/>
      <c r="YD24" s="31"/>
      <c r="YE24" s="30"/>
      <c r="YF24" s="37"/>
      <c r="YG24" s="31"/>
      <c r="YH24" s="30"/>
      <c r="YI24" s="37"/>
      <c r="YJ24" s="31"/>
      <c r="YK24" s="30"/>
      <c r="YL24" s="37"/>
      <c r="YM24" s="31"/>
      <c r="YN24" s="30"/>
      <c r="YO24" s="37"/>
      <c r="YP24" s="31"/>
      <c r="YQ24" s="30"/>
      <c r="YR24" s="37"/>
      <c r="YS24" s="31"/>
      <c r="YT24" s="30"/>
      <c r="YU24" s="37"/>
      <c r="YV24" s="31"/>
      <c r="YW24" s="30"/>
      <c r="YX24" s="37"/>
      <c r="YY24" s="31"/>
      <c r="YZ24" s="30"/>
      <c r="ZA24" s="37"/>
      <c r="ZB24" s="31"/>
      <c r="ZC24" s="30"/>
      <c r="ZD24" s="37"/>
      <c r="ZE24" s="31"/>
      <c r="ZF24" s="30"/>
      <c r="ZG24" s="37"/>
      <c r="ZH24" s="31"/>
      <c r="ZI24" s="30"/>
      <c r="ZJ24" s="37"/>
      <c r="ZK24" s="31"/>
      <c r="ZL24" s="30"/>
      <c r="ZM24" s="37"/>
      <c r="ZN24" s="31"/>
      <c r="ZO24" s="30"/>
      <c r="ZP24" s="37"/>
      <c r="ZQ24" s="31"/>
      <c r="ZR24" s="30"/>
      <c r="ZS24" s="37"/>
      <c r="ZT24" s="31"/>
      <c r="ZU24" s="30"/>
      <c r="ZV24" s="37"/>
      <c r="ZW24" s="31"/>
      <c r="ZX24" s="30"/>
      <c r="ZY24" s="37"/>
      <c r="ZZ24" s="31"/>
      <c r="AAA24" s="30"/>
      <c r="AAB24" s="37"/>
      <c r="AAC24" s="31"/>
      <c r="AAD24" s="30"/>
      <c r="AAE24" s="37"/>
      <c r="AAF24" s="31"/>
      <c r="AAG24" s="30"/>
      <c r="AAH24" s="37"/>
      <c r="AAI24" s="31"/>
      <c r="AAJ24" s="30"/>
      <c r="AAK24" s="37"/>
      <c r="AAL24" s="31"/>
      <c r="AAM24" s="30"/>
      <c r="AAN24" s="37"/>
      <c r="AAO24" s="31"/>
      <c r="AAP24" s="30"/>
      <c r="AAQ24" s="37"/>
      <c r="AAR24" s="31"/>
      <c r="AAS24" s="30"/>
      <c r="AAT24" s="37"/>
      <c r="AAU24" s="31"/>
      <c r="AAV24" s="30"/>
      <c r="AAW24" s="37"/>
      <c r="AAX24" s="31"/>
      <c r="AAY24" s="30"/>
      <c r="AAZ24" s="37"/>
      <c r="ABA24" s="31"/>
      <c r="ABB24" s="30"/>
      <c r="ABC24" s="37"/>
      <c r="ABD24" s="31"/>
      <c r="ABE24" s="30"/>
      <c r="ABF24" s="37"/>
      <c r="ABG24" s="31"/>
      <c r="ABH24" s="30"/>
      <c r="ABI24" s="37"/>
      <c r="ABJ24" s="31"/>
      <c r="ABK24" s="30"/>
      <c r="ABL24" s="37"/>
      <c r="ABM24" s="31"/>
      <c r="ABN24" s="30"/>
      <c r="ABO24" s="37"/>
      <c r="ABP24" s="31"/>
      <c r="ABQ24" s="30"/>
      <c r="ABR24" s="37"/>
      <c r="ABS24" s="31"/>
      <c r="ABT24" s="30"/>
      <c r="ABU24" s="37"/>
      <c r="ABV24" s="31"/>
      <c r="ABW24" s="30"/>
      <c r="ABX24" s="37"/>
      <c r="ABY24" s="31"/>
      <c r="ABZ24" s="30"/>
      <c r="ACA24" s="37"/>
      <c r="ACB24" s="31"/>
      <c r="ACC24" s="30"/>
      <c r="ACD24" s="37"/>
      <c r="ACE24" s="31"/>
      <c r="ACF24" s="30"/>
      <c r="ACG24" s="37"/>
      <c r="ACH24" s="31"/>
      <c r="ACI24" s="30"/>
      <c r="ACJ24" s="37"/>
      <c r="ACK24" s="31"/>
      <c r="ACL24" s="30"/>
      <c r="ACM24" s="37"/>
      <c r="ACN24" s="38"/>
      <c r="ACO24" s="30"/>
      <c r="ACP24" s="37"/>
      <c r="ACQ24" s="38"/>
      <c r="ACR24" s="30"/>
      <c r="ACS24" s="37"/>
      <c r="ACT24" s="38"/>
      <c r="ACU24" s="30"/>
      <c r="ACV24" s="37"/>
      <c r="ACW24" s="38"/>
      <c r="ACX24" s="30"/>
      <c r="ACY24" s="37"/>
      <c r="ACZ24" s="38"/>
      <c r="ADA24" s="30"/>
      <c r="ADB24" s="37"/>
      <c r="ADC24" s="38"/>
      <c r="ADD24" s="30"/>
      <c r="ADE24" s="37"/>
      <c r="ADF24" s="38"/>
      <c r="ADG24" s="30"/>
      <c r="ADH24" s="37"/>
      <c r="ADI24" s="38"/>
      <c r="ADJ24" s="30"/>
      <c r="ADK24" s="37"/>
      <c r="ADL24" s="38"/>
      <c r="ADM24" s="30"/>
      <c r="ADN24" s="37"/>
      <c r="ADO24" s="38"/>
      <c r="ADP24" s="30"/>
      <c r="ADQ24" s="37"/>
      <c r="ADR24" s="38"/>
      <c r="ADS24" s="30"/>
      <c r="ADT24" s="37"/>
      <c r="ADU24" s="38"/>
      <c r="ADV24" s="30"/>
      <c r="ADW24" s="37"/>
      <c r="ADX24" s="38"/>
      <c r="ADY24" s="30"/>
      <c r="ADZ24" s="37"/>
      <c r="AEA24" s="38"/>
      <c r="AEB24" s="30"/>
      <c r="AEC24" s="37"/>
      <c r="AED24" s="38"/>
      <c r="AEE24" s="30"/>
      <c r="AEF24" s="37"/>
      <c r="AEG24" s="38"/>
      <c r="AEH24" s="30"/>
      <c r="AEI24" s="37"/>
      <c r="AEJ24" s="38"/>
      <c r="AEK24" s="30"/>
      <c r="AEL24" s="37"/>
      <c r="AEM24" s="38"/>
      <c r="AEN24" s="30"/>
      <c r="AEO24" s="37"/>
      <c r="AEP24" s="38"/>
      <c r="AEQ24" s="30"/>
      <c r="AER24" s="37"/>
      <c r="AES24" s="38"/>
      <c r="AET24" s="30"/>
      <c r="AEU24" s="37"/>
      <c r="AEV24" s="38"/>
      <c r="AEW24" s="30"/>
      <c r="AEX24" s="37"/>
      <c r="AEY24" s="38"/>
      <c r="AEZ24" s="30"/>
      <c r="AFA24" s="37"/>
      <c r="AFB24" s="38"/>
      <c r="AFC24" s="30"/>
      <c r="AFD24" s="37"/>
      <c r="AFE24" s="38"/>
    </row>
    <row r="25" spans="1:837" ht="14.45" customHeight="1" x14ac:dyDescent="0.25">
      <c r="A25" s="7"/>
      <c r="B25" s="98" t="s">
        <v>2</v>
      </c>
      <c r="C25" s="99"/>
      <c r="D25" s="99"/>
      <c r="E25" s="99"/>
      <c r="F25" s="99"/>
      <c r="G25" s="90"/>
      <c r="H25" s="89" t="s">
        <v>1</v>
      </c>
      <c r="J25" s="12">
        <f t="shared" si="46"/>
        <v>46409</v>
      </c>
      <c r="K25" s="29" t="str">
        <f t="shared" si="0"/>
        <v>J</v>
      </c>
      <c r="L25" s="28"/>
      <c r="M25" s="12">
        <f t="shared" si="24"/>
        <v>46440</v>
      </c>
      <c r="N25" s="29" t="str">
        <f t="shared" si="1"/>
        <v>J</v>
      </c>
      <c r="O25" s="28"/>
      <c r="P25" s="12">
        <f t="shared" si="25"/>
        <v>46468</v>
      </c>
      <c r="Q25" s="29" t="str">
        <f t="shared" si="2"/>
        <v>J</v>
      </c>
      <c r="R25" s="28"/>
      <c r="S25" s="12">
        <f t="shared" si="26"/>
        <v>46499</v>
      </c>
      <c r="T25" s="29" t="str">
        <f t="shared" si="3"/>
        <v>J</v>
      </c>
      <c r="U25" s="28"/>
      <c r="V25" s="12">
        <f t="shared" si="44"/>
        <v>46529</v>
      </c>
      <c r="W25" s="29">
        <f t="shared" si="4"/>
        <v>0</v>
      </c>
      <c r="X25" s="28"/>
      <c r="Y25" s="12">
        <f t="shared" si="27"/>
        <v>46560</v>
      </c>
      <c r="Z25" s="29" t="str">
        <f t="shared" si="5"/>
        <v>J</v>
      </c>
      <c r="AA25" s="28"/>
      <c r="AB25" s="12">
        <f t="shared" si="28"/>
        <v>46590</v>
      </c>
      <c r="AC25" s="29" t="str">
        <f t="shared" si="6"/>
        <v>J</v>
      </c>
      <c r="AD25" s="28"/>
      <c r="AE25" s="12">
        <f t="shared" si="29"/>
        <v>46621</v>
      </c>
      <c r="AF25" s="29">
        <f t="shared" si="7"/>
        <v>0</v>
      </c>
      <c r="AG25" s="28"/>
      <c r="AH25" s="12">
        <f t="shared" si="30"/>
        <v>46652</v>
      </c>
      <c r="AI25" s="29" t="str">
        <f t="shared" si="8"/>
        <v>J</v>
      </c>
      <c r="AJ25" s="28"/>
      <c r="AK25" s="12">
        <f t="shared" si="31"/>
        <v>46682</v>
      </c>
      <c r="AL25" s="29" t="str">
        <f t="shared" si="9"/>
        <v>J</v>
      </c>
      <c r="AM25" s="28"/>
      <c r="AN25" s="12">
        <f t="shared" si="32"/>
        <v>46713</v>
      </c>
      <c r="AO25" s="29" t="str">
        <f t="shared" si="10"/>
        <v>J</v>
      </c>
      <c r="AP25" s="28"/>
      <c r="AQ25" s="12">
        <f t="shared" si="33"/>
        <v>46743</v>
      </c>
      <c r="AR25" s="29" t="str">
        <f t="shared" si="11"/>
        <v>J</v>
      </c>
      <c r="AS25" s="13"/>
      <c r="AT25" s="12">
        <f t="shared" si="47"/>
        <v>46774</v>
      </c>
      <c r="AU25" s="29">
        <f t="shared" si="12"/>
        <v>0</v>
      </c>
      <c r="AV25" s="28"/>
      <c r="AW25" s="12">
        <f t="shared" si="34"/>
        <v>46805</v>
      </c>
      <c r="AX25" s="29" t="str">
        <f t="shared" si="13"/>
        <v>J</v>
      </c>
      <c r="AY25" s="28"/>
      <c r="AZ25" s="12">
        <f t="shared" si="35"/>
        <v>46834</v>
      </c>
      <c r="BA25" s="29" t="str">
        <f t="shared" si="14"/>
        <v>J</v>
      </c>
      <c r="BB25" s="28"/>
      <c r="BC25" s="12">
        <f t="shared" si="36"/>
        <v>46865</v>
      </c>
      <c r="BD25" s="29">
        <f t="shared" si="15"/>
        <v>0</v>
      </c>
      <c r="BE25" s="28"/>
      <c r="BF25" s="12">
        <f t="shared" si="45"/>
        <v>46895</v>
      </c>
      <c r="BG25" s="29" t="str">
        <f t="shared" si="16"/>
        <v>J</v>
      </c>
      <c r="BH25" s="28"/>
      <c r="BI25" s="12">
        <f t="shared" si="37"/>
        <v>46926</v>
      </c>
      <c r="BJ25" s="29" t="str">
        <f t="shared" si="17"/>
        <v>J</v>
      </c>
      <c r="BK25" s="28"/>
      <c r="BL25" s="12">
        <f t="shared" si="38"/>
        <v>46956</v>
      </c>
      <c r="BM25" s="29">
        <f t="shared" si="18"/>
        <v>0</v>
      </c>
      <c r="BN25" s="28"/>
      <c r="BO25" s="12">
        <f t="shared" si="39"/>
        <v>46987</v>
      </c>
      <c r="BP25" s="29" t="str">
        <f t="shared" si="19"/>
        <v>J</v>
      </c>
      <c r="BQ25" s="28"/>
      <c r="BR25" s="12">
        <f t="shared" si="40"/>
        <v>47018</v>
      </c>
      <c r="BS25" s="29" t="str">
        <f t="shared" si="20"/>
        <v>J</v>
      </c>
      <c r="BT25" s="28"/>
      <c r="BU25" s="12">
        <f t="shared" si="41"/>
        <v>47048</v>
      </c>
      <c r="BV25" s="29">
        <f t="shared" si="21"/>
        <v>0</v>
      </c>
      <c r="BW25" s="28"/>
      <c r="BX25" s="12">
        <f t="shared" si="42"/>
        <v>47079</v>
      </c>
      <c r="BY25" s="29" t="str">
        <f t="shared" si="22"/>
        <v>J</v>
      </c>
      <c r="BZ25" s="28"/>
      <c r="CA25" s="12">
        <f t="shared" si="43"/>
        <v>47109</v>
      </c>
      <c r="CB25" s="29" t="str">
        <f t="shared" si="23"/>
        <v>J</v>
      </c>
      <c r="CC25" s="13"/>
      <c r="CD25" s="30"/>
      <c r="CE25" s="37"/>
      <c r="CF25" s="31"/>
      <c r="CG25" s="30"/>
      <c r="CH25" s="37"/>
      <c r="CI25" s="31"/>
      <c r="CJ25" s="30"/>
      <c r="CK25" s="37"/>
      <c r="CL25" s="31"/>
      <c r="CM25" s="30"/>
      <c r="CN25" s="37"/>
      <c r="CO25" s="31"/>
      <c r="CP25" s="30"/>
      <c r="CQ25" s="37"/>
      <c r="CR25" s="31"/>
      <c r="CS25" s="30"/>
      <c r="CT25" s="37"/>
      <c r="CU25" s="31"/>
      <c r="CV25" s="30"/>
      <c r="CW25" s="37"/>
      <c r="CX25" s="31"/>
      <c r="CY25" s="30"/>
      <c r="CZ25" s="37"/>
      <c r="DA25" s="31"/>
      <c r="DB25" s="30"/>
      <c r="DC25" s="37"/>
      <c r="DD25" s="31"/>
      <c r="DE25" s="30"/>
      <c r="DF25" s="37"/>
      <c r="DG25" s="31"/>
      <c r="DH25" s="30"/>
      <c r="DI25" s="37"/>
      <c r="DJ25" s="31"/>
      <c r="DK25" s="30"/>
      <c r="DL25" s="37"/>
      <c r="DM25" s="31"/>
      <c r="DN25" s="30"/>
      <c r="DO25" s="37"/>
      <c r="DP25" s="31"/>
      <c r="DQ25" s="30"/>
      <c r="DR25" s="37"/>
      <c r="DS25" s="31"/>
      <c r="DT25" s="30"/>
      <c r="DU25" s="37"/>
      <c r="DV25" s="31"/>
      <c r="DW25" s="30"/>
      <c r="DX25" s="37"/>
      <c r="DY25" s="31"/>
      <c r="DZ25" s="30"/>
      <c r="EA25" s="37"/>
      <c r="EB25" s="31"/>
      <c r="EC25" s="30"/>
      <c r="ED25" s="37"/>
      <c r="EE25" s="31"/>
      <c r="EF25" s="30"/>
      <c r="EG25" s="37"/>
      <c r="EH25" s="31"/>
      <c r="EI25" s="30"/>
      <c r="EJ25" s="37"/>
      <c r="EK25" s="31"/>
      <c r="EL25" s="30"/>
      <c r="EM25" s="37"/>
      <c r="EN25" s="31"/>
      <c r="EO25" s="30"/>
      <c r="EP25" s="37"/>
      <c r="EQ25" s="31"/>
      <c r="ER25" s="30"/>
      <c r="ES25" s="37"/>
      <c r="ET25" s="31"/>
      <c r="EU25" s="30"/>
      <c r="EV25" s="37"/>
      <c r="EW25" s="31"/>
      <c r="EX25" s="30"/>
      <c r="EY25" s="37"/>
      <c r="EZ25" s="31"/>
      <c r="FA25" s="30"/>
      <c r="FB25" s="37"/>
      <c r="FC25" s="31"/>
      <c r="FD25" s="30"/>
      <c r="FE25" s="37"/>
      <c r="FF25" s="31"/>
      <c r="FG25" s="30"/>
      <c r="FH25" s="37"/>
      <c r="FI25" s="31"/>
      <c r="FJ25" s="30"/>
      <c r="FK25" s="37"/>
      <c r="FL25" s="31"/>
      <c r="FM25" s="30"/>
      <c r="FN25" s="37"/>
      <c r="FO25" s="31"/>
      <c r="FP25" s="30"/>
      <c r="FQ25" s="37"/>
      <c r="FR25" s="31"/>
      <c r="FS25" s="30"/>
      <c r="FT25" s="37"/>
      <c r="FU25" s="31"/>
      <c r="FV25" s="30"/>
      <c r="FW25" s="37"/>
      <c r="FX25" s="31"/>
      <c r="FY25" s="30"/>
      <c r="FZ25" s="37"/>
      <c r="GA25" s="31"/>
      <c r="GB25" s="30"/>
      <c r="GC25" s="37"/>
      <c r="GD25" s="31"/>
      <c r="GE25" s="30"/>
      <c r="GF25" s="37"/>
      <c r="GG25" s="31"/>
      <c r="GH25" s="30"/>
      <c r="GI25" s="37"/>
      <c r="GJ25" s="31"/>
      <c r="GK25" s="30"/>
      <c r="GL25" s="37"/>
      <c r="GM25" s="31"/>
      <c r="GN25" s="30"/>
      <c r="GO25" s="37"/>
      <c r="GP25" s="31"/>
      <c r="GQ25" s="30"/>
      <c r="GR25" s="37"/>
      <c r="GS25" s="31"/>
      <c r="GT25" s="30"/>
      <c r="GU25" s="37"/>
      <c r="GV25" s="31"/>
      <c r="GW25" s="30"/>
      <c r="GX25" s="37"/>
      <c r="GY25" s="31"/>
      <c r="GZ25" s="30"/>
      <c r="HA25" s="37"/>
      <c r="HB25" s="31"/>
      <c r="HC25" s="30"/>
      <c r="HD25" s="37"/>
      <c r="HE25" s="31"/>
      <c r="HF25" s="30"/>
      <c r="HG25" s="37"/>
      <c r="HH25" s="31"/>
      <c r="HI25" s="30"/>
      <c r="HJ25" s="37"/>
      <c r="HK25" s="31"/>
      <c r="HL25" s="30"/>
      <c r="HM25" s="37"/>
      <c r="HN25" s="31"/>
      <c r="HO25" s="30"/>
      <c r="HP25" s="37"/>
      <c r="HQ25" s="31"/>
      <c r="HR25" s="30"/>
      <c r="HS25" s="37"/>
      <c r="HT25" s="31"/>
      <c r="HU25" s="30"/>
      <c r="HV25" s="37"/>
      <c r="HW25" s="31"/>
      <c r="HX25" s="30"/>
      <c r="HY25" s="37"/>
      <c r="HZ25" s="31"/>
      <c r="IA25" s="30"/>
      <c r="IB25" s="37"/>
      <c r="IC25" s="31"/>
      <c r="ID25" s="30"/>
      <c r="IE25" s="37"/>
      <c r="IF25" s="31"/>
      <c r="IG25" s="30"/>
      <c r="IH25" s="37"/>
      <c r="II25" s="31"/>
      <c r="IJ25" s="30"/>
      <c r="IK25" s="37"/>
      <c r="IL25" s="31"/>
      <c r="IM25" s="30"/>
      <c r="IN25" s="37"/>
      <c r="IO25" s="31"/>
      <c r="IP25" s="30"/>
      <c r="IQ25" s="37"/>
      <c r="IR25" s="31"/>
      <c r="IS25" s="30"/>
      <c r="IT25" s="37"/>
      <c r="IU25" s="31"/>
      <c r="IV25" s="30"/>
      <c r="IW25" s="37"/>
      <c r="IX25" s="31"/>
      <c r="IY25" s="30"/>
      <c r="IZ25" s="37"/>
      <c r="JA25" s="31"/>
      <c r="JB25" s="30"/>
      <c r="JC25" s="37"/>
      <c r="JD25" s="31"/>
      <c r="JE25" s="30"/>
      <c r="JF25" s="37"/>
      <c r="JG25" s="31"/>
      <c r="JH25" s="30"/>
      <c r="JI25" s="37"/>
      <c r="JJ25" s="31"/>
      <c r="JK25" s="30"/>
      <c r="JL25" s="37"/>
      <c r="JM25" s="31"/>
      <c r="JN25" s="30"/>
      <c r="JO25" s="37"/>
      <c r="JP25" s="31"/>
      <c r="JQ25" s="30"/>
      <c r="JR25" s="37"/>
      <c r="JS25" s="31"/>
      <c r="JT25" s="30"/>
      <c r="JU25" s="37"/>
      <c r="JV25" s="31"/>
      <c r="JW25" s="30"/>
      <c r="JX25" s="37"/>
      <c r="JY25" s="31"/>
      <c r="JZ25" s="30"/>
      <c r="KA25" s="37"/>
      <c r="KB25" s="31"/>
      <c r="KC25" s="30"/>
      <c r="KD25" s="37"/>
      <c r="KE25" s="31"/>
      <c r="KF25" s="30"/>
      <c r="KG25" s="37"/>
      <c r="KH25" s="31"/>
      <c r="KI25" s="30"/>
      <c r="KJ25" s="37"/>
      <c r="KK25" s="31"/>
      <c r="KL25" s="30"/>
      <c r="KM25" s="37"/>
      <c r="KN25" s="31"/>
      <c r="KO25" s="30"/>
      <c r="KP25" s="37"/>
      <c r="KQ25" s="31"/>
      <c r="KR25" s="30"/>
      <c r="KS25" s="37"/>
      <c r="KT25" s="31"/>
      <c r="KU25" s="30"/>
      <c r="KV25" s="37"/>
      <c r="KW25" s="31"/>
      <c r="KX25" s="30"/>
      <c r="KY25" s="37"/>
      <c r="KZ25" s="31"/>
      <c r="LA25" s="30"/>
      <c r="LB25" s="37"/>
      <c r="LC25" s="31"/>
      <c r="LD25" s="30"/>
      <c r="LE25" s="37"/>
      <c r="LF25" s="31"/>
      <c r="LG25" s="30"/>
      <c r="LH25" s="37"/>
      <c r="LI25" s="31"/>
      <c r="LJ25" s="30"/>
      <c r="LK25" s="37"/>
      <c r="LL25" s="31"/>
      <c r="LM25" s="30"/>
      <c r="LN25" s="37"/>
      <c r="LO25" s="31"/>
      <c r="LP25" s="30"/>
      <c r="LQ25" s="37"/>
      <c r="LR25" s="31"/>
      <c r="LS25" s="30"/>
      <c r="LT25" s="37"/>
      <c r="LU25" s="31"/>
      <c r="LV25" s="30"/>
      <c r="LW25" s="37"/>
      <c r="LX25" s="31"/>
      <c r="LY25" s="30"/>
      <c r="LZ25" s="37"/>
      <c r="MA25" s="31"/>
      <c r="MB25" s="30"/>
      <c r="MC25" s="37"/>
      <c r="MD25" s="31"/>
      <c r="ME25" s="30"/>
      <c r="MF25" s="37"/>
      <c r="MG25" s="31"/>
      <c r="MH25" s="30"/>
      <c r="MI25" s="37"/>
      <c r="MJ25" s="31"/>
      <c r="MK25" s="30"/>
      <c r="ML25" s="37"/>
      <c r="MM25" s="31"/>
      <c r="MN25" s="30"/>
      <c r="MO25" s="37"/>
      <c r="MP25" s="31"/>
      <c r="MQ25" s="30"/>
      <c r="MR25" s="37"/>
      <c r="MS25" s="31"/>
      <c r="MT25" s="30"/>
      <c r="MU25" s="37"/>
      <c r="MV25" s="31"/>
      <c r="MW25" s="30"/>
      <c r="MX25" s="37"/>
      <c r="MY25" s="31"/>
      <c r="MZ25" s="30"/>
      <c r="NA25" s="37"/>
      <c r="NB25" s="31"/>
      <c r="NC25" s="30"/>
      <c r="ND25" s="37"/>
      <c r="NE25" s="31"/>
      <c r="NF25" s="30"/>
      <c r="NG25" s="37"/>
      <c r="NH25" s="31"/>
      <c r="NI25" s="30"/>
      <c r="NJ25" s="37"/>
      <c r="NK25" s="31"/>
      <c r="NL25" s="30"/>
      <c r="NM25" s="37"/>
      <c r="NN25" s="31"/>
      <c r="NO25" s="30"/>
      <c r="NP25" s="37"/>
      <c r="NQ25" s="31"/>
      <c r="NR25" s="30"/>
      <c r="NS25" s="37"/>
      <c r="NT25" s="31"/>
      <c r="NU25" s="30"/>
      <c r="NV25" s="37"/>
      <c r="NW25" s="31"/>
      <c r="NX25" s="30"/>
      <c r="NY25" s="37"/>
      <c r="NZ25" s="31"/>
      <c r="OA25" s="30"/>
      <c r="OB25" s="37"/>
      <c r="OC25" s="31"/>
      <c r="OD25" s="30"/>
      <c r="OE25" s="37"/>
      <c r="OF25" s="31"/>
      <c r="OG25" s="30"/>
      <c r="OH25" s="37"/>
      <c r="OI25" s="31"/>
      <c r="OJ25" s="30"/>
      <c r="OK25" s="37"/>
      <c r="OL25" s="31"/>
      <c r="OM25" s="30"/>
      <c r="ON25" s="37"/>
      <c r="OO25" s="31"/>
      <c r="OP25" s="30"/>
      <c r="OQ25" s="37"/>
      <c r="OR25" s="31"/>
      <c r="OS25" s="30"/>
      <c r="OT25" s="37"/>
      <c r="OU25" s="31"/>
      <c r="OV25" s="30"/>
      <c r="OW25" s="37"/>
      <c r="OX25" s="31"/>
      <c r="OY25" s="30"/>
      <c r="OZ25" s="37"/>
      <c r="PA25" s="31"/>
      <c r="PB25" s="30"/>
      <c r="PC25" s="37"/>
      <c r="PD25" s="31"/>
      <c r="PE25" s="30"/>
      <c r="PF25" s="37"/>
      <c r="PG25" s="31"/>
      <c r="PH25" s="30"/>
      <c r="PI25" s="37"/>
      <c r="PJ25" s="31"/>
      <c r="PK25" s="30"/>
      <c r="PL25" s="37"/>
      <c r="PM25" s="31"/>
      <c r="PN25" s="30"/>
      <c r="PO25" s="37"/>
      <c r="PP25" s="31"/>
      <c r="PQ25" s="30"/>
      <c r="PR25" s="37"/>
      <c r="PS25" s="31"/>
      <c r="PT25" s="30"/>
      <c r="PU25" s="37"/>
      <c r="PV25" s="31"/>
      <c r="PW25" s="30"/>
      <c r="PX25" s="37"/>
      <c r="PY25" s="31"/>
      <c r="PZ25" s="30"/>
      <c r="QA25" s="37"/>
      <c r="QB25" s="31"/>
      <c r="QC25" s="30"/>
      <c r="QD25" s="37"/>
      <c r="QE25" s="31"/>
      <c r="QF25" s="30"/>
      <c r="QG25" s="37"/>
      <c r="QH25" s="31"/>
      <c r="QI25" s="30"/>
      <c r="QJ25" s="37"/>
      <c r="QK25" s="31"/>
      <c r="QL25" s="30"/>
      <c r="QM25" s="37"/>
      <c r="QN25" s="31"/>
      <c r="QO25" s="30"/>
      <c r="QP25" s="37"/>
      <c r="QQ25" s="31"/>
      <c r="QR25" s="30"/>
      <c r="QS25" s="37"/>
      <c r="QT25" s="31"/>
      <c r="QU25" s="30"/>
      <c r="QV25" s="37"/>
      <c r="QW25" s="31"/>
      <c r="QX25" s="30"/>
      <c r="QY25" s="37"/>
      <c r="QZ25" s="31"/>
      <c r="RA25" s="30"/>
      <c r="RB25" s="37"/>
      <c r="RC25" s="31"/>
      <c r="RD25" s="30"/>
      <c r="RE25" s="37"/>
      <c r="RF25" s="31"/>
      <c r="RG25" s="30"/>
      <c r="RH25" s="37"/>
      <c r="RI25" s="31"/>
      <c r="RJ25" s="30"/>
      <c r="RK25" s="37"/>
      <c r="RL25" s="31"/>
      <c r="RM25" s="30"/>
      <c r="RN25" s="37"/>
      <c r="RO25" s="31"/>
      <c r="RP25" s="30"/>
      <c r="RQ25" s="37"/>
      <c r="RR25" s="31"/>
      <c r="RS25" s="30"/>
      <c r="RT25" s="37"/>
      <c r="RU25" s="31"/>
      <c r="RV25" s="30"/>
      <c r="RW25" s="37"/>
      <c r="RX25" s="31"/>
      <c r="RY25" s="30"/>
      <c r="RZ25" s="37"/>
      <c r="SA25" s="31"/>
      <c r="SB25" s="30"/>
      <c r="SC25" s="37"/>
      <c r="SD25" s="31"/>
      <c r="SE25" s="30"/>
      <c r="SF25" s="37"/>
      <c r="SG25" s="31"/>
      <c r="SH25" s="30"/>
      <c r="SI25" s="37"/>
      <c r="SJ25" s="31"/>
      <c r="SK25" s="30"/>
      <c r="SL25" s="37"/>
      <c r="SM25" s="31"/>
      <c r="SN25" s="30"/>
      <c r="SO25" s="37"/>
      <c r="SP25" s="31"/>
      <c r="SQ25" s="30"/>
      <c r="SR25" s="37"/>
      <c r="SS25" s="31"/>
      <c r="ST25" s="30"/>
      <c r="SU25" s="37"/>
      <c r="SV25" s="31"/>
      <c r="SW25" s="30"/>
      <c r="SX25" s="37"/>
      <c r="SY25" s="31"/>
      <c r="SZ25" s="30"/>
      <c r="TA25" s="37"/>
      <c r="TB25" s="31"/>
      <c r="TC25" s="30"/>
      <c r="TD25" s="37"/>
      <c r="TE25" s="31"/>
      <c r="TF25" s="30"/>
      <c r="TG25" s="37"/>
      <c r="TH25" s="31"/>
      <c r="TI25" s="30"/>
      <c r="TJ25" s="37"/>
      <c r="TK25" s="31"/>
      <c r="TL25" s="30"/>
      <c r="TM25" s="37"/>
      <c r="TN25" s="31"/>
      <c r="TO25" s="30"/>
      <c r="TP25" s="37"/>
      <c r="TQ25" s="31"/>
      <c r="TR25" s="30"/>
      <c r="TS25" s="37"/>
      <c r="TT25" s="31"/>
      <c r="TU25" s="30"/>
      <c r="TV25" s="37"/>
      <c r="TW25" s="31"/>
      <c r="TX25" s="30"/>
      <c r="TY25" s="37"/>
      <c r="TZ25" s="31"/>
      <c r="UA25" s="30"/>
      <c r="UB25" s="37"/>
      <c r="UC25" s="31"/>
      <c r="UD25" s="30"/>
      <c r="UE25" s="37"/>
      <c r="UF25" s="31"/>
      <c r="UG25" s="30"/>
      <c r="UH25" s="37"/>
      <c r="UI25" s="31"/>
      <c r="UJ25" s="30"/>
      <c r="UK25" s="37"/>
      <c r="UL25" s="31"/>
      <c r="UM25" s="30"/>
      <c r="UN25" s="37"/>
      <c r="UO25" s="31"/>
      <c r="UP25" s="30"/>
      <c r="UQ25" s="37"/>
      <c r="UR25" s="31"/>
      <c r="US25" s="30"/>
      <c r="UT25" s="37"/>
      <c r="UU25" s="31"/>
      <c r="UV25" s="30"/>
      <c r="UW25" s="37"/>
      <c r="UX25" s="31"/>
      <c r="UY25" s="30"/>
      <c r="UZ25" s="37"/>
      <c r="VA25" s="31"/>
      <c r="VB25" s="30"/>
      <c r="VC25" s="37"/>
      <c r="VD25" s="31"/>
      <c r="VE25" s="30"/>
      <c r="VF25" s="37"/>
      <c r="VG25" s="31"/>
      <c r="VH25" s="30"/>
      <c r="VI25" s="37"/>
      <c r="VJ25" s="31"/>
      <c r="VK25" s="30"/>
      <c r="VL25" s="37"/>
      <c r="VM25" s="31"/>
      <c r="VN25" s="30"/>
      <c r="VO25" s="37"/>
      <c r="VP25" s="31"/>
      <c r="VQ25" s="30"/>
      <c r="VR25" s="37"/>
      <c r="VS25" s="31"/>
      <c r="VT25" s="30"/>
      <c r="VU25" s="37"/>
      <c r="VV25" s="31"/>
      <c r="VW25" s="30"/>
      <c r="VX25" s="37"/>
      <c r="VY25" s="31"/>
      <c r="VZ25" s="30"/>
      <c r="WA25" s="37"/>
      <c r="WB25" s="31"/>
      <c r="WC25" s="30"/>
      <c r="WD25" s="37"/>
      <c r="WE25" s="31"/>
      <c r="WF25" s="30"/>
      <c r="WG25" s="37"/>
      <c r="WH25" s="31"/>
      <c r="WI25" s="30"/>
      <c r="WJ25" s="37"/>
      <c r="WK25" s="31"/>
      <c r="WL25" s="30"/>
      <c r="WM25" s="37"/>
      <c r="WN25" s="31"/>
      <c r="WO25" s="30"/>
      <c r="WP25" s="37"/>
      <c r="WQ25" s="31"/>
      <c r="WR25" s="30"/>
      <c r="WS25" s="37"/>
      <c r="WT25" s="31"/>
      <c r="WU25" s="30"/>
      <c r="WV25" s="37"/>
      <c r="WW25" s="31"/>
      <c r="WX25" s="30"/>
      <c r="WY25" s="37"/>
      <c r="WZ25" s="31"/>
      <c r="XA25" s="30"/>
      <c r="XB25" s="37"/>
      <c r="XC25" s="31"/>
      <c r="XD25" s="30"/>
      <c r="XE25" s="37"/>
      <c r="XF25" s="31"/>
      <c r="XG25" s="30"/>
      <c r="XH25" s="37"/>
      <c r="XI25" s="31"/>
      <c r="XJ25" s="30"/>
      <c r="XK25" s="37"/>
      <c r="XL25" s="31"/>
      <c r="XM25" s="30"/>
      <c r="XN25" s="37"/>
      <c r="XO25" s="31"/>
      <c r="XP25" s="30"/>
      <c r="XQ25" s="37"/>
      <c r="XR25" s="31"/>
      <c r="XS25" s="30"/>
      <c r="XT25" s="37"/>
      <c r="XU25" s="31"/>
      <c r="XV25" s="30"/>
      <c r="XW25" s="37"/>
      <c r="XX25" s="31"/>
      <c r="XY25" s="30"/>
      <c r="XZ25" s="37"/>
      <c r="YA25" s="31"/>
      <c r="YB25" s="30"/>
      <c r="YC25" s="37"/>
      <c r="YD25" s="31"/>
      <c r="YE25" s="30"/>
      <c r="YF25" s="37"/>
      <c r="YG25" s="31"/>
      <c r="YH25" s="30"/>
      <c r="YI25" s="37"/>
      <c r="YJ25" s="31"/>
      <c r="YK25" s="30"/>
      <c r="YL25" s="37"/>
      <c r="YM25" s="31"/>
      <c r="YN25" s="30"/>
      <c r="YO25" s="37"/>
      <c r="YP25" s="31"/>
      <c r="YQ25" s="30"/>
      <c r="YR25" s="37"/>
      <c r="YS25" s="31"/>
      <c r="YT25" s="30"/>
      <c r="YU25" s="37"/>
      <c r="YV25" s="31"/>
      <c r="YW25" s="30"/>
      <c r="YX25" s="37"/>
      <c r="YY25" s="31"/>
      <c r="YZ25" s="30"/>
      <c r="ZA25" s="37"/>
      <c r="ZB25" s="31"/>
      <c r="ZC25" s="30"/>
      <c r="ZD25" s="37"/>
      <c r="ZE25" s="31"/>
      <c r="ZF25" s="30"/>
      <c r="ZG25" s="37"/>
      <c r="ZH25" s="31"/>
      <c r="ZI25" s="30"/>
      <c r="ZJ25" s="37"/>
      <c r="ZK25" s="31"/>
      <c r="ZL25" s="30"/>
      <c r="ZM25" s="37"/>
      <c r="ZN25" s="31"/>
      <c r="ZO25" s="30"/>
      <c r="ZP25" s="37"/>
      <c r="ZQ25" s="31"/>
      <c r="ZR25" s="30"/>
      <c r="ZS25" s="37"/>
      <c r="ZT25" s="31"/>
      <c r="ZU25" s="30"/>
      <c r="ZV25" s="37"/>
      <c r="ZW25" s="31"/>
      <c r="ZX25" s="30"/>
      <c r="ZY25" s="37"/>
      <c r="ZZ25" s="31"/>
      <c r="AAA25" s="30"/>
      <c r="AAB25" s="37"/>
      <c r="AAC25" s="31"/>
      <c r="AAD25" s="30"/>
      <c r="AAE25" s="37"/>
      <c r="AAF25" s="31"/>
      <c r="AAG25" s="30"/>
      <c r="AAH25" s="37"/>
      <c r="AAI25" s="31"/>
      <c r="AAJ25" s="30"/>
      <c r="AAK25" s="37"/>
      <c r="AAL25" s="31"/>
      <c r="AAM25" s="30"/>
      <c r="AAN25" s="37"/>
      <c r="AAO25" s="31"/>
      <c r="AAP25" s="30"/>
      <c r="AAQ25" s="37"/>
      <c r="AAR25" s="31"/>
      <c r="AAS25" s="30"/>
      <c r="AAT25" s="37"/>
      <c r="AAU25" s="31"/>
      <c r="AAV25" s="30"/>
      <c r="AAW25" s="37"/>
      <c r="AAX25" s="31"/>
      <c r="AAY25" s="30"/>
      <c r="AAZ25" s="37"/>
      <c r="ABA25" s="31"/>
      <c r="ABB25" s="30"/>
      <c r="ABC25" s="37"/>
      <c r="ABD25" s="31"/>
      <c r="ABE25" s="30"/>
      <c r="ABF25" s="37"/>
      <c r="ABG25" s="31"/>
      <c r="ABH25" s="30"/>
      <c r="ABI25" s="37"/>
      <c r="ABJ25" s="31"/>
      <c r="ABK25" s="30"/>
      <c r="ABL25" s="37"/>
      <c r="ABM25" s="31"/>
      <c r="ABN25" s="30"/>
      <c r="ABO25" s="37"/>
      <c r="ABP25" s="31"/>
      <c r="ABQ25" s="30"/>
      <c r="ABR25" s="37"/>
      <c r="ABS25" s="31"/>
      <c r="ABT25" s="30"/>
      <c r="ABU25" s="37"/>
      <c r="ABV25" s="31"/>
      <c r="ABW25" s="30"/>
      <c r="ABX25" s="37"/>
      <c r="ABY25" s="31"/>
      <c r="ABZ25" s="30"/>
      <c r="ACA25" s="37"/>
      <c r="ACB25" s="31"/>
      <c r="ACC25" s="30"/>
      <c r="ACD25" s="37"/>
      <c r="ACE25" s="31"/>
      <c r="ACF25" s="30"/>
      <c r="ACG25" s="37"/>
      <c r="ACH25" s="31"/>
      <c r="ACI25" s="30"/>
      <c r="ACJ25" s="37"/>
      <c r="ACK25" s="31"/>
      <c r="ACL25" s="30"/>
      <c r="ACM25" s="37"/>
      <c r="ACN25" s="38"/>
      <c r="ACO25" s="30"/>
      <c r="ACP25" s="37"/>
      <c r="ACQ25" s="38"/>
      <c r="ACR25" s="30"/>
      <c r="ACS25" s="37"/>
      <c r="ACT25" s="38"/>
      <c r="ACU25" s="30"/>
      <c r="ACV25" s="37"/>
      <c r="ACW25" s="38"/>
      <c r="ACX25" s="30"/>
      <c r="ACY25" s="37"/>
      <c r="ACZ25" s="38"/>
      <c r="ADA25" s="30"/>
      <c r="ADB25" s="37"/>
      <c r="ADC25" s="38"/>
      <c r="ADD25" s="30"/>
      <c r="ADE25" s="37"/>
      <c r="ADF25" s="38"/>
      <c r="ADG25" s="30"/>
      <c r="ADH25" s="37"/>
      <c r="ADI25" s="38"/>
      <c r="ADJ25" s="30"/>
      <c r="ADK25" s="37"/>
      <c r="ADL25" s="38"/>
      <c r="ADM25" s="30"/>
      <c r="ADN25" s="37"/>
      <c r="ADO25" s="38"/>
      <c r="ADP25" s="30"/>
      <c r="ADQ25" s="37"/>
      <c r="ADR25" s="38"/>
      <c r="ADS25" s="30"/>
      <c r="ADT25" s="37"/>
      <c r="ADU25" s="38"/>
      <c r="ADV25" s="30"/>
      <c r="ADW25" s="37"/>
      <c r="ADX25" s="38"/>
      <c r="ADY25" s="30"/>
      <c r="ADZ25" s="37"/>
      <c r="AEA25" s="38"/>
      <c r="AEB25" s="30"/>
      <c r="AEC25" s="37"/>
      <c r="AED25" s="38"/>
      <c r="AEE25" s="30"/>
      <c r="AEF25" s="37"/>
      <c r="AEG25" s="38"/>
      <c r="AEH25" s="30"/>
      <c r="AEI25" s="37"/>
      <c r="AEJ25" s="38"/>
      <c r="AEK25" s="30"/>
      <c r="AEL25" s="37"/>
      <c r="AEM25" s="38"/>
      <c r="AEN25" s="30"/>
      <c r="AEO25" s="37"/>
      <c r="AEP25" s="38"/>
      <c r="AEQ25" s="30"/>
      <c r="AER25" s="37"/>
      <c r="AES25" s="38"/>
      <c r="AET25" s="30"/>
      <c r="AEU25" s="37"/>
      <c r="AEV25" s="38"/>
      <c r="AEW25" s="30"/>
      <c r="AEX25" s="37"/>
      <c r="AEY25" s="38"/>
      <c r="AEZ25" s="30"/>
      <c r="AFA25" s="37"/>
      <c r="AFB25" s="38"/>
      <c r="AFC25" s="30"/>
      <c r="AFD25" s="37"/>
      <c r="AFE25" s="38"/>
    </row>
    <row r="26" spans="1:837" ht="14.45" customHeight="1" x14ac:dyDescent="0.25">
      <c r="B26" s="106">
        <f>AQ34</f>
        <v>46752</v>
      </c>
      <c r="C26" s="107"/>
      <c r="D26" s="107"/>
      <c r="E26" s="107"/>
      <c r="F26" s="107"/>
      <c r="G26" s="91"/>
      <c r="H26" s="92">
        <v>2027</v>
      </c>
      <c r="J26" s="12">
        <f t="shared" si="46"/>
        <v>46410</v>
      </c>
      <c r="K26" s="29">
        <f t="shared" si="0"/>
        <v>0</v>
      </c>
      <c r="L26" s="28"/>
      <c r="M26" s="12">
        <f t="shared" si="24"/>
        <v>46441</v>
      </c>
      <c r="N26" s="29" t="str">
        <f t="shared" si="1"/>
        <v>J</v>
      </c>
      <c r="O26" s="28"/>
      <c r="P26" s="12">
        <f t="shared" si="25"/>
        <v>46469</v>
      </c>
      <c r="Q26" s="29" t="str">
        <f t="shared" si="2"/>
        <v>J</v>
      </c>
      <c r="R26" s="28"/>
      <c r="S26" s="12">
        <f t="shared" si="26"/>
        <v>46500</v>
      </c>
      <c r="T26" s="29" t="str">
        <f t="shared" si="3"/>
        <v>J</v>
      </c>
      <c r="U26" s="28"/>
      <c r="V26" s="12">
        <f t="shared" si="44"/>
        <v>46530</v>
      </c>
      <c r="W26" s="29">
        <f t="shared" si="4"/>
        <v>0</v>
      </c>
      <c r="X26" s="28"/>
      <c r="Y26" s="12">
        <f t="shared" si="27"/>
        <v>46561</v>
      </c>
      <c r="Z26" s="29" t="str">
        <f t="shared" si="5"/>
        <v>J</v>
      </c>
      <c r="AA26" s="28"/>
      <c r="AB26" s="12">
        <f t="shared" si="28"/>
        <v>46591</v>
      </c>
      <c r="AC26" s="29" t="str">
        <f t="shared" si="6"/>
        <v>J</v>
      </c>
      <c r="AD26" s="28"/>
      <c r="AE26" s="12">
        <f t="shared" si="29"/>
        <v>46622</v>
      </c>
      <c r="AF26" s="29" t="str">
        <f t="shared" si="7"/>
        <v>J</v>
      </c>
      <c r="AG26" s="28"/>
      <c r="AH26" s="12">
        <f t="shared" si="30"/>
        <v>46653</v>
      </c>
      <c r="AI26" s="29" t="str">
        <f t="shared" si="8"/>
        <v>J</v>
      </c>
      <c r="AJ26" s="28"/>
      <c r="AK26" s="12">
        <f t="shared" si="31"/>
        <v>46683</v>
      </c>
      <c r="AL26" s="29">
        <f t="shared" si="9"/>
        <v>0</v>
      </c>
      <c r="AM26" s="28"/>
      <c r="AN26" s="12">
        <f t="shared" si="32"/>
        <v>46714</v>
      </c>
      <c r="AO26" s="29" t="str">
        <f t="shared" si="10"/>
        <v>J</v>
      </c>
      <c r="AP26" s="28"/>
      <c r="AQ26" s="12">
        <f t="shared" si="33"/>
        <v>46744</v>
      </c>
      <c r="AR26" s="29" t="str">
        <f t="shared" si="11"/>
        <v>J</v>
      </c>
      <c r="AS26" s="13"/>
      <c r="AT26" s="12">
        <f t="shared" si="47"/>
        <v>46775</v>
      </c>
      <c r="AU26" s="29">
        <f t="shared" si="12"/>
        <v>0</v>
      </c>
      <c r="AV26" s="28"/>
      <c r="AW26" s="12">
        <f t="shared" si="34"/>
        <v>46806</v>
      </c>
      <c r="AX26" s="29" t="str">
        <f t="shared" si="13"/>
        <v>J</v>
      </c>
      <c r="AY26" s="28"/>
      <c r="AZ26" s="12">
        <f t="shared" si="35"/>
        <v>46835</v>
      </c>
      <c r="BA26" s="29" t="str">
        <f t="shared" si="14"/>
        <v>J</v>
      </c>
      <c r="BB26" s="28"/>
      <c r="BC26" s="12">
        <f t="shared" si="36"/>
        <v>46866</v>
      </c>
      <c r="BD26" s="29">
        <f t="shared" si="15"/>
        <v>0</v>
      </c>
      <c r="BE26" s="28"/>
      <c r="BF26" s="12">
        <f t="shared" si="45"/>
        <v>46896</v>
      </c>
      <c r="BG26" s="29" t="str">
        <f t="shared" si="16"/>
        <v>J</v>
      </c>
      <c r="BH26" s="28"/>
      <c r="BI26" s="12">
        <f t="shared" si="37"/>
        <v>46927</v>
      </c>
      <c r="BJ26" s="29" t="str">
        <f t="shared" si="17"/>
        <v>J</v>
      </c>
      <c r="BK26" s="28"/>
      <c r="BL26" s="12">
        <f t="shared" si="38"/>
        <v>46957</v>
      </c>
      <c r="BM26" s="29">
        <f t="shared" si="18"/>
        <v>0</v>
      </c>
      <c r="BN26" s="28"/>
      <c r="BO26" s="12">
        <f t="shared" si="39"/>
        <v>46988</v>
      </c>
      <c r="BP26" s="29" t="str">
        <f t="shared" si="19"/>
        <v>J</v>
      </c>
      <c r="BQ26" s="28"/>
      <c r="BR26" s="12">
        <f t="shared" si="40"/>
        <v>47019</v>
      </c>
      <c r="BS26" s="29">
        <f t="shared" si="20"/>
        <v>0</v>
      </c>
      <c r="BT26" s="28"/>
      <c r="BU26" s="12">
        <f t="shared" si="41"/>
        <v>47049</v>
      </c>
      <c r="BV26" s="29" t="str">
        <f t="shared" si="21"/>
        <v>J</v>
      </c>
      <c r="BW26" s="28"/>
      <c r="BX26" s="12">
        <f t="shared" si="42"/>
        <v>47080</v>
      </c>
      <c r="BY26" s="29" t="str">
        <f t="shared" si="22"/>
        <v>J</v>
      </c>
      <c r="BZ26" s="28"/>
      <c r="CA26" s="12">
        <f t="shared" si="43"/>
        <v>47110</v>
      </c>
      <c r="CB26" s="29">
        <f t="shared" si="23"/>
        <v>0</v>
      </c>
      <c r="CC26" s="13"/>
      <c r="CD26" s="30"/>
      <c r="CE26" s="37"/>
      <c r="CF26" s="31"/>
      <c r="CG26" s="30"/>
      <c r="CH26" s="37"/>
      <c r="CI26" s="31"/>
      <c r="CJ26" s="30"/>
      <c r="CK26" s="37"/>
      <c r="CL26" s="31"/>
      <c r="CM26" s="30"/>
      <c r="CN26" s="37"/>
      <c r="CO26" s="31"/>
      <c r="CP26" s="30"/>
      <c r="CQ26" s="37"/>
      <c r="CR26" s="31"/>
      <c r="CS26" s="30"/>
      <c r="CT26" s="37"/>
      <c r="CU26" s="31"/>
      <c r="CV26" s="30"/>
      <c r="CW26" s="37"/>
      <c r="CX26" s="31"/>
      <c r="CY26" s="30"/>
      <c r="CZ26" s="37"/>
      <c r="DA26" s="31"/>
      <c r="DB26" s="30"/>
      <c r="DC26" s="37"/>
      <c r="DD26" s="31"/>
      <c r="DE26" s="30"/>
      <c r="DF26" s="37"/>
      <c r="DG26" s="31"/>
      <c r="DH26" s="30"/>
      <c r="DI26" s="37"/>
      <c r="DJ26" s="31"/>
      <c r="DK26" s="30"/>
      <c r="DL26" s="37"/>
      <c r="DM26" s="31"/>
      <c r="DN26" s="30"/>
      <c r="DO26" s="37"/>
      <c r="DP26" s="31"/>
      <c r="DQ26" s="30"/>
      <c r="DR26" s="37"/>
      <c r="DS26" s="31"/>
      <c r="DT26" s="30"/>
      <c r="DU26" s="37"/>
      <c r="DV26" s="31"/>
      <c r="DW26" s="30"/>
      <c r="DX26" s="37"/>
      <c r="DY26" s="31"/>
      <c r="DZ26" s="30"/>
      <c r="EA26" s="37"/>
      <c r="EB26" s="31"/>
      <c r="EC26" s="30"/>
      <c r="ED26" s="37"/>
      <c r="EE26" s="31"/>
      <c r="EF26" s="30"/>
      <c r="EG26" s="37"/>
      <c r="EH26" s="31"/>
      <c r="EI26" s="30"/>
      <c r="EJ26" s="37"/>
      <c r="EK26" s="31"/>
      <c r="EL26" s="30"/>
      <c r="EM26" s="37"/>
      <c r="EN26" s="31"/>
      <c r="EO26" s="30"/>
      <c r="EP26" s="37"/>
      <c r="EQ26" s="31"/>
      <c r="ER26" s="30"/>
      <c r="ES26" s="37"/>
      <c r="ET26" s="31"/>
      <c r="EU26" s="30"/>
      <c r="EV26" s="37"/>
      <c r="EW26" s="31"/>
      <c r="EX26" s="30"/>
      <c r="EY26" s="37"/>
      <c r="EZ26" s="31"/>
      <c r="FA26" s="30"/>
      <c r="FB26" s="37"/>
      <c r="FC26" s="31"/>
      <c r="FD26" s="30"/>
      <c r="FE26" s="37"/>
      <c r="FF26" s="31"/>
      <c r="FG26" s="30"/>
      <c r="FH26" s="37"/>
      <c r="FI26" s="31"/>
      <c r="FJ26" s="30"/>
      <c r="FK26" s="37"/>
      <c r="FL26" s="31"/>
      <c r="FM26" s="30"/>
      <c r="FN26" s="37"/>
      <c r="FO26" s="31"/>
      <c r="FP26" s="30"/>
      <c r="FQ26" s="37"/>
      <c r="FR26" s="31"/>
      <c r="FS26" s="30"/>
      <c r="FT26" s="37"/>
      <c r="FU26" s="31"/>
      <c r="FV26" s="30"/>
      <c r="FW26" s="37"/>
      <c r="FX26" s="31"/>
      <c r="FY26" s="30"/>
      <c r="FZ26" s="37"/>
      <c r="GA26" s="31"/>
      <c r="GB26" s="30"/>
      <c r="GC26" s="37"/>
      <c r="GD26" s="31"/>
      <c r="GE26" s="30"/>
      <c r="GF26" s="37"/>
      <c r="GG26" s="31"/>
      <c r="GH26" s="30"/>
      <c r="GI26" s="37"/>
      <c r="GJ26" s="31"/>
      <c r="GK26" s="30"/>
      <c r="GL26" s="37"/>
      <c r="GM26" s="31"/>
      <c r="GN26" s="30"/>
      <c r="GO26" s="37"/>
      <c r="GP26" s="31"/>
      <c r="GQ26" s="30"/>
      <c r="GR26" s="37"/>
      <c r="GS26" s="31"/>
      <c r="GT26" s="30"/>
      <c r="GU26" s="37"/>
      <c r="GV26" s="31"/>
      <c r="GW26" s="30"/>
      <c r="GX26" s="37"/>
      <c r="GY26" s="31"/>
      <c r="GZ26" s="30"/>
      <c r="HA26" s="37"/>
      <c r="HB26" s="31"/>
      <c r="HC26" s="30"/>
      <c r="HD26" s="37"/>
      <c r="HE26" s="31"/>
      <c r="HF26" s="30"/>
      <c r="HG26" s="37"/>
      <c r="HH26" s="31"/>
      <c r="HI26" s="30"/>
      <c r="HJ26" s="37"/>
      <c r="HK26" s="31"/>
      <c r="HL26" s="30"/>
      <c r="HM26" s="37"/>
      <c r="HN26" s="31"/>
      <c r="HO26" s="30"/>
      <c r="HP26" s="37"/>
      <c r="HQ26" s="31"/>
      <c r="HR26" s="30"/>
      <c r="HS26" s="37"/>
      <c r="HT26" s="31"/>
      <c r="HU26" s="30"/>
      <c r="HV26" s="37"/>
      <c r="HW26" s="31"/>
      <c r="HX26" s="30"/>
      <c r="HY26" s="37"/>
      <c r="HZ26" s="31"/>
      <c r="IA26" s="30"/>
      <c r="IB26" s="37"/>
      <c r="IC26" s="31"/>
      <c r="ID26" s="30"/>
      <c r="IE26" s="37"/>
      <c r="IF26" s="31"/>
      <c r="IG26" s="30"/>
      <c r="IH26" s="37"/>
      <c r="II26" s="31"/>
      <c r="IJ26" s="30"/>
      <c r="IK26" s="37"/>
      <c r="IL26" s="31"/>
      <c r="IM26" s="30"/>
      <c r="IN26" s="37"/>
      <c r="IO26" s="31"/>
      <c r="IP26" s="30"/>
      <c r="IQ26" s="37"/>
      <c r="IR26" s="31"/>
      <c r="IS26" s="30"/>
      <c r="IT26" s="37"/>
      <c r="IU26" s="31"/>
      <c r="IV26" s="30"/>
      <c r="IW26" s="37"/>
      <c r="IX26" s="31"/>
      <c r="IY26" s="30"/>
      <c r="IZ26" s="37"/>
      <c r="JA26" s="31"/>
      <c r="JB26" s="30"/>
      <c r="JC26" s="37"/>
      <c r="JD26" s="31"/>
      <c r="JE26" s="30"/>
      <c r="JF26" s="37"/>
      <c r="JG26" s="31"/>
      <c r="JH26" s="30"/>
      <c r="JI26" s="37"/>
      <c r="JJ26" s="31"/>
      <c r="JK26" s="30"/>
      <c r="JL26" s="37"/>
      <c r="JM26" s="31"/>
      <c r="JN26" s="30"/>
      <c r="JO26" s="37"/>
      <c r="JP26" s="31"/>
      <c r="JQ26" s="30"/>
      <c r="JR26" s="37"/>
      <c r="JS26" s="31"/>
      <c r="JT26" s="30"/>
      <c r="JU26" s="37"/>
      <c r="JV26" s="31"/>
      <c r="JW26" s="30"/>
      <c r="JX26" s="37"/>
      <c r="JY26" s="31"/>
      <c r="JZ26" s="30"/>
      <c r="KA26" s="37"/>
      <c r="KB26" s="31"/>
      <c r="KC26" s="30"/>
      <c r="KD26" s="37"/>
      <c r="KE26" s="31"/>
      <c r="KF26" s="30"/>
      <c r="KG26" s="37"/>
      <c r="KH26" s="31"/>
      <c r="KI26" s="30"/>
      <c r="KJ26" s="37"/>
      <c r="KK26" s="31"/>
      <c r="KL26" s="30"/>
      <c r="KM26" s="37"/>
      <c r="KN26" s="31"/>
      <c r="KO26" s="30"/>
      <c r="KP26" s="37"/>
      <c r="KQ26" s="31"/>
      <c r="KR26" s="30"/>
      <c r="KS26" s="37"/>
      <c r="KT26" s="31"/>
      <c r="KU26" s="30"/>
      <c r="KV26" s="37"/>
      <c r="KW26" s="31"/>
      <c r="KX26" s="30"/>
      <c r="KY26" s="37"/>
      <c r="KZ26" s="31"/>
      <c r="LA26" s="30"/>
      <c r="LB26" s="37"/>
      <c r="LC26" s="31"/>
      <c r="LD26" s="30"/>
      <c r="LE26" s="37"/>
      <c r="LF26" s="31"/>
      <c r="LG26" s="30"/>
      <c r="LH26" s="37"/>
      <c r="LI26" s="31"/>
      <c r="LJ26" s="30"/>
      <c r="LK26" s="37"/>
      <c r="LL26" s="31"/>
      <c r="LM26" s="30"/>
      <c r="LN26" s="37"/>
      <c r="LO26" s="31"/>
      <c r="LP26" s="30"/>
      <c r="LQ26" s="37"/>
      <c r="LR26" s="31"/>
      <c r="LS26" s="30"/>
      <c r="LT26" s="37"/>
      <c r="LU26" s="31"/>
      <c r="LV26" s="30"/>
      <c r="LW26" s="37"/>
      <c r="LX26" s="31"/>
      <c r="LY26" s="30"/>
      <c r="LZ26" s="37"/>
      <c r="MA26" s="31"/>
      <c r="MB26" s="30"/>
      <c r="MC26" s="37"/>
      <c r="MD26" s="31"/>
      <c r="ME26" s="30"/>
      <c r="MF26" s="37"/>
      <c r="MG26" s="31"/>
      <c r="MH26" s="30"/>
      <c r="MI26" s="37"/>
      <c r="MJ26" s="31"/>
      <c r="MK26" s="30"/>
      <c r="ML26" s="37"/>
      <c r="MM26" s="31"/>
      <c r="MN26" s="30"/>
      <c r="MO26" s="37"/>
      <c r="MP26" s="31"/>
      <c r="MQ26" s="30"/>
      <c r="MR26" s="37"/>
      <c r="MS26" s="31"/>
      <c r="MT26" s="30"/>
      <c r="MU26" s="37"/>
      <c r="MV26" s="31"/>
      <c r="MW26" s="30"/>
      <c r="MX26" s="37"/>
      <c r="MY26" s="31"/>
      <c r="MZ26" s="30"/>
      <c r="NA26" s="37"/>
      <c r="NB26" s="31"/>
      <c r="NC26" s="30"/>
      <c r="ND26" s="37"/>
      <c r="NE26" s="31"/>
      <c r="NF26" s="30"/>
      <c r="NG26" s="37"/>
      <c r="NH26" s="31"/>
      <c r="NI26" s="30"/>
      <c r="NJ26" s="37"/>
      <c r="NK26" s="31"/>
      <c r="NL26" s="30"/>
      <c r="NM26" s="37"/>
      <c r="NN26" s="31"/>
      <c r="NO26" s="30"/>
      <c r="NP26" s="37"/>
      <c r="NQ26" s="31"/>
      <c r="NR26" s="30"/>
      <c r="NS26" s="37"/>
      <c r="NT26" s="31"/>
      <c r="NU26" s="30"/>
      <c r="NV26" s="37"/>
      <c r="NW26" s="31"/>
      <c r="NX26" s="30"/>
      <c r="NY26" s="37"/>
      <c r="NZ26" s="31"/>
      <c r="OA26" s="30"/>
      <c r="OB26" s="37"/>
      <c r="OC26" s="31"/>
      <c r="OD26" s="30"/>
      <c r="OE26" s="37"/>
      <c r="OF26" s="31"/>
      <c r="OG26" s="30"/>
      <c r="OH26" s="37"/>
      <c r="OI26" s="31"/>
      <c r="OJ26" s="30"/>
      <c r="OK26" s="37"/>
      <c r="OL26" s="31"/>
      <c r="OM26" s="30"/>
      <c r="ON26" s="37"/>
      <c r="OO26" s="31"/>
      <c r="OP26" s="30"/>
      <c r="OQ26" s="37"/>
      <c r="OR26" s="31"/>
      <c r="OS26" s="30"/>
      <c r="OT26" s="37"/>
      <c r="OU26" s="31"/>
      <c r="OV26" s="30"/>
      <c r="OW26" s="37"/>
      <c r="OX26" s="31"/>
      <c r="OY26" s="30"/>
      <c r="OZ26" s="37"/>
      <c r="PA26" s="31"/>
      <c r="PB26" s="30"/>
      <c r="PC26" s="37"/>
      <c r="PD26" s="31"/>
      <c r="PE26" s="30"/>
      <c r="PF26" s="37"/>
      <c r="PG26" s="31"/>
      <c r="PH26" s="30"/>
      <c r="PI26" s="37"/>
      <c r="PJ26" s="31"/>
      <c r="PK26" s="30"/>
      <c r="PL26" s="37"/>
      <c r="PM26" s="31"/>
      <c r="PN26" s="30"/>
      <c r="PO26" s="37"/>
      <c r="PP26" s="31"/>
      <c r="PQ26" s="30"/>
      <c r="PR26" s="37"/>
      <c r="PS26" s="31"/>
      <c r="PT26" s="30"/>
      <c r="PU26" s="37"/>
      <c r="PV26" s="31"/>
      <c r="PW26" s="30"/>
      <c r="PX26" s="37"/>
      <c r="PY26" s="31"/>
      <c r="PZ26" s="30"/>
      <c r="QA26" s="37"/>
      <c r="QB26" s="31"/>
      <c r="QC26" s="30"/>
      <c r="QD26" s="37"/>
      <c r="QE26" s="31"/>
      <c r="QF26" s="30"/>
      <c r="QG26" s="37"/>
      <c r="QH26" s="31"/>
      <c r="QI26" s="30"/>
      <c r="QJ26" s="37"/>
      <c r="QK26" s="31"/>
      <c r="QL26" s="30"/>
      <c r="QM26" s="37"/>
      <c r="QN26" s="31"/>
      <c r="QO26" s="30"/>
      <c r="QP26" s="37"/>
      <c r="QQ26" s="31"/>
      <c r="QR26" s="30"/>
      <c r="QS26" s="37"/>
      <c r="QT26" s="31"/>
      <c r="QU26" s="30"/>
      <c r="QV26" s="37"/>
      <c r="QW26" s="31"/>
      <c r="QX26" s="30"/>
      <c r="QY26" s="37"/>
      <c r="QZ26" s="31"/>
      <c r="RA26" s="30"/>
      <c r="RB26" s="37"/>
      <c r="RC26" s="31"/>
      <c r="RD26" s="30"/>
      <c r="RE26" s="37"/>
      <c r="RF26" s="31"/>
      <c r="RG26" s="30"/>
      <c r="RH26" s="37"/>
      <c r="RI26" s="31"/>
      <c r="RJ26" s="30"/>
      <c r="RK26" s="37"/>
      <c r="RL26" s="31"/>
      <c r="RM26" s="30"/>
      <c r="RN26" s="37"/>
      <c r="RO26" s="31"/>
      <c r="RP26" s="30"/>
      <c r="RQ26" s="37"/>
      <c r="RR26" s="31"/>
      <c r="RS26" s="30"/>
      <c r="RT26" s="37"/>
      <c r="RU26" s="31"/>
      <c r="RV26" s="30"/>
      <c r="RW26" s="37"/>
      <c r="RX26" s="31"/>
      <c r="RY26" s="30"/>
      <c r="RZ26" s="37"/>
      <c r="SA26" s="31"/>
      <c r="SB26" s="30"/>
      <c r="SC26" s="37"/>
      <c r="SD26" s="31"/>
      <c r="SE26" s="30"/>
      <c r="SF26" s="37"/>
      <c r="SG26" s="31"/>
      <c r="SH26" s="30"/>
      <c r="SI26" s="37"/>
      <c r="SJ26" s="31"/>
      <c r="SK26" s="30"/>
      <c r="SL26" s="37"/>
      <c r="SM26" s="31"/>
      <c r="SN26" s="30"/>
      <c r="SO26" s="37"/>
      <c r="SP26" s="31"/>
      <c r="SQ26" s="30"/>
      <c r="SR26" s="37"/>
      <c r="SS26" s="31"/>
      <c r="ST26" s="30"/>
      <c r="SU26" s="37"/>
      <c r="SV26" s="31"/>
      <c r="SW26" s="30"/>
      <c r="SX26" s="37"/>
      <c r="SY26" s="31"/>
      <c r="SZ26" s="30"/>
      <c r="TA26" s="37"/>
      <c r="TB26" s="31"/>
      <c r="TC26" s="30"/>
      <c r="TD26" s="37"/>
      <c r="TE26" s="31"/>
      <c r="TF26" s="30"/>
      <c r="TG26" s="37"/>
      <c r="TH26" s="31"/>
      <c r="TI26" s="30"/>
      <c r="TJ26" s="37"/>
      <c r="TK26" s="31"/>
      <c r="TL26" s="30"/>
      <c r="TM26" s="37"/>
      <c r="TN26" s="31"/>
      <c r="TO26" s="30"/>
      <c r="TP26" s="37"/>
      <c r="TQ26" s="31"/>
      <c r="TR26" s="30"/>
      <c r="TS26" s="37"/>
      <c r="TT26" s="31"/>
      <c r="TU26" s="30"/>
      <c r="TV26" s="37"/>
      <c r="TW26" s="31"/>
      <c r="TX26" s="30"/>
      <c r="TY26" s="37"/>
      <c r="TZ26" s="31"/>
      <c r="UA26" s="30"/>
      <c r="UB26" s="37"/>
      <c r="UC26" s="31"/>
      <c r="UD26" s="30"/>
      <c r="UE26" s="37"/>
      <c r="UF26" s="31"/>
      <c r="UG26" s="30"/>
      <c r="UH26" s="37"/>
      <c r="UI26" s="31"/>
      <c r="UJ26" s="30"/>
      <c r="UK26" s="37"/>
      <c r="UL26" s="31"/>
      <c r="UM26" s="30"/>
      <c r="UN26" s="37"/>
      <c r="UO26" s="31"/>
      <c r="UP26" s="30"/>
      <c r="UQ26" s="37"/>
      <c r="UR26" s="31"/>
      <c r="US26" s="30"/>
      <c r="UT26" s="37"/>
      <c r="UU26" s="31"/>
      <c r="UV26" s="30"/>
      <c r="UW26" s="37"/>
      <c r="UX26" s="31"/>
      <c r="UY26" s="30"/>
      <c r="UZ26" s="37"/>
      <c r="VA26" s="31"/>
      <c r="VB26" s="30"/>
      <c r="VC26" s="37"/>
      <c r="VD26" s="31"/>
      <c r="VE26" s="30"/>
      <c r="VF26" s="37"/>
      <c r="VG26" s="31"/>
      <c r="VH26" s="30"/>
      <c r="VI26" s="37"/>
      <c r="VJ26" s="31"/>
      <c r="VK26" s="30"/>
      <c r="VL26" s="37"/>
      <c r="VM26" s="31"/>
      <c r="VN26" s="30"/>
      <c r="VO26" s="37"/>
      <c r="VP26" s="31"/>
      <c r="VQ26" s="30"/>
      <c r="VR26" s="37"/>
      <c r="VS26" s="31"/>
      <c r="VT26" s="30"/>
      <c r="VU26" s="37"/>
      <c r="VV26" s="31"/>
      <c r="VW26" s="30"/>
      <c r="VX26" s="37"/>
      <c r="VY26" s="31"/>
      <c r="VZ26" s="30"/>
      <c r="WA26" s="37"/>
      <c r="WB26" s="31"/>
      <c r="WC26" s="30"/>
      <c r="WD26" s="37"/>
      <c r="WE26" s="31"/>
      <c r="WF26" s="30"/>
      <c r="WG26" s="37"/>
      <c r="WH26" s="31"/>
      <c r="WI26" s="30"/>
      <c r="WJ26" s="37"/>
      <c r="WK26" s="31"/>
      <c r="WL26" s="30"/>
      <c r="WM26" s="37"/>
      <c r="WN26" s="31"/>
      <c r="WO26" s="30"/>
      <c r="WP26" s="37"/>
      <c r="WQ26" s="31"/>
      <c r="WR26" s="30"/>
      <c r="WS26" s="37"/>
      <c r="WT26" s="31"/>
      <c r="WU26" s="30"/>
      <c r="WV26" s="37"/>
      <c r="WW26" s="31"/>
      <c r="WX26" s="30"/>
      <c r="WY26" s="37"/>
      <c r="WZ26" s="31"/>
      <c r="XA26" s="30"/>
      <c r="XB26" s="37"/>
      <c r="XC26" s="31"/>
      <c r="XD26" s="30"/>
      <c r="XE26" s="37"/>
      <c r="XF26" s="31"/>
      <c r="XG26" s="30"/>
      <c r="XH26" s="37"/>
      <c r="XI26" s="31"/>
      <c r="XJ26" s="30"/>
      <c r="XK26" s="37"/>
      <c r="XL26" s="31"/>
      <c r="XM26" s="30"/>
      <c r="XN26" s="37"/>
      <c r="XO26" s="31"/>
      <c r="XP26" s="30"/>
      <c r="XQ26" s="37"/>
      <c r="XR26" s="31"/>
      <c r="XS26" s="30"/>
      <c r="XT26" s="37"/>
      <c r="XU26" s="31"/>
      <c r="XV26" s="30"/>
      <c r="XW26" s="37"/>
      <c r="XX26" s="31"/>
      <c r="XY26" s="30"/>
      <c r="XZ26" s="37"/>
      <c r="YA26" s="31"/>
      <c r="YB26" s="30"/>
      <c r="YC26" s="37"/>
      <c r="YD26" s="31"/>
      <c r="YE26" s="30"/>
      <c r="YF26" s="37"/>
      <c r="YG26" s="31"/>
      <c r="YH26" s="30"/>
      <c r="YI26" s="37"/>
      <c r="YJ26" s="31"/>
      <c r="YK26" s="30"/>
      <c r="YL26" s="37"/>
      <c r="YM26" s="31"/>
      <c r="YN26" s="30"/>
      <c r="YO26" s="37"/>
      <c r="YP26" s="31"/>
      <c r="YQ26" s="30"/>
      <c r="YR26" s="37"/>
      <c r="YS26" s="31"/>
      <c r="YT26" s="30"/>
      <c r="YU26" s="37"/>
      <c r="YV26" s="31"/>
      <c r="YW26" s="30"/>
      <c r="YX26" s="37"/>
      <c r="YY26" s="31"/>
      <c r="YZ26" s="30"/>
      <c r="ZA26" s="37"/>
      <c r="ZB26" s="31"/>
      <c r="ZC26" s="30"/>
      <c r="ZD26" s="37"/>
      <c r="ZE26" s="31"/>
      <c r="ZF26" s="30"/>
      <c r="ZG26" s="37"/>
      <c r="ZH26" s="31"/>
      <c r="ZI26" s="30"/>
      <c r="ZJ26" s="37"/>
      <c r="ZK26" s="31"/>
      <c r="ZL26" s="30"/>
      <c r="ZM26" s="37"/>
      <c r="ZN26" s="31"/>
      <c r="ZO26" s="30"/>
      <c r="ZP26" s="37"/>
      <c r="ZQ26" s="31"/>
      <c r="ZR26" s="30"/>
      <c r="ZS26" s="37"/>
      <c r="ZT26" s="31"/>
      <c r="ZU26" s="30"/>
      <c r="ZV26" s="37"/>
      <c r="ZW26" s="31"/>
      <c r="ZX26" s="30"/>
      <c r="ZY26" s="37"/>
      <c r="ZZ26" s="31"/>
      <c r="AAA26" s="30"/>
      <c r="AAB26" s="37"/>
      <c r="AAC26" s="31"/>
      <c r="AAD26" s="30"/>
      <c r="AAE26" s="37"/>
      <c r="AAF26" s="31"/>
      <c r="AAG26" s="30"/>
      <c r="AAH26" s="37"/>
      <c r="AAI26" s="31"/>
      <c r="AAJ26" s="30"/>
      <c r="AAK26" s="37"/>
      <c r="AAL26" s="31"/>
      <c r="AAM26" s="30"/>
      <c r="AAN26" s="37"/>
      <c r="AAO26" s="31"/>
      <c r="AAP26" s="30"/>
      <c r="AAQ26" s="37"/>
      <c r="AAR26" s="31"/>
      <c r="AAS26" s="30"/>
      <c r="AAT26" s="37"/>
      <c r="AAU26" s="31"/>
      <c r="AAV26" s="30"/>
      <c r="AAW26" s="37"/>
      <c r="AAX26" s="31"/>
      <c r="AAY26" s="30"/>
      <c r="AAZ26" s="37"/>
      <c r="ABA26" s="31"/>
      <c r="ABB26" s="30"/>
      <c r="ABC26" s="37"/>
      <c r="ABD26" s="31"/>
      <c r="ABE26" s="30"/>
      <c r="ABF26" s="37"/>
      <c r="ABG26" s="31"/>
      <c r="ABH26" s="30"/>
      <c r="ABI26" s="37"/>
      <c r="ABJ26" s="31"/>
      <c r="ABK26" s="30"/>
      <c r="ABL26" s="37"/>
      <c r="ABM26" s="31"/>
      <c r="ABN26" s="30"/>
      <c r="ABO26" s="37"/>
      <c r="ABP26" s="31"/>
      <c r="ABQ26" s="30"/>
      <c r="ABR26" s="37"/>
      <c r="ABS26" s="31"/>
      <c r="ABT26" s="30"/>
      <c r="ABU26" s="37"/>
      <c r="ABV26" s="31"/>
      <c r="ABW26" s="30"/>
      <c r="ABX26" s="37"/>
      <c r="ABY26" s="31"/>
      <c r="ABZ26" s="30"/>
      <c r="ACA26" s="37"/>
      <c r="ACB26" s="31"/>
      <c r="ACC26" s="30"/>
      <c r="ACD26" s="37"/>
      <c r="ACE26" s="31"/>
      <c r="ACF26" s="30"/>
      <c r="ACG26" s="37"/>
      <c r="ACH26" s="31"/>
      <c r="ACI26" s="30"/>
      <c r="ACJ26" s="37"/>
      <c r="ACK26" s="31"/>
      <c r="ACL26" s="30"/>
      <c r="ACM26" s="37"/>
      <c r="ACN26" s="38"/>
      <c r="ACO26" s="30"/>
      <c r="ACP26" s="37"/>
      <c r="ACQ26" s="38"/>
      <c r="ACR26" s="30"/>
      <c r="ACS26" s="37"/>
      <c r="ACT26" s="38"/>
      <c r="ACU26" s="30"/>
      <c r="ACV26" s="37"/>
      <c r="ACW26" s="38"/>
      <c r="ACX26" s="30"/>
      <c r="ACY26" s="37"/>
      <c r="ACZ26" s="38"/>
      <c r="ADA26" s="30"/>
      <c r="ADB26" s="37"/>
      <c r="ADC26" s="38"/>
      <c r="ADD26" s="30"/>
      <c r="ADE26" s="37"/>
      <c r="ADF26" s="38"/>
      <c r="ADG26" s="30"/>
      <c r="ADH26" s="37"/>
      <c r="ADI26" s="38"/>
      <c r="ADJ26" s="30"/>
      <c r="ADK26" s="37"/>
      <c r="ADL26" s="38"/>
      <c r="ADM26" s="30"/>
      <c r="ADN26" s="37"/>
      <c r="ADO26" s="38"/>
      <c r="ADP26" s="30"/>
      <c r="ADQ26" s="37"/>
      <c r="ADR26" s="38"/>
      <c r="ADS26" s="30"/>
      <c r="ADT26" s="37"/>
      <c r="ADU26" s="38"/>
      <c r="ADV26" s="30"/>
      <c r="ADW26" s="37"/>
      <c r="ADX26" s="38"/>
      <c r="ADY26" s="30"/>
      <c r="ADZ26" s="37"/>
      <c r="AEA26" s="38"/>
      <c r="AEB26" s="30"/>
      <c r="AEC26" s="37"/>
      <c r="AED26" s="38"/>
      <c r="AEE26" s="30"/>
      <c r="AEF26" s="37"/>
      <c r="AEG26" s="38"/>
      <c r="AEH26" s="30"/>
      <c r="AEI26" s="37"/>
      <c r="AEJ26" s="38"/>
      <c r="AEK26" s="30"/>
      <c r="AEL26" s="37"/>
      <c r="AEM26" s="38"/>
      <c r="AEN26" s="30"/>
      <c r="AEO26" s="37"/>
      <c r="AEP26" s="38"/>
      <c r="AEQ26" s="30"/>
      <c r="AER26" s="37"/>
      <c r="AES26" s="38"/>
      <c r="AET26" s="30"/>
      <c r="AEU26" s="37"/>
      <c r="AEV26" s="38"/>
      <c r="AEW26" s="30"/>
      <c r="AEX26" s="37"/>
      <c r="AEY26" s="38"/>
      <c r="AEZ26" s="30"/>
      <c r="AFA26" s="37"/>
      <c r="AFB26" s="38"/>
      <c r="AFC26" s="30"/>
      <c r="AFD26" s="37"/>
      <c r="AFE26" s="38"/>
    </row>
    <row r="27" spans="1:837" ht="14.45" customHeight="1" thickBot="1" x14ac:dyDescent="0.3">
      <c r="B27" s="108"/>
      <c r="C27" s="109"/>
      <c r="D27" s="109"/>
      <c r="E27" s="109"/>
      <c r="F27" s="109"/>
      <c r="G27" s="83"/>
      <c r="H27" s="83"/>
      <c r="J27" s="12">
        <f t="shared" si="46"/>
        <v>46411</v>
      </c>
      <c r="K27" s="29">
        <f t="shared" si="0"/>
        <v>0</v>
      </c>
      <c r="L27" s="28"/>
      <c r="M27" s="12">
        <f t="shared" si="24"/>
        <v>46442</v>
      </c>
      <c r="N27" s="29" t="str">
        <f t="shared" si="1"/>
        <v>J</v>
      </c>
      <c r="O27" s="28"/>
      <c r="P27" s="12">
        <f t="shared" si="25"/>
        <v>46470</v>
      </c>
      <c r="Q27" s="29" t="str">
        <f t="shared" si="2"/>
        <v>J</v>
      </c>
      <c r="R27" s="28"/>
      <c r="S27" s="12">
        <f t="shared" si="26"/>
        <v>46501</v>
      </c>
      <c r="T27" s="29">
        <f t="shared" si="3"/>
        <v>0</v>
      </c>
      <c r="U27" s="28"/>
      <c r="V27" s="12">
        <f t="shared" si="44"/>
        <v>46531</v>
      </c>
      <c r="W27" s="29" t="str">
        <f t="shared" si="4"/>
        <v>J</v>
      </c>
      <c r="X27" s="28"/>
      <c r="Y27" s="12">
        <f t="shared" si="27"/>
        <v>46562</v>
      </c>
      <c r="Z27" s="29" t="str">
        <f t="shared" si="5"/>
        <v>J</v>
      </c>
      <c r="AA27" s="28"/>
      <c r="AB27" s="12">
        <f t="shared" si="28"/>
        <v>46592</v>
      </c>
      <c r="AC27" s="29">
        <f t="shared" si="6"/>
        <v>0</v>
      </c>
      <c r="AD27" s="28"/>
      <c r="AE27" s="12">
        <f t="shared" si="29"/>
        <v>46623</v>
      </c>
      <c r="AF27" s="29" t="str">
        <f t="shared" si="7"/>
        <v>J</v>
      </c>
      <c r="AG27" s="28"/>
      <c r="AH27" s="12">
        <f t="shared" si="30"/>
        <v>46654</v>
      </c>
      <c r="AI27" s="29" t="str">
        <f t="shared" si="8"/>
        <v>J</v>
      </c>
      <c r="AJ27" s="28"/>
      <c r="AK27" s="12">
        <f t="shared" si="31"/>
        <v>46684</v>
      </c>
      <c r="AL27" s="29">
        <f t="shared" si="9"/>
        <v>0</v>
      </c>
      <c r="AM27" s="28"/>
      <c r="AN27" s="12">
        <f t="shared" si="32"/>
        <v>46715</v>
      </c>
      <c r="AO27" s="29" t="str">
        <f t="shared" si="10"/>
        <v>J</v>
      </c>
      <c r="AP27" s="28"/>
      <c r="AQ27" s="12">
        <f t="shared" si="33"/>
        <v>46745</v>
      </c>
      <c r="AR27" s="29" t="str">
        <f t="shared" si="11"/>
        <v>J</v>
      </c>
      <c r="AS27" s="13"/>
      <c r="AT27" s="12">
        <f t="shared" si="47"/>
        <v>46776</v>
      </c>
      <c r="AU27" s="29" t="str">
        <f t="shared" si="12"/>
        <v>J</v>
      </c>
      <c r="AV27" s="28"/>
      <c r="AW27" s="12">
        <f t="shared" si="34"/>
        <v>46807</v>
      </c>
      <c r="AX27" s="29" t="str">
        <f t="shared" si="13"/>
        <v>J</v>
      </c>
      <c r="AY27" s="28"/>
      <c r="AZ27" s="12">
        <f t="shared" si="35"/>
        <v>46836</v>
      </c>
      <c r="BA27" s="29" t="str">
        <f t="shared" si="14"/>
        <v>J</v>
      </c>
      <c r="BB27" s="28"/>
      <c r="BC27" s="12">
        <f t="shared" si="36"/>
        <v>46867</v>
      </c>
      <c r="BD27" s="29" t="str">
        <f t="shared" si="15"/>
        <v>J</v>
      </c>
      <c r="BE27" s="28"/>
      <c r="BF27" s="12">
        <f t="shared" si="45"/>
        <v>46897</v>
      </c>
      <c r="BG27" s="29" t="str">
        <f t="shared" si="16"/>
        <v>J</v>
      </c>
      <c r="BH27" s="28"/>
      <c r="BI27" s="12">
        <f t="shared" si="37"/>
        <v>46928</v>
      </c>
      <c r="BJ27" s="29">
        <f t="shared" si="17"/>
        <v>0</v>
      </c>
      <c r="BK27" s="28"/>
      <c r="BL27" s="12">
        <f t="shared" si="38"/>
        <v>46958</v>
      </c>
      <c r="BM27" s="29" t="str">
        <f t="shared" si="18"/>
        <v>J</v>
      </c>
      <c r="BN27" s="28"/>
      <c r="BO27" s="12">
        <f t="shared" si="39"/>
        <v>46989</v>
      </c>
      <c r="BP27" s="29" t="str">
        <f t="shared" si="19"/>
        <v>J</v>
      </c>
      <c r="BQ27" s="28"/>
      <c r="BR27" s="12">
        <f t="shared" si="40"/>
        <v>47020</v>
      </c>
      <c r="BS27" s="29">
        <f t="shared" si="20"/>
        <v>0</v>
      </c>
      <c r="BT27" s="28"/>
      <c r="BU27" s="12">
        <f t="shared" si="41"/>
        <v>47050</v>
      </c>
      <c r="BV27" s="29" t="str">
        <f t="shared" si="21"/>
        <v>J</v>
      </c>
      <c r="BW27" s="28"/>
      <c r="BX27" s="12">
        <f t="shared" si="42"/>
        <v>47081</v>
      </c>
      <c r="BY27" s="29" t="str">
        <f t="shared" si="22"/>
        <v>J</v>
      </c>
      <c r="BZ27" s="28"/>
      <c r="CA27" s="12">
        <f t="shared" si="43"/>
        <v>47111</v>
      </c>
      <c r="CB27" s="29">
        <f t="shared" si="23"/>
        <v>0</v>
      </c>
      <c r="CC27" s="13"/>
      <c r="CD27" s="30"/>
      <c r="CE27" s="37"/>
      <c r="CF27" s="31"/>
      <c r="CG27" s="30"/>
      <c r="CH27" s="37"/>
      <c r="CI27" s="31"/>
      <c r="CJ27" s="30"/>
      <c r="CK27" s="37"/>
      <c r="CL27" s="31"/>
      <c r="CM27" s="30"/>
      <c r="CN27" s="37"/>
      <c r="CO27" s="31"/>
      <c r="CP27" s="30"/>
      <c r="CQ27" s="37"/>
      <c r="CR27" s="31"/>
      <c r="CS27" s="30"/>
      <c r="CT27" s="37"/>
      <c r="CU27" s="31"/>
      <c r="CV27" s="30"/>
      <c r="CW27" s="37"/>
      <c r="CX27" s="31"/>
      <c r="CY27" s="30"/>
      <c r="CZ27" s="37"/>
      <c r="DA27" s="31"/>
      <c r="DB27" s="30"/>
      <c r="DC27" s="37"/>
      <c r="DD27" s="31"/>
      <c r="DE27" s="30"/>
      <c r="DF27" s="37"/>
      <c r="DG27" s="31"/>
      <c r="DH27" s="30"/>
      <c r="DI27" s="37"/>
      <c r="DJ27" s="31"/>
      <c r="DK27" s="30"/>
      <c r="DL27" s="37"/>
      <c r="DM27" s="31"/>
      <c r="DN27" s="30"/>
      <c r="DO27" s="37"/>
      <c r="DP27" s="31"/>
      <c r="DQ27" s="30"/>
      <c r="DR27" s="37"/>
      <c r="DS27" s="31"/>
      <c r="DT27" s="30"/>
      <c r="DU27" s="37"/>
      <c r="DV27" s="31"/>
      <c r="DW27" s="30"/>
      <c r="DX27" s="37"/>
      <c r="DY27" s="31"/>
      <c r="DZ27" s="30"/>
      <c r="EA27" s="37"/>
      <c r="EB27" s="31"/>
      <c r="EC27" s="30"/>
      <c r="ED27" s="37"/>
      <c r="EE27" s="31"/>
      <c r="EF27" s="30"/>
      <c r="EG27" s="37"/>
      <c r="EH27" s="31"/>
      <c r="EI27" s="30"/>
      <c r="EJ27" s="37"/>
      <c r="EK27" s="31"/>
      <c r="EL27" s="30"/>
      <c r="EM27" s="37"/>
      <c r="EN27" s="31"/>
      <c r="EO27" s="30"/>
      <c r="EP27" s="37"/>
      <c r="EQ27" s="31"/>
      <c r="ER27" s="30"/>
      <c r="ES27" s="37"/>
      <c r="ET27" s="31"/>
      <c r="EU27" s="30"/>
      <c r="EV27" s="37"/>
      <c r="EW27" s="31"/>
      <c r="EX27" s="30"/>
      <c r="EY27" s="37"/>
      <c r="EZ27" s="31"/>
      <c r="FA27" s="30"/>
      <c r="FB27" s="37"/>
      <c r="FC27" s="31"/>
      <c r="FD27" s="30"/>
      <c r="FE27" s="37"/>
      <c r="FF27" s="31"/>
      <c r="FG27" s="30"/>
      <c r="FH27" s="37"/>
      <c r="FI27" s="31"/>
      <c r="FJ27" s="30"/>
      <c r="FK27" s="37"/>
      <c r="FL27" s="31"/>
      <c r="FM27" s="30"/>
      <c r="FN27" s="37"/>
      <c r="FO27" s="31"/>
      <c r="FP27" s="30"/>
      <c r="FQ27" s="37"/>
      <c r="FR27" s="31"/>
      <c r="FS27" s="30"/>
      <c r="FT27" s="37"/>
      <c r="FU27" s="31"/>
      <c r="FV27" s="30"/>
      <c r="FW27" s="37"/>
      <c r="FX27" s="31"/>
      <c r="FY27" s="30"/>
      <c r="FZ27" s="37"/>
      <c r="GA27" s="31"/>
      <c r="GB27" s="30"/>
      <c r="GC27" s="37"/>
      <c r="GD27" s="31"/>
      <c r="GE27" s="30"/>
      <c r="GF27" s="37"/>
      <c r="GG27" s="31"/>
      <c r="GH27" s="30"/>
      <c r="GI27" s="37"/>
      <c r="GJ27" s="31"/>
      <c r="GK27" s="30"/>
      <c r="GL27" s="37"/>
      <c r="GM27" s="31"/>
      <c r="GN27" s="30"/>
      <c r="GO27" s="37"/>
      <c r="GP27" s="31"/>
      <c r="GQ27" s="30"/>
      <c r="GR27" s="37"/>
      <c r="GS27" s="31"/>
      <c r="GT27" s="30"/>
      <c r="GU27" s="37"/>
      <c r="GV27" s="31"/>
      <c r="GW27" s="30"/>
      <c r="GX27" s="37"/>
      <c r="GY27" s="31"/>
      <c r="GZ27" s="30"/>
      <c r="HA27" s="37"/>
      <c r="HB27" s="31"/>
      <c r="HC27" s="30"/>
      <c r="HD27" s="37"/>
      <c r="HE27" s="31"/>
      <c r="HF27" s="30"/>
      <c r="HG27" s="37"/>
      <c r="HH27" s="31"/>
      <c r="HI27" s="30"/>
      <c r="HJ27" s="37"/>
      <c r="HK27" s="31"/>
      <c r="HL27" s="30"/>
      <c r="HM27" s="37"/>
      <c r="HN27" s="31"/>
      <c r="HO27" s="30"/>
      <c r="HP27" s="37"/>
      <c r="HQ27" s="31"/>
      <c r="HR27" s="30"/>
      <c r="HS27" s="37"/>
      <c r="HT27" s="31"/>
      <c r="HU27" s="30"/>
      <c r="HV27" s="37"/>
      <c r="HW27" s="31"/>
      <c r="HX27" s="30"/>
      <c r="HY27" s="37"/>
      <c r="HZ27" s="31"/>
      <c r="IA27" s="30"/>
      <c r="IB27" s="37"/>
      <c r="IC27" s="31"/>
      <c r="ID27" s="30"/>
      <c r="IE27" s="37"/>
      <c r="IF27" s="31"/>
      <c r="IG27" s="30"/>
      <c r="IH27" s="37"/>
      <c r="II27" s="31"/>
      <c r="IJ27" s="30"/>
      <c r="IK27" s="37"/>
      <c r="IL27" s="31"/>
      <c r="IM27" s="30"/>
      <c r="IN27" s="37"/>
      <c r="IO27" s="31"/>
      <c r="IP27" s="30"/>
      <c r="IQ27" s="37"/>
      <c r="IR27" s="31"/>
      <c r="IS27" s="30"/>
      <c r="IT27" s="37"/>
      <c r="IU27" s="31"/>
      <c r="IV27" s="30"/>
      <c r="IW27" s="37"/>
      <c r="IX27" s="31"/>
      <c r="IY27" s="30"/>
      <c r="IZ27" s="37"/>
      <c r="JA27" s="31"/>
      <c r="JB27" s="30"/>
      <c r="JC27" s="37"/>
      <c r="JD27" s="31"/>
      <c r="JE27" s="30"/>
      <c r="JF27" s="37"/>
      <c r="JG27" s="31"/>
      <c r="JH27" s="30"/>
      <c r="JI27" s="37"/>
      <c r="JJ27" s="31"/>
      <c r="JK27" s="30"/>
      <c r="JL27" s="37"/>
      <c r="JM27" s="31"/>
      <c r="JN27" s="30"/>
      <c r="JO27" s="37"/>
      <c r="JP27" s="31"/>
      <c r="JQ27" s="30"/>
      <c r="JR27" s="37"/>
      <c r="JS27" s="31"/>
      <c r="JT27" s="30"/>
      <c r="JU27" s="37"/>
      <c r="JV27" s="31"/>
      <c r="JW27" s="30"/>
      <c r="JX27" s="37"/>
      <c r="JY27" s="31"/>
      <c r="JZ27" s="30"/>
      <c r="KA27" s="37"/>
      <c r="KB27" s="31"/>
      <c r="KC27" s="30"/>
      <c r="KD27" s="37"/>
      <c r="KE27" s="31"/>
      <c r="KF27" s="30"/>
      <c r="KG27" s="37"/>
      <c r="KH27" s="31"/>
      <c r="KI27" s="30"/>
      <c r="KJ27" s="37"/>
      <c r="KK27" s="31"/>
      <c r="KL27" s="30"/>
      <c r="KM27" s="37"/>
      <c r="KN27" s="31"/>
      <c r="KO27" s="30"/>
      <c r="KP27" s="37"/>
      <c r="KQ27" s="31"/>
      <c r="KR27" s="30"/>
      <c r="KS27" s="37"/>
      <c r="KT27" s="31"/>
      <c r="KU27" s="30"/>
      <c r="KV27" s="37"/>
      <c r="KW27" s="31"/>
      <c r="KX27" s="30"/>
      <c r="KY27" s="37"/>
      <c r="KZ27" s="31"/>
      <c r="LA27" s="30"/>
      <c r="LB27" s="37"/>
      <c r="LC27" s="31"/>
      <c r="LD27" s="30"/>
      <c r="LE27" s="37"/>
      <c r="LF27" s="31"/>
      <c r="LG27" s="30"/>
      <c r="LH27" s="37"/>
      <c r="LI27" s="31"/>
      <c r="LJ27" s="30"/>
      <c r="LK27" s="37"/>
      <c r="LL27" s="31"/>
      <c r="LM27" s="30"/>
      <c r="LN27" s="37"/>
      <c r="LO27" s="31"/>
      <c r="LP27" s="30"/>
      <c r="LQ27" s="37"/>
      <c r="LR27" s="31"/>
      <c r="LS27" s="30"/>
      <c r="LT27" s="37"/>
      <c r="LU27" s="31"/>
      <c r="LV27" s="30"/>
      <c r="LW27" s="37"/>
      <c r="LX27" s="31"/>
      <c r="LY27" s="30"/>
      <c r="LZ27" s="37"/>
      <c r="MA27" s="31"/>
      <c r="MB27" s="30"/>
      <c r="MC27" s="37"/>
      <c r="MD27" s="31"/>
      <c r="ME27" s="30"/>
      <c r="MF27" s="37"/>
      <c r="MG27" s="31"/>
      <c r="MH27" s="30"/>
      <c r="MI27" s="37"/>
      <c r="MJ27" s="31"/>
      <c r="MK27" s="30"/>
      <c r="ML27" s="37"/>
      <c r="MM27" s="31"/>
      <c r="MN27" s="30"/>
      <c r="MO27" s="37"/>
      <c r="MP27" s="31"/>
      <c r="MQ27" s="30"/>
      <c r="MR27" s="37"/>
      <c r="MS27" s="31"/>
      <c r="MT27" s="30"/>
      <c r="MU27" s="37"/>
      <c r="MV27" s="31"/>
      <c r="MW27" s="30"/>
      <c r="MX27" s="37"/>
      <c r="MY27" s="31"/>
      <c r="MZ27" s="30"/>
      <c r="NA27" s="37"/>
      <c r="NB27" s="31"/>
      <c r="NC27" s="30"/>
      <c r="ND27" s="37"/>
      <c r="NE27" s="31"/>
      <c r="NF27" s="30"/>
      <c r="NG27" s="37"/>
      <c r="NH27" s="31"/>
      <c r="NI27" s="30"/>
      <c r="NJ27" s="37"/>
      <c r="NK27" s="31"/>
      <c r="NL27" s="30"/>
      <c r="NM27" s="37"/>
      <c r="NN27" s="31"/>
      <c r="NO27" s="30"/>
      <c r="NP27" s="37"/>
      <c r="NQ27" s="31"/>
      <c r="NR27" s="30"/>
      <c r="NS27" s="37"/>
      <c r="NT27" s="31"/>
      <c r="NU27" s="30"/>
      <c r="NV27" s="37"/>
      <c r="NW27" s="31"/>
      <c r="NX27" s="30"/>
      <c r="NY27" s="37"/>
      <c r="NZ27" s="31"/>
      <c r="OA27" s="30"/>
      <c r="OB27" s="37"/>
      <c r="OC27" s="31"/>
      <c r="OD27" s="30"/>
      <c r="OE27" s="37"/>
      <c r="OF27" s="31"/>
      <c r="OG27" s="30"/>
      <c r="OH27" s="37"/>
      <c r="OI27" s="31"/>
      <c r="OJ27" s="30"/>
      <c r="OK27" s="37"/>
      <c r="OL27" s="31"/>
      <c r="OM27" s="30"/>
      <c r="ON27" s="37"/>
      <c r="OO27" s="31"/>
      <c r="OP27" s="30"/>
      <c r="OQ27" s="37"/>
      <c r="OR27" s="31"/>
      <c r="OS27" s="30"/>
      <c r="OT27" s="37"/>
      <c r="OU27" s="31"/>
      <c r="OV27" s="30"/>
      <c r="OW27" s="37"/>
      <c r="OX27" s="31"/>
      <c r="OY27" s="30"/>
      <c r="OZ27" s="37"/>
      <c r="PA27" s="31"/>
      <c r="PB27" s="30"/>
      <c r="PC27" s="37"/>
      <c r="PD27" s="31"/>
      <c r="PE27" s="30"/>
      <c r="PF27" s="37"/>
      <c r="PG27" s="31"/>
      <c r="PH27" s="30"/>
      <c r="PI27" s="37"/>
      <c r="PJ27" s="31"/>
      <c r="PK27" s="30"/>
      <c r="PL27" s="37"/>
      <c r="PM27" s="31"/>
      <c r="PN27" s="30"/>
      <c r="PO27" s="37"/>
      <c r="PP27" s="31"/>
      <c r="PQ27" s="30"/>
      <c r="PR27" s="37"/>
      <c r="PS27" s="31"/>
      <c r="PT27" s="30"/>
      <c r="PU27" s="37"/>
      <c r="PV27" s="31"/>
      <c r="PW27" s="30"/>
      <c r="PX27" s="37"/>
      <c r="PY27" s="31"/>
      <c r="PZ27" s="30"/>
      <c r="QA27" s="37"/>
      <c r="QB27" s="31"/>
      <c r="QC27" s="30"/>
      <c r="QD27" s="37"/>
      <c r="QE27" s="31"/>
      <c r="QF27" s="30"/>
      <c r="QG27" s="37"/>
      <c r="QH27" s="31"/>
      <c r="QI27" s="30"/>
      <c r="QJ27" s="37"/>
      <c r="QK27" s="31"/>
      <c r="QL27" s="30"/>
      <c r="QM27" s="37"/>
      <c r="QN27" s="31"/>
      <c r="QO27" s="30"/>
      <c r="QP27" s="37"/>
      <c r="QQ27" s="31"/>
      <c r="QR27" s="30"/>
      <c r="QS27" s="37"/>
      <c r="QT27" s="31"/>
      <c r="QU27" s="30"/>
      <c r="QV27" s="37"/>
      <c r="QW27" s="31"/>
      <c r="QX27" s="30"/>
      <c r="QY27" s="37"/>
      <c r="QZ27" s="31"/>
      <c r="RA27" s="30"/>
      <c r="RB27" s="37"/>
      <c r="RC27" s="31"/>
      <c r="RD27" s="30"/>
      <c r="RE27" s="37"/>
      <c r="RF27" s="31"/>
      <c r="RG27" s="30"/>
      <c r="RH27" s="37"/>
      <c r="RI27" s="31"/>
      <c r="RJ27" s="30"/>
      <c r="RK27" s="37"/>
      <c r="RL27" s="31"/>
      <c r="RM27" s="30"/>
      <c r="RN27" s="37"/>
      <c r="RO27" s="31"/>
      <c r="RP27" s="30"/>
      <c r="RQ27" s="37"/>
      <c r="RR27" s="31"/>
      <c r="RS27" s="30"/>
      <c r="RT27" s="37"/>
      <c r="RU27" s="31"/>
      <c r="RV27" s="30"/>
      <c r="RW27" s="37"/>
      <c r="RX27" s="31"/>
      <c r="RY27" s="30"/>
      <c r="RZ27" s="37"/>
      <c r="SA27" s="31"/>
      <c r="SB27" s="30"/>
      <c r="SC27" s="37"/>
      <c r="SD27" s="31"/>
      <c r="SE27" s="30"/>
      <c r="SF27" s="37"/>
      <c r="SG27" s="31"/>
      <c r="SH27" s="30"/>
      <c r="SI27" s="37"/>
      <c r="SJ27" s="31"/>
      <c r="SK27" s="30"/>
      <c r="SL27" s="37"/>
      <c r="SM27" s="31"/>
      <c r="SN27" s="30"/>
      <c r="SO27" s="37"/>
      <c r="SP27" s="31"/>
      <c r="SQ27" s="30"/>
      <c r="SR27" s="37"/>
      <c r="SS27" s="31"/>
      <c r="ST27" s="30"/>
      <c r="SU27" s="37"/>
      <c r="SV27" s="31"/>
      <c r="SW27" s="30"/>
      <c r="SX27" s="37"/>
      <c r="SY27" s="31"/>
      <c r="SZ27" s="30"/>
      <c r="TA27" s="37"/>
      <c r="TB27" s="31"/>
      <c r="TC27" s="30"/>
      <c r="TD27" s="37"/>
      <c r="TE27" s="31"/>
      <c r="TF27" s="30"/>
      <c r="TG27" s="37"/>
      <c r="TH27" s="31"/>
      <c r="TI27" s="30"/>
      <c r="TJ27" s="37"/>
      <c r="TK27" s="31"/>
      <c r="TL27" s="30"/>
      <c r="TM27" s="37"/>
      <c r="TN27" s="31"/>
      <c r="TO27" s="30"/>
      <c r="TP27" s="37"/>
      <c r="TQ27" s="31"/>
      <c r="TR27" s="30"/>
      <c r="TS27" s="37"/>
      <c r="TT27" s="31"/>
      <c r="TU27" s="30"/>
      <c r="TV27" s="37"/>
      <c r="TW27" s="31"/>
      <c r="TX27" s="30"/>
      <c r="TY27" s="37"/>
      <c r="TZ27" s="31"/>
      <c r="UA27" s="30"/>
      <c r="UB27" s="37"/>
      <c r="UC27" s="31"/>
      <c r="UD27" s="30"/>
      <c r="UE27" s="37"/>
      <c r="UF27" s="31"/>
      <c r="UG27" s="30"/>
      <c r="UH27" s="37"/>
      <c r="UI27" s="31"/>
      <c r="UJ27" s="30"/>
      <c r="UK27" s="37"/>
      <c r="UL27" s="31"/>
      <c r="UM27" s="30"/>
      <c r="UN27" s="37"/>
      <c r="UO27" s="31"/>
      <c r="UP27" s="30"/>
      <c r="UQ27" s="37"/>
      <c r="UR27" s="31"/>
      <c r="US27" s="30"/>
      <c r="UT27" s="37"/>
      <c r="UU27" s="31"/>
      <c r="UV27" s="30"/>
      <c r="UW27" s="37"/>
      <c r="UX27" s="31"/>
      <c r="UY27" s="30"/>
      <c r="UZ27" s="37"/>
      <c r="VA27" s="31"/>
      <c r="VB27" s="30"/>
      <c r="VC27" s="37"/>
      <c r="VD27" s="31"/>
      <c r="VE27" s="30"/>
      <c r="VF27" s="37"/>
      <c r="VG27" s="31"/>
      <c r="VH27" s="30"/>
      <c r="VI27" s="37"/>
      <c r="VJ27" s="31"/>
      <c r="VK27" s="30"/>
      <c r="VL27" s="37"/>
      <c r="VM27" s="31"/>
      <c r="VN27" s="30"/>
      <c r="VO27" s="37"/>
      <c r="VP27" s="31"/>
      <c r="VQ27" s="30"/>
      <c r="VR27" s="37"/>
      <c r="VS27" s="31"/>
      <c r="VT27" s="30"/>
      <c r="VU27" s="37"/>
      <c r="VV27" s="31"/>
      <c r="VW27" s="30"/>
      <c r="VX27" s="37"/>
      <c r="VY27" s="31"/>
      <c r="VZ27" s="30"/>
      <c r="WA27" s="37"/>
      <c r="WB27" s="31"/>
      <c r="WC27" s="30"/>
      <c r="WD27" s="37"/>
      <c r="WE27" s="31"/>
      <c r="WF27" s="30"/>
      <c r="WG27" s="37"/>
      <c r="WH27" s="31"/>
      <c r="WI27" s="30"/>
      <c r="WJ27" s="37"/>
      <c r="WK27" s="31"/>
      <c r="WL27" s="30"/>
      <c r="WM27" s="37"/>
      <c r="WN27" s="31"/>
      <c r="WO27" s="30"/>
      <c r="WP27" s="37"/>
      <c r="WQ27" s="31"/>
      <c r="WR27" s="30"/>
      <c r="WS27" s="37"/>
      <c r="WT27" s="31"/>
      <c r="WU27" s="30"/>
      <c r="WV27" s="37"/>
      <c r="WW27" s="31"/>
      <c r="WX27" s="30"/>
      <c r="WY27" s="37"/>
      <c r="WZ27" s="31"/>
      <c r="XA27" s="30"/>
      <c r="XB27" s="37"/>
      <c r="XC27" s="31"/>
      <c r="XD27" s="30"/>
      <c r="XE27" s="37"/>
      <c r="XF27" s="31"/>
      <c r="XG27" s="30"/>
      <c r="XH27" s="37"/>
      <c r="XI27" s="31"/>
      <c r="XJ27" s="30"/>
      <c r="XK27" s="37"/>
      <c r="XL27" s="31"/>
      <c r="XM27" s="30"/>
      <c r="XN27" s="37"/>
      <c r="XO27" s="31"/>
      <c r="XP27" s="30"/>
      <c r="XQ27" s="37"/>
      <c r="XR27" s="31"/>
      <c r="XS27" s="30"/>
      <c r="XT27" s="37"/>
      <c r="XU27" s="31"/>
      <c r="XV27" s="30"/>
      <c r="XW27" s="37"/>
      <c r="XX27" s="31"/>
      <c r="XY27" s="30"/>
      <c r="XZ27" s="37"/>
      <c r="YA27" s="31"/>
      <c r="YB27" s="30"/>
      <c r="YC27" s="37"/>
      <c r="YD27" s="31"/>
      <c r="YE27" s="30"/>
      <c r="YF27" s="37"/>
      <c r="YG27" s="31"/>
      <c r="YH27" s="30"/>
      <c r="YI27" s="37"/>
      <c r="YJ27" s="31"/>
      <c r="YK27" s="30"/>
      <c r="YL27" s="37"/>
      <c r="YM27" s="31"/>
      <c r="YN27" s="30"/>
      <c r="YO27" s="37"/>
      <c r="YP27" s="31"/>
      <c r="YQ27" s="30"/>
      <c r="YR27" s="37"/>
      <c r="YS27" s="31"/>
      <c r="YT27" s="30"/>
      <c r="YU27" s="37"/>
      <c r="YV27" s="31"/>
      <c r="YW27" s="30"/>
      <c r="YX27" s="37"/>
      <c r="YY27" s="31"/>
      <c r="YZ27" s="30"/>
      <c r="ZA27" s="37"/>
      <c r="ZB27" s="31"/>
      <c r="ZC27" s="30"/>
      <c r="ZD27" s="37"/>
      <c r="ZE27" s="31"/>
      <c r="ZF27" s="30"/>
      <c r="ZG27" s="37"/>
      <c r="ZH27" s="31"/>
      <c r="ZI27" s="30"/>
      <c r="ZJ27" s="37"/>
      <c r="ZK27" s="31"/>
      <c r="ZL27" s="30"/>
      <c r="ZM27" s="37"/>
      <c r="ZN27" s="31"/>
      <c r="ZO27" s="30"/>
      <c r="ZP27" s="37"/>
      <c r="ZQ27" s="31"/>
      <c r="ZR27" s="30"/>
      <c r="ZS27" s="37"/>
      <c r="ZT27" s="31"/>
      <c r="ZU27" s="30"/>
      <c r="ZV27" s="37"/>
      <c r="ZW27" s="31"/>
      <c r="ZX27" s="30"/>
      <c r="ZY27" s="37"/>
      <c r="ZZ27" s="31"/>
      <c r="AAA27" s="30"/>
      <c r="AAB27" s="37"/>
      <c r="AAC27" s="31"/>
      <c r="AAD27" s="30"/>
      <c r="AAE27" s="37"/>
      <c r="AAF27" s="31"/>
      <c r="AAG27" s="30"/>
      <c r="AAH27" s="37"/>
      <c r="AAI27" s="31"/>
      <c r="AAJ27" s="30"/>
      <c r="AAK27" s="37"/>
      <c r="AAL27" s="31"/>
      <c r="AAM27" s="30"/>
      <c r="AAN27" s="37"/>
      <c r="AAO27" s="31"/>
      <c r="AAP27" s="30"/>
      <c r="AAQ27" s="37"/>
      <c r="AAR27" s="31"/>
      <c r="AAS27" s="30"/>
      <c r="AAT27" s="37"/>
      <c r="AAU27" s="31"/>
      <c r="AAV27" s="30"/>
      <c r="AAW27" s="37"/>
      <c r="AAX27" s="31"/>
      <c r="AAY27" s="30"/>
      <c r="AAZ27" s="37"/>
      <c r="ABA27" s="31"/>
      <c r="ABB27" s="30"/>
      <c r="ABC27" s="37"/>
      <c r="ABD27" s="31"/>
      <c r="ABE27" s="30"/>
      <c r="ABF27" s="37"/>
      <c r="ABG27" s="31"/>
      <c r="ABH27" s="30"/>
      <c r="ABI27" s="37"/>
      <c r="ABJ27" s="31"/>
      <c r="ABK27" s="30"/>
      <c r="ABL27" s="37"/>
      <c r="ABM27" s="31"/>
      <c r="ABN27" s="30"/>
      <c r="ABO27" s="37"/>
      <c r="ABP27" s="31"/>
      <c r="ABQ27" s="30"/>
      <c r="ABR27" s="37"/>
      <c r="ABS27" s="31"/>
      <c r="ABT27" s="30"/>
      <c r="ABU27" s="37"/>
      <c r="ABV27" s="31"/>
      <c r="ABW27" s="30"/>
      <c r="ABX27" s="37"/>
      <c r="ABY27" s="31"/>
      <c r="ABZ27" s="30"/>
      <c r="ACA27" s="37"/>
      <c r="ACB27" s="31"/>
      <c r="ACC27" s="30"/>
      <c r="ACD27" s="37"/>
      <c r="ACE27" s="31"/>
      <c r="ACF27" s="30"/>
      <c r="ACG27" s="37"/>
      <c r="ACH27" s="31"/>
      <c r="ACI27" s="30"/>
      <c r="ACJ27" s="37"/>
      <c r="ACK27" s="31"/>
      <c r="ACL27" s="30"/>
      <c r="ACM27" s="37"/>
      <c r="ACN27" s="38"/>
      <c r="ACO27" s="30"/>
      <c r="ACP27" s="37"/>
      <c r="ACQ27" s="38"/>
      <c r="ACR27" s="30"/>
      <c r="ACS27" s="37"/>
      <c r="ACT27" s="38"/>
      <c r="ACU27" s="30"/>
      <c r="ACV27" s="37"/>
      <c r="ACW27" s="38"/>
      <c r="ACX27" s="30"/>
      <c r="ACY27" s="37"/>
      <c r="ACZ27" s="38"/>
      <c r="ADA27" s="30"/>
      <c r="ADB27" s="37"/>
      <c r="ADC27" s="38"/>
      <c r="ADD27" s="30"/>
      <c r="ADE27" s="37"/>
      <c r="ADF27" s="38"/>
      <c r="ADG27" s="30"/>
      <c r="ADH27" s="37"/>
      <c r="ADI27" s="38"/>
      <c r="ADJ27" s="30"/>
      <c r="ADK27" s="37"/>
      <c r="ADL27" s="38"/>
      <c r="ADM27" s="30"/>
      <c r="ADN27" s="37"/>
      <c r="ADO27" s="38"/>
      <c r="ADP27" s="30"/>
      <c r="ADQ27" s="37"/>
      <c r="ADR27" s="38"/>
      <c r="ADS27" s="30"/>
      <c r="ADT27" s="37"/>
      <c r="ADU27" s="38"/>
      <c r="ADV27" s="30"/>
      <c r="ADW27" s="37"/>
      <c r="ADX27" s="38"/>
      <c r="ADY27" s="30"/>
      <c r="ADZ27" s="37"/>
      <c r="AEA27" s="38"/>
      <c r="AEB27" s="30"/>
      <c r="AEC27" s="37"/>
      <c r="AED27" s="38"/>
      <c r="AEE27" s="30"/>
      <c r="AEF27" s="37"/>
      <c r="AEG27" s="38"/>
      <c r="AEH27" s="30"/>
      <c r="AEI27" s="37"/>
      <c r="AEJ27" s="38"/>
      <c r="AEK27" s="30"/>
      <c r="AEL27" s="37"/>
      <c r="AEM27" s="38"/>
      <c r="AEN27" s="30"/>
      <c r="AEO27" s="37"/>
      <c r="AEP27" s="38"/>
      <c r="AEQ27" s="30"/>
      <c r="AER27" s="37"/>
      <c r="AES27" s="38"/>
      <c r="AET27" s="30"/>
      <c r="AEU27" s="37"/>
      <c r="AEV27" s="38"/>
      <c r="AEW27" s="30"/>
      <c r="AEX27" s="37"/>
      <c r="AEY27" s="38"/>
      <c r="AEZ27" s="30"/>
      <c r="AFA27" s="37"/>
      <c r="AFB27" s="38"/>
      <c r="AFC27" s="30"/>
      <c r="AFD27" s="37"/>
      <c r="AFE27" s="38"/>
    </row>
    <row r="28" spans="1:837" ht="14.45" customHeight="1" x14ac:dyDescent="0.25">
      <c r="C28" s="5"/>
      <c r="D28" s="6"/>
      <c r="J28" s="12">
        <f t="shared" si="46"/>
        <v>46412</v>
      </c>
      <c r="K28" s="29" t="str">
        <f t="shared" si="0"/>
        <v>J</v>
      </c>
      <c r="L28" s="28"/>
      <c r="M28" s="12">
        <f t="shared" si="24"/>
        <v>46443</v>
      </c>
      <c r="N28" s="29" t="str">
        <f t="shared" si="1"/>
        <v>J</v>
      </c>
      <c r="O28" s="28"/>
      <c r="P28" s="12">
        <f t="shared" si="25"/>
        <v>46471</v>
      </c>
      <c r="Q28" s="29" t="str">
        <f t="shared" si="2"/>
        <v>J</v>
      </c>
      <c r="R28" s="28"/>
      <c r="S28" s="12">
        <f t="shared" si="26"/>
        <v>46502</v>
      </c>
      <c r="T28" s="29">
        <f t="shared" si="3"/>
        <v>0</v>
      </c>
      <c r="U28" s="28"/>
      <c r="V28" s="12">
        <f t="shared" si="44"/>
        <v>46532</v>
      </c>
      <c r="W28" s="29" t="str">
        <f t="shared" si="4"/>
        <v>J</v>
      </c>
      <c r="X28" s="28"/>
      <c r="Y28" s="12">
        <f t="shared" si="27"/>
        <v>46563</v>
      </c>
      <c r="Z28" s="29" t="str">
        <f t="shared" si="5"/>
        <v>J</v>
      </c>
      <c r="AA28" s="28"/>
      <c r="AB28" s="12">
        <f t="shared" si="28"/>
        <v>46593</v>
      </c>
      <c r="AC28" s="29">
        <f t="shared" si="6"/>
        <v>0</v>
      </c>
      <c r="AD28" s="28"/>
      <c r="AE28" s="12">
        <f t="shared" si="29"/>
        <v>46624</v>
      </c>
      <c r="AF28" s="29" t="str">
        <f t="shared" si="7"/>
        <v>J</v>
      </c>
      <c r="AG28" s="28"/>
      <c r="AH28" s="12">
        <f t="shared" si="30"/>
        <v>46655</v>
      </c>
      <c r="AI28" s="29">
        <f t="shared" si="8"/>
        <v>0</v>
      </c>
      <c r="AJ28" s="28"/>
      <c r="AK28" s="12">
        <f t="shared" si="31"/>
        <v>46685</v>
      </c>
      <c r="AL28" s="29" t="str">
        <f t="shared" si="9"/>
        <v>J</v>
      </c>
      <c r="AM28" s="28"/>
      <c r="AN28" s="12">
        <f t="shared" si="32"/>
        <v>46716</v>
      </c>
      <c r="AO28" s="29" t="str">
        <f t="shared" si="10"/>
        <v>J</v>
      </c>
      <c r="AP28" s="28"/>
      <c r="AQ28" s="12">
        <f t="shared" si="33"/>
        <v>46746</v>
      </c>
      <c r="AR28" s="29">
        <f t="shared" si="11"/>
        <v>0</v>
      </c>
      <c r="AS28" s="13"/>
      <c r="AT28" s="12">
        <f t="shared" si="47"/>
        <v>46777</v>
      </c>
      <c r="AU28" s="29" t="str">
        <f t="shared" si="12"/>
        <v>J</v>
      </c>
      <c r="AV28" s="28"/>
      <c r="AW28" s="12">
        <f t="shared" si="34"/>
        <v>46808</v>
      </c>
      <c r="AX28" s="29" t="str">
        <f t="shared" si="13"/>
        <v>J</v>
      </c>
      <c r="AY28" s="28"/>
      <c r="AZ28" s="12">
        <f t="shared" si="35"/>
        <v>46837</v>
      </c>
      <c r="BA28" s="29">
        <f t="shared" si="14"/>
        <v>0</v>
      </c>
      <c r="BB28" s="28"/>
      <c r="BC28" s="12">
        <f t="shared" si="36"/>
        <v>46868</v>
      </c>
      <c r="BD28" s="29" t="str">
        <f t="shared" si="15"/>
        <v>J</v>
      </c>
      <c r="BE28" s="28"/>
      <c r="BF28" s="12">
        <f t="shared" si="45"/>
        <v>46898</v>
      </c>
      <c r="BG28" s="29" t="str">
        <f t="shared" si="16"/>
        <v>J</v>
      </c>
      <c r="BH28" s="28"/>
      <c r="BI28" s="12">
        <f t="shared" si="37"/>
        <v>46929</v>
      </c>
      <c r="BJ28" s="29">
        <f t="shared" si="17"/>
        <v>0</v>
      </c>
      <c r="BK28" s="28"/>
      <c r="BL28" s="12">
        <f t="shared" si="38"/>
        <v>46959</v>
      </c>
      <c r="BM28" s="29" t="str">
        <f t="shared" si="18"/>
        <v>J</v>
      </c>
      <c r="BN28" s="28"/>
      <c r="BO28" s="12">
        <f t="shared" si="39"/>
        <v>46990</v>
      </c>
      <c r="BP28" s="29" t="str">
        <f t="shared" si="19"/>
        <v>J</v>
      </c>
      <c r="BQ28" s="28"/>
      <c r="BR28" s="12">
        <f t="shared" si="40"/>
        <v>47021</v>
      </c>
      <c r="BS28" s="29" t="str">
        <f t="shared" si="20"/>
        <v>J</v>
      </c>
      <c r="BT28" s="28"/>
      <c r="BU28" s="12">
        <f t="shared" si="41"/>
        <v>47051</v>
      </c>
      <c r="BV28" s="29" t="str">
        <f t="shared" si="21"/>
        <v>J</v>
      </c>
      <c r="BW28" s="28"/>
      <c r="BX28" s="12">
        <f t="shared" si="42"/>
        <v>47082</v>
      </c>
      <c r="BY28" s="29">
        <f t="shared" si="22"/>
        <v>0</v>
      </c>
      <c r="BZ28" s="28"/>
      <c r="CA28" s="12">
        <f t="shared" si="43"/>
        <v>47112</v>
      </c>
      <c r="CB28" s="29" t="str">
        <f t="shared" si="23"/>
        <v>J</v>
      </c>
      <c r="CC28" s="13"/>
      <c r="CD28" s="30"/>
      <c r="CE28" s="37"/>
      <c r="CF28" s="31"/>
      <c r="CG28" s="30"/>
      <c r="CH28" s="37"/>
      <c r="CI28" s="31"/>
      <c r="CJ28" s="30"/>
      <c r="CK28" s="37"/>
      <c r="CL28" s="31"/>
      <c r="CM28" s="30"/>
      <c r="CN28" s="37"/>
      <c r="CO28" s="31"/>
      <c r="CP28" s="30"/>
      <c r="CQ28" s="37"/>
      <c r="CR28" s="31"/>
      <c r="CS28" s="30"/>
      <c r="CT28" s="37"/>
      <c r="CU28" s="31"/>
      <c r="CV28" s="30"/>
      <c r="CW28" s="37"/>
      <c r="CX28" s="31"/>
      <c r="CY28" s="30"/>
      <c r="CZ28" s="37"/>
      <c r="DA28" s="31"/>
      <c r="DB28" s="30"/>
      <c r="DC28" s="37"/>
      <c r="DD28" s="31"/>
      <c r="DE28" s="30"/>
      <c r="DF28" s="37"/>
      <c r="DG28" s="31"/>
      <c r="DH28" s="30"/>
      <c r="DI28" s="37"/>
      <c r="DJ28" s="31"/>
      <c r="DK28" s="30"/>
      <c r="DL28" s="37"/>
      <c r="DM28" s="31"/>
      <c r="DN28" s="30"/>
      <c r="DO28" s="37"/>
      <c r="DP28" s="31"/>
      <c r="DQ28" s="30"/>
      <c r="DR28" s="37"/>
      <c r="DS28" s="31"/>
      <c r="DT28" s="30"/>
      <c r="DU28" s="37"/>
      <c r="DV28" s="31"/>
      <c r="DW28" s="30"/>
      <c r="DX28" s="37"/>
      <c r="DY28" s="31"/>
      <c r="DZ28" s="30"/>
      <c r="EA28" s="37"/>
      <c r="EB28" s="31"/>
      <c r="EC28" s="30"/>
      <c r="ED28" s="37"/>
      <c r="EE28" s="31"/>
      <c r="EF28" s="30"/>
      <c r="EG28" s="37"/>
      <c r="EH28" s="31"/>
      <c r="EI28" s="30"/>
      <c r="EJ28" s="37"/>
      <c r="EK28" s="31"/>
      <c r="EL28" s="30"/>
      <c r="EM28" s="37"/>
      <c r="EN28" s="31"/>
      <c r="EO28" s="30"/>
      <c r="EP28" s="37"/>
      <c r="EQ28" s="31"/>
      <c r="ER28" s="30"/>
      <c r="ES28" s="37"/>
      <c r="ET28" s="31"/>
      <c r="EU28" s="30"/>
      <c r="EV28" s="37"/>
      <c r="EW28" s="31"/>
      <c r="EX28" s="30"/>
      <c r="EY28" s="37"/>
      <c r="EZ28" s="31"/>
      <c r="FA28" s="30"/>
      <c r="FB28" s="37"/>
      <c r="FC28" s="31"/>
      <c r="FD28" s="30"/>
      <c r="FE28" s="37"/>
      <c r="FF28" s="31"/>
      <c r="FG28" s="30"/>
      <c r="FH28" s="37"/>
      <c r="FI28" s="31"/>
      <c r="FJ28" s="30"/>
      <c r="FK28" s="37"/>
      <c r="FL28" s="31"/>
      <c r="FM28" s="30"/>
      <c r="FN28" s="37"/>
      <c r="FO28" s="31"/>
      <c r="FP28" s="30"/>
      <c r="FQ28" s="37"/>
      <c r="FR28" s="31"/>
      <c r="FS28" s="30"/>
      <c r="FT28" s="37"/>
      <c r="FU28" s="31"/>
      <c r="FV28" s="30"/>
      <c r="FW28" s="37"/>
      <c r="FX28" s="31"/>
      <c r="FY28" s="30"/>
      <c r="FZ28" s="37"/>
      <c r="GA28" s="31"/>
      <c r="GB28" s="30"/>
      <c r="GC28" s="37"/>
      <c r="GD28" s="31"/>
      <c r="GE28" s="30"/>
      <c r="GF28" s="37"/>
      <c r="GG28" s="31"/>
      <c r="GH28" s="30"/>
      <c r="GI28" s="37"/>
      <c r="GJ28" s="31"/>
      <c r="GK28" s="30"/>
      <c r="GL28" s="37"/>
      <c r="GM28" s="31"/>
      <c r="GN28" s="30"/>
      <c r="GO28" s="37"/>
      <c r="GP28" s="31"/>
      <c r="GQ28" s="30"/>
      <c r="GR28" s="37"/>
      <c r="GS28" s="31"/>
      <c r="GT28" s="30"/>
      <c r="GU28" s="37"/>
      <c r="GV28" s="31"/>
      <c r="GW28" s="30"/>
      <c r="GX28" s="37"/>
      <c r="GY28" s="31"/>
      <c r="GZ28" s="30"/>
      <c r="HA28" s="37"/>
      <c r="HB28" s="31"/>
      <c r="HC28" s="30"/>
      <c r="HD28" s="37"/>
      <c r="HE28" s="31"/>
      <c r="HF28" s="30"/>
      <c r="HG28" s="37"/>
      <c r="HH28" s="31"/>
      <c r="HI28" s="30"/>
      <c r="HJ28" s="37"/>
      <c r="HK28" s="31"/>
      <c r="HL28" s="30"/>
      <c r="HM28" s="37"/>
      <c r="HN28" s="31"/>
      <c r="HO28" s="30"/>
      <c r="HP28" s="37"/>
      <c r="HQ28" s="31"/>
      <c r="HR28" s="30"/>
      <c r="HS28" s="37"/>
      <c r="HT28" s="31"/>
      <c r="HU28" s="30"/>
      <c r="HV28" s="37"/>
      <c r="HW28" s="31"/>
      <c r="HX28" s="30"/>
      <c r="HY28" s="37"/>
      <c r="HZ28" s="31"/>
      <c r="IA28" s="30"/>
      <c r="IB28" s="37"/>
      <c r="IC28" s="31"/>
      <c r="ID28" s="30"/>
      <c r="IE28" s="37"/>
      <c r="IF28" s="31"/>
      <c r="IG28" s="30"/>
      <c r="IH28" s="37"/>
      <c r="II28" s="31"/>
      <c r="IJ28" s="30"/>
      <c r="IK28" s="37"/>
      <c r="IL28" s="31"/>
      <c r="IM28" s="30"/>
      <c r="IN28" s="37"/>
      <c r="IO28" s="31"/>
      <c r="IP28" s="30"/>
      <c r="IQ28" s="37"/>
      <c r="IR28" s="31"/>
      <c r="IS28" s="30"/>
      <c r="IT28" s="37"/>
      <c r="IU28" s="31"/>
      <c r="IV28" s="30"/>
      <c r="IW28" s="37"/>
      <c r="IX28" s="31"/>
      <c r="IY28" s="30"/>
      <c r="IZ28" s="37"/>
      <c r="JA28" s="31"/>
      <c r="JB28" s="30"/>
      <c r="JC28" s="37"/>
      <c r="JD28" s="31"/>
      <c r="JE28" s="30"/>
      <c r="JF28" s="37"/>
      <c r="JG28" s="31"/>
      <c r="JH28" s="30"/>
      <c r="JI28" s="37"/>
      <c r="JJ28" s="31"/>
      <c r="JK28" s="30"/>
      <c r="JL28" s="37"/>
      <c r="JM28" s="31"/>
      <c r="JN28" s="30"/>
      <c r="JO28" s="37"/>
      <c r="JP28" s="31"/>
      <c r="JQ28" s="30"/>
      <c r="JR28" s="37"/>
      <c r="JS28" s="31"/>
      <c r="JT28" s="30"/>
      <c r="JU28" s="37"/>
      <c r="JV28" s="31"/>
      <c r="JW28" s="30"/>
      <c r="JX28" s="37"/>
      <c r="JY28" s="31"/>
      <c r="JZ28" s="30"/>
      <c r="KA28" s="37"/>
      <c r="KB28" s="31"/>
      <c r="KC28" s="30"/>
      <c r="KD28" s="37"/>
      <c r="KE28" s="31"/>
      <c r="KF28" s="30"/>
      <c r="KG28" s="37"/>
      <c r="KH28" s="31"/>
      <c r="KI28" s="30"/>
      <c r="KJ28" s="37"/>
      <c r="KK28" s="31"/>
      <c r="KL28" s="30"/>
      <c r="KM28" s="37"/>
      <c r="KN28" s="31"/>
      <c r="KO28" s="30"/>
      <c r="KP28" s="37"/>
      <c r="KQ28" s="31"/>
      <c r="KR28" s="30"/>
      <c r="KS28" s="37"/>
      <c r="KT28" s="31"/>
      <c r="KU28" s="30"/>
      <c r="KV28" s="37"/>
      <c r="KW28" s="31"/>
      <c r="KX28" s="30"/>
      <c r="KY28" s="37"/>
      <c r="KZ28" s="31"/>
      <c r="LA28" s="30"/>
      <c r="LB28" s="37"/>
      <c r="LC28" s="31"/>
      <c r="LD28" s="30"/>
      <c r="LE28" s="37"/>
      <c r="LF28" s="31"/>
      <c r="LG28" s="30"/>
      <c r="LH28" s="37"/>
      <c r="LI28" s="31"/>
      <c r="LJ28" s="30"/>
      <c r="LK28" s="37"/>
      <c r="LL28" s="31"/>
      <c r="LM28" s="30"/>
      <c r="LN28" s="37"/>
      <c r="LO28" s="31"/>
      <c r="LP28" s="30"/>
      <c r="LQ28" s="37"/>
      <c r="LR28" s="31"/>
      <c r="LS28" s="30"/>
      <c r="LT28" s="37"/>
      <c r="LU28" s="31"/>
      <c r="LV28" s="30"/>
      <c r="LW28" s="37"/>
      <c r="LX28" s="31"/>
      <c r="LY28" s="30"/>
      <c r="LZ28" s="37"/>
      <c r="MA28" s="31"/>
      <c r="MB28" s="30"/>
      <c r="MC28" s="37"/>
      <c r="MD28" s="31"/>
      <c r="ME28" s="30"/>
      <c r="MF28" s="37"/>
      <c r="MG28" s="31"/>
      <c r="MH28" s="30"/>
      <c r="MI28" s="37"/>
      <c r="MJ28" s="31"/>
      <c r="MK28" s="30"/>
      <c r="ML28" s="37"/>
      <c r="MM28" s="31"/>
      <c r="MN28" s="30"/>
      <c r="MO28" s="37"/>
      <c r="MP28" s="31"/>
      <c r="MQ28" s="30"/>
      <c r="MR28" s="37"/>
      <c r="MS28" s="31"/>
      <c r="MT28" s="30"/>
      <c r="MU28" s="37"/>
      <c r="MV28" s="31"/>
      <c r="MW28" s="30"/>
      <c r="MX28" s="37"/>
      <c r="MY28" s="31"/>
      <c r="MZ28" s="30"/>
      <c r="NA28" s="37"/>
      <c r="NB28" s="31"/>
      <c r="NC28" s="30"/>
      <c r="ND28" s="37"/>
      <c r="NE28" s="31"/>
      <c r="NF28" s="30"/>
      <c r="NG28" s="37"/>
      <c r="NH28" s="31"/>
      <c r="NI28" s="30"/>
      <c r="NJ28" s="37"/>
      <c r="NK28" s="31"/>
      <c r="NL28" s="30"/>
      <c r="NM28" s="37"/>
      <c r="NN28" s="31"/>
      <c r="NO28" s="30"/>
      <c r="NP28" s="37"/>
      <c r="NQ28" s="31"/>
      <c r="NR28" s="30"/>
      <c r="NS28" s="37"/>
      <c r="NT28" s="31"/>
      <c r="NU28" s="30"/>
      <c r="NV28" s="37"/>
      <c r="NW28" s="31"/>
      <c r="NX28" s="30"/>
      <c r="NY28" s="37"/>
      <c r="NZ28" s="31"/>
      <c r="OA28" s="30"/>
      <c r="OB28" s="37"/>
      <c r="OC28" s="31"/>
      <c r="OD28" s="30"/>
      <c r="OE28" s="37"/>
      <c r="OF28" s="31"/>
      <c r="OG28" s="30"/>
      <c r="OH28" s="37"/>
      <c r="OI28" s="31"/>
      <c r="OJ28" s="30"/>
      <c r="OK28" s="37"/>
      <c r="OL28" s="31"/>
      <c r="OM28" s="30"/>
      <c r="ON28" s="37"/>
      <c r="OO28" s="31"/>
      <c r="OP28" s="30"/>
      <c r="OQ28" s="37"/>
      <c r="OR28" s="31"/>
      <c r="OS28" s="30"/>
      <c r="OT28" s="37"/>
      <c r="OU28" s="31"/>
      <c r="OV28" s="30"/>
      <c r="OW28" s="37"/>
      <c r="OX28" s="31"/>
      <c r="OY28" s="30"/>
      <c r="OZ28" s="37"/>
      <c r="PA28" s="31"/>
      <c r="PB28" s="30"/>
      <c r="PC28" s="37"/>
      <c r="PD28" s="31"/>
      <c r="PE28" s="30"/>
      <c r="PF28" s="37"/>
      <c r="PG28" s="31"/>
      <c r="PH28" s="30"/>
      <c r="PI28" s="37"/>
      <c r="PJ28" s="31"/>
      <c r="PK28" s="30"/>
      <c r="PL28" s="37"/>
      <c r="PM28" s="31"/>
      <c r="PN28" s="30"/>
      <c r="PO28" s="37"/>
      <c r="PP28" s="31"/>
      <c r="PQ28" s="30"/>
      <c r="PR28" s="37"/>
      <c r="PS28" s="31"/>
      <c r="PT28" s="30"/>
      <c r="PU28" s="37"/>
      <c r="PV28" s="31"/>
      <c r="PW28" s="30"/>
      <c r="PX28" s="37"/>
      <c r="PY28" s="31"/>
      <c r="PZ28" s="30"/>
      <c r="QA28" s="37"/>
      <c r="QB28" s="31"/>
      <c r="QC28" s="30"/>
      <c r="QD28" s="37"/>
      <c r="QE28" s="31"/>
      <c r="QF28" s="30"/>
      <c r="QG28" s="37"/>
      <c r="QH28" s="31"/>
      <c r="QI28" s="30"/>
      <c r="QJ28" s="37"/>
      <c r="QK28" s="31"/>
      <c r="QL28" s="30"/>
      <c r="QM28" s="37"/>
      <c r="QN28" s="31"/>
      <c r="QO28" s="30"/>
      <c r="QP28" s="37"/>
      <c r="QQ28" s="31"/>
      <c r="QR28" s="30"/>
      <c r="QS28" s="37"/>
      <c r="QT28" s="31"/>
      <c r="QU28" s="30"/>
      <c r="QV28" s="37"/>
      <c r="QW28" s="31"/>
      <c r="QX28" s="30"/>
      <c r="QY28" s="37"/>
      <c r="QZ28" s="31"/>
      <c r="RA28" s="30"/>
      <c r="RB28" s="37"/>
      <c r="RC28" s="31"/>
      <c r="RD28" s="30"/>
      <c r="RE28" s="37"/>
      <c r="RF28" s="31"/>
      <c r="RG28" s="30"/>
      <c r="RH28" s="37"/>
      <c r="RI28" s="31"/>
      <c r="RJ28" s="30"/>
      <c r="RK28" s="37"/>
      <c r="RL28" s="31"/>
      <c r="RM28" s="30"/>
      <c r="RN28" s="37"/>
      <c r="RO28" s="31"/>
      <c r="RP28" s="30"/>
      <c r="RQ28" s="37"/>
      <c r="RR28" s="31"/>
      <c r="RS28" s="30"/>
      <c r="RT28" s="37"/>
      <c r="RU28" s="31"/>
      <c r="RV28" s="30"/>
      <c r="RW28" s="37"/>
      <c r="RX28" s="31"/>
      <c r="RY28" s="30"/>
      <c r="RZ28" s="37"/>
      <c r="SA28" s="31"/>
      <c r="SB28" s="30"/>
      <c r="SC28" s="37"/>
      <c r="SD28" s="31"/>
      <c r="SE28" s="30"/>
      <c r="SF28" s="37"/>
      <c r="SG28" s="31"/>
      <c r="SH28" s="30"/>
      <c r="SI28" s="37"/>
      <c r="SJ28" s="31"/>
      <c r="SK28" s="30"/>
      <c r="SL28" s="37"/>
      <c r="SM28" s="31"/>
      <c r="SN28" s="30"/>
      <c r="SO28" s="37"/>
      <c r="SP28" s="31"/>
      <c r="SQ28" s="30"/>
      <c r="SR28" s="37"/>
      <c r="SS28" s="31"/>
      <c r="ST28" s="30"/>
      <c r="SU28" s="37"/>
      <c r="SV28" s="31"/>
      <c r="SW28" s="30"/>
      <c r="SX28" s="37"/>
      <c r="SY28" s="31"/>
      <c r="SZ28" s="30"/>
      <c r="TA28" s="37"/>
      <c r="TB28" s="31"/>
      <c r="TC28" s="30"/>
      <c r="TD28" s="37"/>
      <c r="TE28" s="31"/>
      <c r="TF28" s="30"/>
      <c r="TG28" s="37"/>
      <c r="TH28" s="31"/>
      <c r="TI28" s="30"/>
      <c r="TJ28" s="37"/>
      <c r="TK28" s="31"/>
      <c r="TL28" s="30"/>
      <c r="TM28" s="37"/>
      <c r="TN28" s="31"/>
      <c r="TO28" s="30"/>
      <c r="TP28" s="37"/>
      <c r="TQ28" s="31"/>
      <c r="TR28" s="30"/>
      <c r="TS28" s="37"/>
      <c r="TT28" s="31"/>
      <c r="TU28" s="30"/>
      <c r="TV28" s="37"/>
      <c r="TW28" s="31"/>
      <c r="TX28" s="30"/>
      <c r="TY28" s="37"/>
      <c r="TZ28" s="31"/>
      <c r="UA28" s="30"/>
      <c r="UB28" s="37"/>
      <c r="UC28" s="31"/>
      <c r="UD28" s="30"/>
      <c r="UE28" s="37"/>
      <c r="UF28" s="31"/>
      <c r="UG28" s="30"/>
      <c r="UH28" s="37"/>
      <c r="UI28" s="31"/>
      <c r="UJ28" s="30"/>
      <c r="UK28" s="37"/>
      <c r="UL28" s="31"/>
      <c r="UM28" s="30"/>
      <c r="UN28" s="37"/>
      <c r="UO28" s="31"/>
      <c r="UP28" s="30"/>
      <c r="UQ28" s="37"/>
      <c r="UR28" s="31"/>
      <c r="US28" s="30"/>
      <c r="UT28" s="37"/>
      <c r="UU28" s="31"/>
      <c r="UV28" s="30"/>
      <c r="UW28" s="37"/>
      <c r="UX28" s="31"/>
      <c r="UY28" s="30"/>
      <c r="UZ28" s="37"/>
      <c r="VA28" s="31"/>
      <c r="VB28" s="30"/>
      <c r="VC28" s="37"/>
      <c r="VD28" s="31"/>
      <c r="VE28" s="30"/>
      <c r="VF28" s="37"/>
      <c r="VG28" s="31"/>
      <c r="VH28" s="30"/>
      <c r="VI28" s="37"/>
      <c r="VJ28" s="31"/>
      <c r="VK28" s="30"/>
      <c r="VL28" s="37"/>
      <c r="VM28" s="31"/>
      <c r="VN28" s="30"/>
      <c r="VO28" s="37"/>
      <c r="VP28" s="31"/>
      <c r="VQ28" s="30"/>
      <c r="VR28" s="37"/>
      <c r="VS28" s="31"/>
      <c r="VT28" s="30"/>
      <c r="VU28" s="37"/>
      <c r="VV28" s="31"/>
      <c r="VW28" s="30"/>
      <c r="VX28" s="37"/>
      <c r="VY28" s="31"/>
      <c r="VZ28" s="30"/>
      <c r="WA28" s="37"/>
      <c r="WB28" s="31"/>
      <c r="WC28" s="30"/>
      <c r="WD28" s="37"/>
      <c r="WE28" s="31"/>
      <c r="WF28" s="30"/>
      <c r="WG28" s="37"/>
      <c r="WH28" s="31"/>
      <c r="WI28" s="30"/>
      <c r="WJ28" s="37"/>
      <c r="WK28" s="31"/>
      <c r="WL28" s="30"/>
      <c r="WM28" s="37"/>
      <c r="WN28" s="31"/>
      <c r="WO28" s="30"/>
      <c r="WP28" s="37"/>
      <c r="WQ28" s="31"/>
      <c r="WR28" s="30"/>
      <c r="WS28" s="37"/>
      <c r="WT28" s="31"/>
      <c r="WU28" s="30"/>
      <c r="WV28" s="37"/>
      <c r="WW28" s="31"/>
      <c r="WX28" s="30"/>
      <c r="WY28" s="37"/>
      <c r="WZ28" s="31"/>
      <c r="XA28" s="30"/>
      <c r="XB28" s="37"/>
      <c r="XC28" s="31"/>
      <c r="XD28" s="30"/>
      <c r="XE28" s="37"/>
      <c r="XF28" s="31"/>
      <c r="XG28" s="30"/>
      <c r="XH28" s="37"/>
      <c r="XI28" s="31"/>
      <c r="XJ28" s="30"/>
      <c r="XK28" s="37"/>
      <c r="XL28" s="31"/>
      <c r="XM28" s="30"/>
      <c r="XN28" s="37"/>
      <c r="XO28" s="31"/>
      <c r="XP28" s="30"/>
      <c r="XQ28" s="37"/>
      <c r="XR28" s="31"/>
      <c r="XS28" s="30"/>
      <c r="XT28" s="37"/>
      <c r="XU28" s="31"/>
      <c r="XV28" s="30"/>
      <c r="XW28" s="37"/>
      <c r="XX28" s="31"/>
      <c r="XY28" s="30"/>
      <c r="XZ28" s="37"/>
      <c r="YA28" s="31"/>
      <c r="YB28" s="30"/>
      <c r="YC28" s="37"/>
      <c r="YD28" s="31"/>
      <c r="YE28" s="30"/>
      <c r="YF28" s="37"/>
      <c r="YG28" s="31"/>
      <c r="YH28" s="30"/>
      <c r="YI28" s="37"/>
      <c r="YJ28" s="31"/>
      <c r="YK28" s="30"/>
      <c r="YL28" s="37"/>
      <c r="YM28" s="31"/>
      <c r="YN28" s="30"/>
      <c r="YO28" s="37"/>
      <c r="YP28" s="31"/>
      <c r="YQ28" s="30"/>
      <c r="YR28" s="37"/>
      <c r="YS28" s="31"/>
      <c r="YT28" s="30"/>
      <c r="YU28" s="37"/>
      <c r="YV28" s="31"/>
      <c r="YW28" s="30"/>
      <c r="YX28" s="37"/>
      <c r="YY28" s="31"/>
      <c r="YZ28" s="30"/>
      <c r="ZA28" s="37"/>
      <c r="ZB28" s="31"/>
      <c r="ZC28" s="30"/>
      <c r="ZD28" s="37"/>
      <c r="ZE28" s="31"/>
      <c r="ZF28" s="30"/>
      <c r="ZG28" s="37"/>
      <c r="ZH28" s="31"/>
      <c r="ZI28" s="30"/>
      <c r="ZJ28" s="37"/>
      <c r="ZK28" s="31"/>
      <c r="ZL28" s="30"/>
      <c r="ZM28" s="37"/>
      <c r="ZN28" s="31"/>
      <c r="ZO28" s="30"/>
      <c r="ZP28" s="37"/>
      <c r="ZQ28" s="31"/>
      <c r="ZR28" s="30"/>
      <c r="ZS28" s="37"/>
      <c r="ZT28" s="31"/>
      <c r="ZU28" s="30"/>
      <c r="ZV28" s="37"/>
      <c r="ZW28" s="31"/>
      <c r="ZX28" s="30"/>
      <c r="ZY28" s="37"/>
      <c r="ZZ28" s="31"/>
      <c r="AAA28" s="30"/>
      <c r="AAB28" s="37"/>
      <c r="AAC28" s="31"/>
      <c r="AAD28" s="30"/>
      <c r="AAE28" s="37"/>
      <c r="AAF28" s="31"/>
      <c r="AAG28" s="30"/>
      <c r="AAH28" s="37"/>
      <c r="AAI28" s="31"/>
      <c r="AAJ28" s="30"/>
      <c r="AAK28" s="37"/>
      <c r="AAL28" s="31"/>
      <c r="AAM28" s="30"/>
      <c r="AAN28" s="37"/>
      <c r="AAO28" s="31"/>
      <c r="AAP28" s="30"/>
      <c r="AAQ28" s="37"/>
      <c r="AAR28" s="31"/>
      <c r="AAS28" s="30"/>
      <c r="AAT28" s="37"/>
      <c r="AAU28" s="31"/>
      <c r="AAV28" s="30"/>
      <c r="AAW28" s="37"/>
      <c r="AAX28" s="31"/>
      <c r="AAY28" s="30"/>
      <c r="AAZ28" s="37"/>
      <c r="ABA28" s="31"/>
      <c r="ABB28" s="30"/>
      <c r="ABC28" s="37"/>
      <c r="ABD28" s="31"/>
      <c r="ABE28" s="30"/>
      <c r="ABF28" s="37"/>
      <c r="ABG28" s="31"/>
      <c r="ABH28" s="30"/>
      <c r="ABI28" s="37"/>
      <c r="ABJ28" s="31"/>
      <c r="ABK28" s="30"/>
      <c r="ABL28" s="37"/>
      <c r="ABM28" s="31"/>
      <c r="ABN28" s="30"/>
      <c r="ABO28" s="37"/>
      <c r="ABP28" s="31"/>
      <c r="ABQ28" s="30"/>
      <c r="ABR28" s="37"/>
      <c r="ABS28" s="31"/>
      <c r="ABT28" s="30"/>
      <c r="ABU28" s="37"/>
      <c r="ABV28" s="31"/>
      <c r="ABW28" s="30"/>
      <c r="ABX28" s="37"/>
      <c r="ABY28" s="31"/>
      <c r="ABZ28" s="30"/>
      <c r="ACA28" s="37"/>
      <c r="ACB28" s="31"/>
      <c r="ACC28" s="30"/>
      <c r="ACD28" s="37"/>
      <c r="ACE28" s="31"/>
      <c r="ACF28" s="30"/>
      <c r="ACG28" s="37"/>
      <c r="ACH28" s="31"/>
      <c r="ACI28" s="30"/>
      <c r="ACJ28" s="37"/>
      <c r="ACK28" s="31"/>
      <c r="ACL28" s="30"/>
      <c r="ACM28" s="37"/>
      <c r="ACN28" s="38"/>
      <c r="ACO28" s="30"/>
      <c r="ACP28" s="37"/>
      <c r="ACQ28" s="38"/>
      <c r="ACR28" s="30"/>
      <c r="ACS28" s="37"/>
      <c r="ACT28" s="38"/>
      <c r="ACU28" s="30"/>
      <c r="ACV28" s="37"/>
      <c r="ACW28" s="38"/>
      <c r="ACX28" s="30"/>
      <c r="ACY28" s="37"/>
      <c r="ACZ28" s="38"/>
      <c r="ADA28" s="30"/>
      <c r="ADB28" s="37"/>
      <c r="ADC28" s="38"/>
      <c r="ADD28" s="30"/>
      <c r="ADE28" s="37"/>
      <c r="ADF28" s="38"/>
      <c r="ADG28" s="30"/>
      <c r="ADH28" s="37"/>
      <c r="ADI28" s="38"/>
      <c r="ADJ28" s="30"/>
      <c r="ADK28" s="37"/>
      <c r="ADL28" s="38"/>
      <c r="ADM28" s="30"/>
      <c r="ADN28" s="37"/>
      <c r="ADO28" s="38"/>
      <c r="ADP28" s="30"/>
      <c r="ADQ28" s="37"/>
      <c r="ADR28" s="38"/>
      <c r="ADS28" s="30"/>
      <c r="ADT28" s="37"/>
      <c r="ADU28" s="38"/>
      <c r="ADV28" s="30"/>
      <c r="ADW28" s="37"/>
      <c r="ADX28" s="38"/>
      <c r="ADY28" s="30"/>
      <c r="ADZ28" s="37"/>
      <c r="AEA28" s="38"/>
      <c r="AEB28" s="30"/>
      <c r="AEC28" s="37"/>
      <c r="AED28" s="38"/>
      <c r="AEE28" s="30"/>
      <c r="AEF28" s="37"/>
      <c r="AEG28" s="38"/>
      <c r="AEH28" s="30"/>
      <c r="AEI28" s="37"/>
      <c r="AEJ28" s="38"/>
      <c r="AEK28" s="30"/>
      <c r="AEL28" s="37"/>
      <c r="AEM28" s="38"/>
      <c r="AEN28" s="30"/>
      <c r="AEO28" s="37"/>
      <c r="AEP28" s="38"/>
      <c r="AEQ28" s="30"/>
      <c r="AER28" s="37"/>
      <c r="AES28" s="38"/>
      <c r="AET28" s="30"/>
      <c r="AEU28" s="37"/>
      <c r="AEV28" s="38"/>
      <c r="AEW28" s="30"/>
      <c r="AEX28" s="37"/>
      <c r="AEY28" s="38"/>
      <c r="AEZ28" s="30"/>
      <c r="AFA28" s="37"/>
      <c r="AFB28" s="38"/>
      <c r="AFC28" s="30"/>
      <c r="AFD28" s="37"/>
      <c r="AFE28" s="38"/>
    </row>
    <row r="29" spans="1:837" ht="14.45" customHeight="1" x14ac:dyDescent="0.25">
      <c r="C29" s="5"/>
      <c r="D29" s="6"/>
      <c r="J29" s="12">
        <f t="shared" si="46"/>
        <v>46413</v>
      </c>
      <c r="K29" s="29" t="str">
        <f t="shared" si="0"/>
        <v>J</v>
      </c>
      <c r="L29" s="28"/>
      <c r="M29" s="12">
        <f t="shared" si="24"/>
        <v>46444</v>
      </c>
      <c r="N29" s="29" t="str">
        <f t="shared" si="1"/>
        <v>J</v>
      </c>
      <c r="O29" s="28"/>
      <c r="P29" s="12">
        <f t="shared" si="25"/>
        <v>46472</v>
      </c>
      <c r="Q29" s="29" t="str">
        <f t="shared" si="2"/>
        <v>J</v>
      </c>
      <c r="R29" s="28"/>
      <c r="S29" s="12">
        <f t="shared" si="26"/>
        <v>46503</v>
      </c>
      <c r="T29" s="29" t="str">
        <f t="shared" si="3"/>
        <v>J</v>
      </c>
      <c r="U29" s="28"/>
      <c r="V29" s="12">
        <f t="shared" si="44"/>
        <v>46533</v>
      </c>
      <c r="W29" s="29" t="str">
        <f t="shared" si="4"/>
        <v>J</v>
      </c>
      <c r="X29" s="28"/>
      <c r="Y29" s="12">
        <f t="shared" si="27"/>
        <v>46564</v>
      </c>
      <c r="Z29" s="29">
        <f t="shared" si="5"/>
        <v>0</v>
      </c>
      <c r="AA29" s="28"/>
      <c r="AB29" s="12">
        <f t="shared" si="28"/>
        <v>46594</v>
      </c>
      <c r="AC29" s="29" t="str">
        <f t="shared" si="6"/>
        <v>J</v>
      </c>
      <c r="AD29" s="28"/>
      <c r="AE29" s="12">
        <f t="shared" si="29"/>
        <v>46625</v>
      </c>
      <c r="AF29" s="29" t="str">
        <f t="shared" si="7"/>
        <v>J</v>
      </c>
      <c r="AG29" s="28"/>
      <c r="AH29" s="12">
        <f t="shared" si="30"/>
        <v>46656</v>
      </c>
      <c r="AI29" s="29">
        <f t="shared" si="8"/>
        <v>0</v>
      </c>
      <c r="AJ29" s="28"/>
      <c r="AK29" s="12">
        <f t="shared" si="31"/>
        <v>46686</v>
      </c>
      <c r="AL29" s="29" t="str">
        <f t="shared" si="9"/>
        <v>J</v>
      </c>
      <c r="AM29" s="28"/>
      <c r="AN29" s="12">
        <f t="shared" si="32"/>
        <v>46717</v>
      </c>
      <c r="AO29" s="29" t="str">
        <f t="shared" si="10"/>
        <v>J</v>
      </c>
      <c r="AP29" s="28"/>
      <c r="AQ29" s="12">
        <f t="shared" si="33"/>
        <v>46747</v>
      </c>
      <c r="AR29" s="29">
        <f t="shared" si="11"/>
        <v>0</v>
      </c>
      <c r="AS29" s="13"/>
      <c r="AT29" s="12">
        <f t="shared" si="47"/>
        <v>46778</v>
      </c>
      <c r="AU29" s="29" t="str">
        <f t="shared" si="12"/>
        <v>J</v>
      </c>
      <c r="AV29" s="28"/>
      <c r="AW29" s="12">
        <f t="shared" si="34"/>
        <v>46809</v>
      </c>
      <c r="AX29" s="29">
        <f t="shared" si="13"/>
        <v>0</v>
      </c>
      <c r="AY29" s="28"/>
      <c r="AZ29" s="12">
        <f t="shared" si="35"/>
        <v>46838</v>
      </c>
      <c r="BA29" s="29">
        <f t="shared" si="14"/>
        <v>0</v>
      </c>
      <c r="BB29" s="28"/>
      <c r="BC29" s="12">
        <f t="shared" si="36"/>
        <v>46869</v>
      </c>
      <c r="BD29" s="29" t="str">
        <f t="shared" si="15"/>
        <v>J</v>
      </c>
      <c r="BE29" s="28"/>
      <c r="BF29" s="12">
        <f t="shared" si="45"/>
        <v>46899</v>
      </c>
      <c r="BG29" s="29" t="str">
        <f t="shared" si="16"/>
        <v>J</v>
      </c>
      <c r="BH29" s="28"/>
      <c r="BI29" s="12">
        <f t="shared" si="37"/>
        <v>46930</v>
      </c>
      <c r="BJ29" s="29" t="str">
        <f t="shared" si="17"/>
        <v>J</v>
      </c>
      <c r="BK29" s="28"/>
      <c r="BL29" s="12">
        <f t="shared" si="38"/>
        <v>46960</v>
      </c>
      <c r="BM29" s="29" t="str">
        <f t="shared" si="18"/>
        <v>J</v>
      </c>
      <c r="BN29" s="28"/>
      <c r="BO29" s="12">
        <f t="shared" si="39"/>
        <v>46991</v>
      </c>
      <c r="BP29" s="29">
        <f t="shared" si="19"/>
        <v>0</v>
      </c>
      <c r="BQ29" s="28"/>
      <c r="BR29" s="12">
        <f t="shared" si="40"/>
        <v>47022</v>
      </c>
      <c r="BS29" s="29" t="str">
        <f t="shared" si="20"/>
        <v>J</v>
      </c>
      <c r="BT29" s="28"/>
      <c r="BU29" s="12">
        <f t="shared" si="41"/>
        <v>47052</v>
      </c>
      <c r="BV29" s="29" t="str">
        <f t="shared" si="21"/>
        <v>J</v>
      </c>
      <c r="BW29" s="28"/>
      <c r="BX29" s="12">
        <f t="shared" si="42"/>
        <v>47083</v>
      </c>
      <c r="BY29" s="29">
        <f t="shared" si="22"/>
        <v>0</v>
      </c>
      <c r="BZ29" s="28"/>
      <c r="CA29" s="12">
        <f t="shared" si="43"/>
        <v>47113</v>
      </c>
      <c r="CB29" s="29" t="str">
        <f t="shared" si="23"/>
        <v>J</v>
      </c>
      <c r="CC29" s="13"/>
      <c r="CD29" s="30"/>
      <c r="CE29" s="37"/>
      <c r="CF29" s="31"/>
      <c r="CG29" s="30"/>
      <c r="CH29" s="37"/>
      <c r="CI29" s="31"/>
      <c r="CJ29" s="30"/>
      <c r="CK29" s="37"/>
      <c r="CL29" s="31"/>
      <c r="CM29" s="30"/>
      <c r="CN29" s="37"/>
      <c r="CO29" s="31"/>
      <c r="CP29" s="30"/>
      <c r="CQ29" s="37"/>
      <c r="CR29" s="31"/>
      <c r="CS29" s="30"/>
      <c r="CT29" s="37"/>
      <c r="CU29" s="31"/>
      <c r="CV29" s="30"/>
      <c r="CW29" s="37"/>
      <c r="CX29" s="31"/>
      <c r="CY29" s="30"/>
      <c r="CZ29" s="37"/>
      <c r="DA29" s="31"/>
      <c r="DB29" s="30"/>
      <c r="DC29" s="37"/>
      <c r="DD29" s="31"/>
      <c r="DE29" s="30"/>
      <c r="DF29" s="37"/>
      <c r="DG29" s="31"/>
      <c r="DH29" s="30"/>
      <c r="DI29" s="37"/>
      <c r="DJ29" s="31"/>
      <c r="DK29" s="30"/>
      <c r="DL29" s="37"/>
      <c r="DM29" s="31"/>
      <c r="DN29" s="30"/>
      <c r="DO29" s="37"/>
      <c r="DP29" s="31"/>
      <c r="DQ29" s="30"/>
      <c r="DR29" s="37"/>
      <c r="DS29" s="31"/>
      <c r="DT29" s="30"/>
      <c r="DU29" s="37"/>
      <c r="DV29" s="31"/>
      <c r="DW29" s="30"/>
      <c r="DX29" s="37"/>
      <c r="DY29" s="31"/>
      <c r="DZ29" s="30"/>
      <c r="EA29" s="37"/>
      <c r="EB29" s="31"/>
      <c r="EC29" s="30"/>
      <c r="ED29" s="37"/>
      <c r="EE29" s="31"/>
      <c r="EF29" s="30"/>
      <c r="EG29" s="37"/>
      <c r="EH29" s="31"/>
      <c r="EI29" s="30"/>
      <c r="EJ29" s="37"/>
      <c r="EK29" s="31"/>
      <c r="EL29" s="30"/>
      <c r="EM29" s="37"/>
      <c r="EN29" s="31"/>
      <c r="EO29" s="30"/>
      <c r="EP29" s="37"/>
      <c r="EQ29" s="31"/>
      <c r="ER29" s="30"/>
      <c r="ES29" s="37"/>
      <c r="ET29" s="31"/>
      <c r="EU29" s="30"/>
      <c r="EV29" s="37"/>
      <c r="EW29" s="31"/>
      <c r="EX29" s="30"/>
      <c r="EY29" s="37"/>
      <c r="EZ29" s="31"/>
      <c r="FA29" s="30"/>
      <c r="FB29" s="37"/>
      <c r="FC29" s="31"/>
      <c r="FD29" s="30"/>
      <c r="FE29" s="37"/>
      <c r="FF29" s="31"/>
      <c r="FG29" s="30"/>
      <c r="FH29" s="37"/>
      <c r="FI29" s="31"/>
      <c r="FJ29" s="30"/>
      <c r="FK29" s="37"/>
      <c r="FL29" s="31"/>
      <c r="FM29" s="30"/>
      <c r="FN29" s="37"/>
      <c r="FO29" s="31"/>
      <c r="FP29" s="30"/>
      <c r="FQ29" s="37"/>
      <c r="FR29" s="31"/>
      <c r="FS29" s="30"/>
      <c r="FT29" s="37"/>
      <c r="FU29" s="31"/>
      <c r="FV29" s="30"/>
      <c r="FW29" s="37"/>
      <c r="FX29" s="31"/>
      <c r="FY29" s="30"/>
      <c r="FZ29" s="37"/>
      <c r="GA29" s="31"/>
      <c r="GB29" s="30"/>
      <c r="GC29" s="37"/>
      <c r="GD29" s="31"/>
      <c r="GE29" s="30"/>
      <c r="GF29" s="37"/>
      <c r="GG29" s="31"/>
      <c r="GH29" s="30"/>
      <c r="GI29" s="37"/>
      <c r="GJ29" s="31"/>
      <c r="GK29" s="30"/>
      <c r="GL29" s="37"/>
      <c r="GM29" s="31"/>
      <c r="GN29" s="30"/>
      <c r="GO29" s="37"/>
      <c r="GP29" s="31"/>
      <c r="GQ29" s="30"/>
      <c r="GR29" s="37"/>
      <c r="GS29" s="31"/>
      <c r="GT29" s="30"/>
      <c r="GU29" s="37"/>
      <c r="GV29" s="31"/>
      <c r="GW29" s="30"/>
      <c r="GX29" s="37"/>
      <c r="GY29" s="31"/>
      <c r="GZ29" s="30"/>
      <c r="HA29" s="37"/>
      <c r="HB29" s="31"/>
      <c r="HC29" s="30"/>
      <c r="HD29" s="37"/>
      <c r="HE29" s="31"/>
      <c r="HF29" s="30"/>
      <c r="HG29" s="37"/>
      <c r="HH29" s="31"/>
      <c r="HI29" s="30"/>
      <c r="HJ29" s="37"/>
      <c r="HK29" s="31"/>
      <c r="HL29" s="30"/>
      <c r="HM29" s="37"/>
      <c r="HN29" s="31"/>
      <c r="HO29" s="30"/>
      <c r="HP29" s="37"/>
      <c r="HQ29" s="31"/>
      <c r="HR29" s="30"/>
      <c r="HS29" s="37"/>
      <c r="HT29" s="31"/>
      <c r="HU29" s="30"/>
      <c r="HV29" s="37"/>
      <c r="HW29" s="31"/>
      <c r="HX29" s="30"/>
      <c r="HY29" s="37"/>
      <c r="HZ29" s="31"/>
      <c r="IA29" s="30"/>
      <c r="IB29" s="37"/>
      <c r="IC29" s="31"/>
      <c r="ID29" s="30"/>
      <c r="IE29" s="37"/>
      <c r="IF29" s="31"/>
      <c r="IG29" s="30"/>
      <c r="IH29" s="37"/>
      <c r="II29" s="31"/>
      <c r="IJ29" s="30"/>
      <c r="IK29" s="37"/>
      <c r="IL29" s="31"/>
      <c r="IM29" s="30"/>
      <c r="IN29" s="37"/>
      <c r="IO29" s="31"/>
      <c r="IP29" s="30"/>
      <c r="IQ29" s="37"/>
      <c r="IR29" s="31"/>
      <c r="IS29" s="30"/>
      <c r="IT29" s="37"/>
      <c r="IU29" s="31"/>
      <c r="IV29" s="30"/>
      <c r="IW29" s="37"/>
      <c r="IX29" s="31"/>
      <c r="IY29" s="30"/>
      <c r="IZ29" s="37"/>
      <c r="JA29" s="31"/>
      <c r="JB29" s="30"/>
      <c r="JC29" s="37"/>
      <c r="JD29" s="31"/>
      <c r="JE29" s="30"/>
      <c r="JF29" s="37"/>
      <c r="JG29" s="31"/>
      <c r="JH29" s="30"/>
      <c r="JI29" s="37"/>
      <c r="JJ29" s="31"/>
      <c r="JK29" s="30"/>
      <c r="JL29" s="37"/>
      <c r="JM29" s="31"/>
      <c r="JN29" s="30"/>
      <c r="JO29" s="37"/>
      <c r="JP29" s="31"/>
      <c r="JQ29" s="30"/>
      <c r="JR29" s="37"/>
      <c r="JS29" s="31"/>
      <c r="JT29" s="30"/>
      <c r="JU29" s="37"/>
      <c r="JV29" s="31"/>
      <c r="JW29" s="30"/>
      <c r="JX29" s="37"/>
      <c r="JY29" s="31"/>
      <c r="JZ29" s="30"/>
      <c r="KA29" s="37"/>
      <c r="KB29" s="31"/>
      <c r="KC29" s="30"/>
      <c r="KD29" s="37"/>
      <c r="KE29" s="31"/>
      <c r="KF29" s="30"/>
      <c r="KG29" s="37"/>
      <c r="KH29" s="31"/>
      <c r="KI29" s="30"/>
      <c r="KJ29" s="37"/>
      <c r="KK29" s="31"/>
      <c r="KL29" s="30"/>
      <c r="KM29" s="37"/>
      <c r="KN29" s="31"/>
      <c r="KO29" s="30"/>
      <c r="KP29" s="37"/>
      <c r="KQ29" s="31"/>
      <c r="KR29" s="30"/>
      <c r="KS29" s="37"/>
      <c r="KT29" s="31"/>
      <c r="KU29" s="30"/>
      <c r="KV29" s="37"/>
      <c r="KW29" s="31"/>
      <c r="KX29" s="30"/>
      <c r="KY29" s="37"/>
      <c r="KZ29" s="31"/>
      <c r="LA29" s="30"/>
      <c r="LB29" s="37"/>
      <c r="LC29" s="31"/>
      <c r="LD29" s="30"/>
      <c r="LE29" s="37"/>
      <c r="LF29" s="31"/>
      <c r="LG29" s="30"/>
      <c r="LH29" s="37"/>
      <c r="LI29" s="31"/>
      <c r="LJ29" s="30"/>
      <c r="LK29" s="37"/>
      <c r="LL29" s="31"/>
      <c r="LM29" s="30"/>
      <c r="LN29" s="37"/>
      <c r="LO29" s="31"/>
      <c r="LP29" s="30"/>
      <c r="LQ29" s="37"/>
      <c r="LR29" s="31"/>
      <c r="LS29" s="30"/>
      <c r="LT29" s="37"/>
      <c r="LU29" s="31"/>
      <c r="LV29" s="30"/>
      <c r="LW29" s="37"/>
      <c r="LX29" s="31"/>
      <c r="LY29" s="30"/>
      <c r="LZ29" s="37"/>
      <c r="MA29" s="31"/>
      <c r="MB29" s="30"/>
      <c r="MC29" s="37"/>
      <c r="MD29" s="31"/>
      <c r="ME29" s="30"/>
      <c r="MF29" s="37"/>
      <c r="MG29" s="31"/>
      <c r="MH29" s="30"/>
      <c r="MI29" s="37"/>
      <c r="MJ29" s="31"/>
      <c r="MK29" s="30"/>
      <c r="ML29" s="37"/>
      <c r="MM29" s="31"/>
      <c r="MN29" s="30"/>
      <c r="MO29" s="37"/>
      <c r="MP29" s="31"/>
      <c r="MQ29" s="30"/>
      <c r="MR29" s="37"/>
      <c r="MS29" s="31"/>
      <c r="MT29" s="30"/>
      <c r="MU29" s="37"/>
      <c r="MV29" s="31"/>
      <c r="MW29" s="30"/>
      <c r="MX29" s="37"/>
      <c r="MY29" s="31"/>
      <c r="MZ29" s="30"/>
      <c r="NA29" s="37"/>
      <c r="NB29" s="31"/>
      <c r="NC29" s="30"/>
      <c r="ND29" s="37"/>
      <c r="NE29" s="31"/>
      <c r="NF29" s="30"/>
      <c r="NG29" s="37"/>
      <c r="NH29" s="31"/>
      <c r="NI29" s="30"/>
      <c r="NJ29" s="37"/>
      <c r="NK29" s="31"/>
      <c r="NL29" s="30"/>
      <c r="NM29" s="37"/>
      <c r="NN29" s="31"/>
      <c r="NO29" s="30"/>
      <c r="NP29" s="37"/>
      <c r="NQ29" s="31"/>
      <c r="NR29" s="30"/>
      <c r="NS29" s="37"/>
      <c r="NT29" s="31"/>
      <c r="NU29" s="30"/>
      <c r="NV29" s="37"/>
      <c r="NW29" s="31"/>
      <c r="NX29" s="30"/>
      <c r="NY29" s="37"/>
      <c r="NZ29" s="31"/>
      <c r="OA29" s="30"/>
      <c r="OB29" s="37"/>
      <c r="OC29" s="31"/>
      <c r="OD29" s="30"/>
      <c r="OE29" s="37"/>
      <c r="OF29" s="31"/>
      <c r="OG29" s="30"/>
      <c r="OH29" s="37"/>
      <c r="OI29" s="31"/>
      <c r="OJ29" s="30"/>
      <c r="OK29" s="37"/>
      <c r="OL29" s="31"/>
      <c r="OM29" s="30"/>
      <c r="ON29" s="37"/>
      <c r="OO29" s="31"/>
      <c r="OP29" s="30"/>
      <c r="OQ29" s="37"/>
      <c r="OR29" s="31"/>
      <c r="OS29" s="30"/>
      <c r="OT29" s="37"/>
      <c r="OU29" s="31"/>
      <c r="OV29" s="30"/>
      <c r="OW29" s="37"/>
      <c r="OX29" s="31"/>
      <c r="OY29" s="30"/>
      <c r="OZ29" s="37"/>
      <c r="PA29" s="31"/>
      <c r="PB29" s="30"/>
      <c r="PC29" s="37"/>
      <c r="PD29" s="31"/>
      <c r="PE29" s="30"/>
      <c r="PF29" s="37"/>
      <c r="PG29" s="31"/>
      <c r="PH29" s="30"/>
      <c r="PI29" s="37"/>
      <c r="PJ29" s="31"/>
      <c r="PK29" s="30"/>
      <c r="PL29" s="37"/>
      <c r="PM29" s="31"/>
      <c r="PN29" s="30"/>
      <c r="PO29" s="37"/>
      <c r="PP29" s="31"/>
      <c r="PQ29" s="30"/>
      <c r="PR29" s="37"/>
      <c r="PS29" s="31"/>
      <c r="PT29" s="30"/>
      <c r="PU29" s="37"/>
      <c r="PV29" s="31"/>
      <c r="PW29" s="30"/>
      <c r="PX29" s="37"/>
      <c r="PY29" s="31"/>
      <c r="PZ29" s="30"/>
      <c r="QA29" s="37"/>
      <c r="QB29" s="31"/>
      <c r="QC29" s="30"/>
      <c r="QD29" s="37"/>
      <c r="QE29" s="31"/>
      <c r="QF29" s="30"/>
      <c r="QG29" s="37"/>
      <c r="QH29" s="31"/>
      <c r="QI29" s="30"/>
      <c r="QJ29" s="37"/>
      <c r="QK29" s="31"/>
      <c r="QL29" s="30"/>
      <c r="QM29" s="37"/>
      <c r="QN29" s="31"/>
      <c r="QO29" s="30"/>
      <c r="QP29" s="37"/>
      <c r="QQ29" s="31"/>
      <c r="QR29" s="30"/>
      <c r="QS29" s="37"/>
      <c r="QT29" s="31"/>
      <c r="QU29" s="30"/>
      <c r="QV29" s="37"/>
      <c r="QW29" s="31"/>
      <c r="QX29" s="30"/>
      <c r="QY29" s="37"/>
      <c r="QZ29" s="31"/>
      <c r="RA29" s="30"/>
      <c r="RB29" s="37"/>
      <c r="RC29" s="31"/>
      <c r="RD29" s="30"/>
      <c r="RE29" s="37"/>
      <c r="RF29" s="31"/>
      <c r="RG29" s="30"/>
      <c r="RH29" s="37"/>
      <c r="RI29" s="31"/>
      <c r="RJ29" s="30"/>
      <c r="RK29" s="37"/>
      <c r="RL29" s="31"/>
      <c r="RM29" s="30"/>
      <c r="RN29" s="37"/>
      <c r="RO29" s="31"/>
      <c r="RP29" s="30"/>
      <c r="RQ29" s="37"/>
      <c r="RR29" s="31"/>
      <c r="RS29" s="30"/>
      <c r="RT29" s="37"/>
      <c r="RU29" s="31"/>
      <c r="RV29" s="30"/>
      <c r="RW29" s="37"/>
      <c r="RX29" s="31"/>
      <c r="RY29" s="30"/>
      <c r="RZ29" s="37"/>
      <c r="SA29" s="31"/>
      <c r="SB29" s="30"/>
      <c r="SC29" s="37"/>
      <c r="SD29" s="31"/>
      <c r="SE29" s="30"/>
      <c r="SF29" s="37"/>
      <c r="SG29" s="31"/>
      <c r="SH29" s="30"/>
      <c r="SI29" s="37"/>
      <c r="SJ29" s="31"/>
      <c r="SK29" s="30"/>
      <c r="SL29" s="37"/>
      <c r="SM29" s="31"/>
      <c r="SN29" s="30"/>
      <c r="SO29" s="37"/>
      <c r="SP29" s="31"/>
      <c r="SQ29" s="30"/>
      <c r="SR29" s="37"/>
      <c r="SS29" s="31"/>
      <c r="ST29" s="30"/>
      <c r="SU29" s="37"/>
      <c r="SV29" s="31"/>
      <c r="SW29" s="30"/>
      <c r="SX29" s="37"/>
      <c r="SY29" s="31"/>
      <c r="SZ29" s="30"/>
      <c r="TA29" s="37"/>
      <c r="TB29" s="31"/>
      <c r="TC29" s="30"/>
      <c r="TD29" s="37"/>
      <c r="TE29" s="31"/>
      <c r="TF29" s="30"/>
      <c r="TG29" s="37"/>
      <c r="TH29" s="31"/>
      <c r="TI29" s="30"/>
      <c r="TJ29" s="37"/>
      <c r="TK29" s="31"/>
      <c r="TL29" s="30"/>
      <c r="TM29" s="37"/>
      <c r="TN29" s="31"/>
      <c r="TO29" s="30"/>
      <c r="TP29" s="37"/>
      <c r="TQ29" s="31"/>
      <c r="TR29" s="30"/>
      <c r="TS29" s="37"/>
      <c r="TT29" s="31"/>
      <c r="TU29" s="30"/>
      <c r="TV29" s="37"/>
      <c r="TW29" s="31"/>
      <c r="TX29" s="30"/>
      <c r="TY29" s="37"/>
      <c r="TZ29" s="31"/>
      <c r="UA29" s="30"/>
      <c r="UB29" s="37"/>
      <c r="UC29" s="31"/>
      <c r="UD29" s="30"/>
      <c r="UE29" s="37"/>
      <c r="UF29" s="31"/>
      <c r="UG29" s="30"/>
      <c r="UH29" s="37"/>
      <c r="UI29" s="31"/>
      <c r="UJ29" s="30"/>
      <c r="UK29" s="37"/>
      <c r="UL29" s="31"/>
      <c r="UM29" s="30"/>
      <c r="UN29" s="37"/>
      <c r="UO29" s="31"/>
      <c r="UP29" s="30"/>
      <c r="UQ29" s="37"/>
      <c r="UR29" s="31"/>
      <c r="US29" s="30"/>
      <c r="UT29" s="37"/>
      <c r="UU29" s="31"/>
      <c r="UV29" s="30"/>
      <c r="UW29" s="37"/>
      <c r="UX29" s="31"/>
      <c r="UY29" s="30"/>
      <c r="UZ29" s="37"/>
      <c r="VA29" s="31"/>
      <c r="VB29" s="30"/>
      <c r="VC29" s="37"/>
      <c r="VD29" s="31"/>
      <c r="VE29" s="30"/>
      <c r="VF29" s="37"/>
      <c r="VG29" s="31"/>
      <c r="VH29" s="30"/>
      <c r="VI29" s="37"/>
      <c r="VJ29" s="31"/>
      <c r="VK29" s="30"/>
      <c r="VL29" s="37"/>
      <c r="VM29" s="31"/>
      <c r="VN29" s="30"/>
      <c r="VO29" s="37"/>
      <c r="VP29" s="31"/>
      <c r="VQ29" s="30"/>
      <c r="VR29" s="37"/>
      <c r="VS29" s="31"/>
      <c r="VT29" s="30"/>
      <c r="VU29" s="37"/>
      <c r="VV29" s="31"/>
      <c r="VW29" s="30"/>
      <c r="VX29" s="37"/>
      <c r="VY29" s="31"/>
      <c r="VZ29" s="30"/>
      <c r="WA29" s="37"/>
      <c r="WB29" s="31"/>
      <c r="WC29" s="30"/>
      <c r="WD29" s="37"/>
      <c r="WE29" s="31"/>
      <c r="WF29" s="30"/>
      <c r="WG29" s="37"/>
      <c r="WH29" s="31"/>
      <c r="WI29" s="30"/>
      <c r="WJ29" s="37"/>
      <c r="WK29" s="31"/>
      <c r="WL29" s="30"/>
      <c r="WM29" s="37"/>
      <c r="WN29" s="31"/>
      <c r="WO29" s="30"/>
      <c r="WP29" s="37"/>
      <c r="WQ29" s="31"/>
      <c r="WR29" s="30"/>
      <c r="WS29" s="37"/>
      <c r="WT29" s="31"/>
      <c r="WU29" s="30"/>
      <c r="WV29" s="37"/>
      <c r="WW29" s="31"/>
      <c r="WX29" s="30"/>
      <c r="WY29" s="37"/>
      <c r="WZ29" s="31"/>
      <c r="XA29" s="30"/>
      <c r="XB29" s="37"/>
      <c r="XC29" s="31"/>
      <c r="XD29" s="30"/>
      <c r="XE29" s="37"/>
      <c r="XF29" s="31"/>
      <c r="XG29" s="30"/>
      <c r="XH29" s="37"/>
      <c r="XI29" s="31"/>
      <c r="XJ29" s="30"/>
      <c r="XK29" s="37"/>
      <c r="XL29" s="31"/>
      <c r="XM29" s="30"/>
      <c r="XN29" s="37"/>
      <c r="XO29" s="31"/>
      <c r="XP29" s="30"/>
      <c r="XQ29" s="37"/>
      <c r="XR29" s="31"/>
      <c r="XS29" s="30"/>
      <c r="XT29" s="37"/>
      <c r="XU29" s="31"/>
      <c r="XV29" s="30"/>
      <c r="XW29" s="37"/>
      <c r="XX29" s="31"/>
      <c r="XY29" s="30"/>
      <c r="XZ29" s="37"/>
      <c r="YA29" s="31"/>
      <c r="YB29" s="30"/>
      <c r="YC29" s="37"/>
      <c r="YD29" s="31"/>
      <c r="YE29" s="30"/>
      <c r="YF29" s="37"/>
      <c r="YG29" s="31"/>
      <c r="YH29" s="30"/>
      <c r="YI29" s="37"/>
      <c r="YJ29" s="31"/>
      <c r="YK29" s="30"/>
      <c r="YL29" s="37"/>
      <c r="YM29" s="31"/>
      <c r="YN29" s="30"/>
      <c r="YO29" s="37"/>
      <c r="YP29" s="31"/>
      <c r="YQ29" s="30"/>
      <c r="YR29" s="37"/>
      <c r="YS29" s="31"/>
      <c r="YT29" s="30"/>
      <c r="YU29" s="37"/>
      <c r="YV29" s="31"/>
      <c r="YW29" s="30"/>
      <c r="YX29" s="37"/>
      <c r="YY29" s="31"/>
      <c r="YZ29" s="30"/>
      <c r="ZA29" s="37"/>
      <c r="ZB29" s="31"/>
      <c r="ZC29" s="30"/>
      <c r="ZD29" s="37"/>
      <c r="ZE29" s="31"/>
      <c r="ZF29" s="30"/>
      <c r="ZG29" s="37"/>
      <c r="ZH29" s="31"/>
      <c r="ZI29" s="30"/>
      <c r="ZJ29" s="37"/>
      <c r="ZK29" s="31"/>
      <c r="ZL29" s="30"/>
      <c r="ZM29" s="37"/>
      <c r="ZN29" s="31"/>
      <c r="ZO29" s="30"/>
      <c r="ZP29" s="37"/>
      <c r="ZQ29" s="31"/>
      <c r="ZR29" s="30"/>
      <c r="ZS29" s="37"/>
      <c r="ZT29" s="31"/>
      <c r="ZU29" s="30"/>
      <c r="ZV29" s="37"/>
      <c r="ZW29" s="31"/>
      <c r="ZX29" s="30"/>
      <c r="ZY29" s="37"/>
      <c r="ZZ29" s="31"/>
      <c r="AAA29" s="30"/>
      <c r="AAB29" s="37"/>
      <c r="AAC29" s="31"/>
      <c r="AAD29" s="30"/>
      <c r="AAE29" s="37"/>
      <c r="AAF29" s="31"/>
      <c r="AAG29" s="30"/>
      <c r="AAH29" s="37"/>
      <c r="AAI29" s="31"/>
      <c r="AAJ29" s="30"/>
      <c r="AAK29" s="37"/>
      <c r="AAL29" s="31"/>
      <c r="AAM29" s="30"/>
      <c r="AAN29" s="37"/>
      <c r="AAO29" s="31"/>
      <c r="AAP29" s="30"/>
      <c r="AAQ29" s="37"/>
      <c r="AAR29" s="31"/>
      <c r="AAS29" s="30"/>
      <c r="AAT29" s="37"/>
      <c r="AAU29" s="31"/>
      <c r="AAV29" s="30"/>
      <c r="AAW29" s="37"/>
      <c r="AAX29" s="31"/>
      <c r="AAY29" s="30"/>
      <c r="AAZ29" s="37"/>
      <c r="ABA29" s="31"/>
      <c r="ABB29" s="30"/>
      <c r="ABC29" s="37"/>
      <c r="ABD29" s="31"/>
      <c r="ABE29" s="30"/>
      <c r="ABF29" s="37"/>
      <c r="ABG29" s="31"/>
      <c r="ABH29" s="30"/>
      <c r="ABI29" s="37"/>
      <c r="ABJ29" s="31"/>
      <c r="ABK29" s="30"/>
      <c r="ABL29" s="37"/>
      <c r="ABM29" s="31"/>
      <c r="ABN29" s="30"/>
      <c r="ABO29" s="37"/>
      <c r="ABP29" s="31"/>
      <c r="ABQ29" s="30"/>
      <c r="ABR29" s="37"/>
      <c r="ABS29" s="31"/>
      <c r="ABT29" s="30"/>
      <c r="ABU29" s="37"/>
      <c r="ABV29" s="31"/>
      <c r="ABW29" s="30"/>
      <c r="ABX29" s="37"/>
      <c r="ABY29" s="31"/>
      <c r="ABZ29" s="30"/>
      <c r="ACA29" s="37"/>
      <c r="ACB29" s="31"/>
      <c r="ACC29" s="30"/>
      <c r="ACD29" s="37"/>
      <c r="ACE29" s="31"/>
      <c r="ACF29" s="30"/>
      <c r="ACG29" s="37"/>
      <c r="ACH29" s="31"/>
      <c r="ACI29" s="30"/>
      <c r="ACJ29" s="37"/>
      <c r="ACK29" s="31"/>
      <c r="ACL29" s="30"/>
      <c r="ACM29" s="37"/>
      <c r="ACN29" s="38"/>
      <c r="ACO29" s="30"/>
      <c r="ACP29" s="37"/>
      <c r="ACQ29" s="38"/>
      <c r="ACR29" s="30"/>
      <c r="ACS29" s="37"/>
      <c r="ACT29" s="38"/>
      <c r="ACU29" s="30"/>
      <c r="ACV29" s="37"/>
      <c r="ACW29" s="38"/>
      <c r="ACX29" s="30"/>
      <c r="ACY29" s="37"/>
      <c r="ACZ29" s="38"/>
      <c r="ADA29" s="30"/>
      <c r="ADB29" s="37"/>
      <c r="ADC29" s="38"/>
      <c r="ADD29" s="30"/>
      <c r="ADE29" s="37"/>
      <c r="ADF29" s="38"/>
      <c r="ADG29" s="30"/>
      <c r="ADH29" s="37"/>
      <c r="ADI29" s="38"/>
      <c r="ADJ29" s="30"/>
      <c r="ADK29" s="37"/>
      <c r="ADL29" s="38"/>
      <c r="ADM29" s="30"/>
      <c r="ADN29" s="37"/>
      <c r="ADO29" s="38"/>
      <c r="ADP29" s="30"/>
      <c r="ADQ29" s="37"/>
      <c r="ADR29" s="38"/>
      <c r="ADS29" s="30"/>
      <c r="ADT29" s="37"/>
      <c r="ADU29" s="38"/>
      <c r="ADV29" s="30"/>
      <c r="ADW29" s="37"/>
      <c r="ADX29" s="38"/>
      <c r="ADY29" s="30"/>
      <c r="ADZ29" s="37"/>
      <c r="AEA29" s="38"/>
      <c r="AEB29" s="30"/>
      <c r="AEC29" s="37"/>
      <c r="AED29" s="38"/>
      <c r="AEE29" s="30"/>
      <c r="AEF29" s="37"/>
      <c r="AEG29" s="38"/>
      <c r="AEH29" s="30"/>
      <c r="AEI29" s="37"/>
      <c r="AEJ29" s="38"/>
      <c r="AEK29" s="30"/>
      <c r="AEL29" s="37"/>
      <c r="AEM29" s="38"/>
      <c r="AEN29" s="30"/>
      <c r="AEO29" s="37"/>
      <c r="AEP29" s="38"/>
      <c r="AEQ29" s="30"/>
      <c r="AER29" s="37"/>
      <c r="AES29" s="38"/>
      <c r="AET29" s="30"/>
      <c r="AEU29" s="37"/>
      <c r="AEV29" s="38"/>
      <c r="AEW29" s="30"/>
      <c r="AEX29" s="37"/>
      <c r="AEY29" s="38"/>
      <c r="AEZ29" s="30"/>
      <c r="AFA29" s="37"/>
      <c r="AFB29" s="38"/>
      <c r="AFC29" s="30"/>
      <c r="AFD29" s="37"/>
      <c r="AFE29" s="38"/>
    </row>
    <row r="30" spans="1:837" ht="14.45" customHeight="1" x14ac:dyDescent="0.25">
      <c r="C30" s="5"/>
      <c r="D30" s="6"/>
      <c r="J30" s="12">
        <f t="shared" si="46"/>
        <v>46414</v>
      </c>
      <c r="K30" s="29" t="str">
        <f t="shared" si="0"/>
        <v>J</v>
      </c>
      <c r="L30" s="28"/>
      <c r="M30" s="12">
        <f t="shared" si="24"/>
        <v>46445</v>
      </c>
      <c r="N30" s="29">
        <f t="shared" si="1"/>
        <v>0</v>
      </c>
      <c r="O30" s="28"/>
      <c r="P30" s="12">
        <f t="shared" si="25"/>
        <v>46473</v>
      </c>
      <c r="Q30" s="29">
        <f t="shared" si="2"/>
        <v>0</v>
      </c>
      <c r="R30" s="28"/>
      <c r="S30" s="12">
        <f t="shared" si="26"/>
        <v>46504</v>
      </c>
      <c r="T30" s="29" t="str">
        <f t="shared" si="3"/>
        <v>J</v>
      </c>
      <c r="U30" s="28"/>
      <c r="V30" s="12">
        <f t="shared" si="44"/>
        <v>46534</v>
      </c>
      <c r="W30" s="29" t="str">
        <f t="shared" si="4"/>
        <v>J</v>
      </c>
      <c r="X30" s="28"/>
      <c r="Y30" s="12">
        <f t="shared" si="27"/>
        <v>46565</v>
      </c>
      <c r="Z30" s="29">
        <f t="shared" si="5"/>
        <v>0</v>
      </c>
      <c r="AA30" s="28"/>
      <c r="AB30" s="12">
        <f t="shared" si="28"/>
        <v>46595</v>
      </c>
      <c r="AC30" s="29" t="str">
        <f t="shared" si="6"/>
        <v>J</v>
      </c>
      <c r="AD30" s="28"/>
      <c r="AE30" s="12">
        <f t="shared" si="29"/>
        <v>46626</v>
      </c>
      <c r="AF30" s="29" t="str">
        <f t="shared" si="7"/>
        <v>J</v>
      </c>
      <c r="AG30" s="28"/>
      <c r="AH30" s="12">
        <f t="shared" si="30"/>
        <v>46657</v>
      </c>
      <c r="AI30" s="29" t="str">
        <f t="shared" si="8"/>
        <v>J</v>
      </c>
      <c r="AJ30" s="28"/>
      <c r="AK30" s="12">
        <f t="shared" si="31"/>
        <v>46687</v>
      </c>
      <c r="AL30" s="29" t="str">
        <f t="shared" si="9"/>
        <v>J</v>
      </c>
      <c r="AM30" s="28"/>
      <c r="AN30" s="12">
        <f t="shared" si="32"/>
        <v>46718</v>
      </c>
      <c r="AO30" s="29">
        <f t="shared" si="10"/>
        <v>0</v>
      </c>
      <c r="AP30" s="28"/>
      <c r="AQ30" s="12">
        <f t="shared" si="33"/>
        <v>46748</v>
      </c>
      <c r="AR30" s="29" t="str">
        <f t="shared" si="11"/>
        <v>J</v>
      </c>
      <c r="AS30" s="13"/>
      <c r="AT30" s="12">
        <f t="shared" si="47"/>
        <v>46779</v>
      </c>
      <c r="AU30" s="29" t="str">
        <f t="shared" si="12"/>
        <v>J</v>
      </c>
      <c r="AV30" s="28"/>
      <c r="AW30" s="12">
        <f t="shared" si="34"/>
        <v>46810</v>
      </c>
      <c r="AX30" s="29">
        <f t="shared" si="13"/>
        <v>0</v>
      </c>
      <c r="AY30" s="28"/>
      <c r="AZ30" s="12">
        <f t="shared" si="35"/>
        <v>46839</v>
      </c>
      <c r="BA30" s="29" t="str">
        <f t="shared" si="14"/>
        <v>J</v>
      </c>
      <c r="BB30" s="28"/>
      <c r="BC30" s="12">
        <f t="shared" si="36"/>
        <v>46870</v>
      </c>
      <c r="BD30" s="29" t="str">
        <f t="shared" si="15"/>
        <v>J</v>
      </c>
      <c r="BE30" s="28"/>
      <c r="BF30" s="12">
        <f t="shared" si="45"/>
        <v>46900</v>
      </c>
      <c r="BG30" s="29">
        <f t="shared" si="16"/>
        <v>0</v>
      </c>
      <c r="BH30" s="28"/>
      <c r="BI30" s="12">
        <f t="shared" si="37"/>
        <v>46931</v>
      </c>
      <c r="BJ30" s="29" t="str">
        <f t="shared" si="17"/>
        <v>J</v>
      </c>
      <c r="BK30" s="28"/>
      <c r="BL30" s="12">
        <f t="shared" si="38"/>
        <v>46961</v>
      </c>
      <c r="BM30" s="29" t="str">
        <f t="shared" si="18"/>
        <v>J</v>
      </c>
      <c r="BN30" s="28"/>
      <c r="BO30" s="12">
        <f t="shared" si="39"/>
        <v>46992</v>
      </c>
      <c r="BP30" s="29">
        <f t="shared" si="19"/>
        <v>0</v>
      </c>
      <c r="BQ30" s="28"/>
      <c r="BR30" s="12">
        <f t="shared" si="40"/>
        <v>47023</v>
      </c>
      <c r="BS30" s="29" t="str">
        <f t="shared" si="20"/>
        <v>J</v>
      </c>
      <c r="BT30" s="28"/>
      <c r="BU30" s="12">
        <f t="shared" si="41"/>
        <v>47053</v>
      </c>
      <c r="BV30" s="29" t="str">
        <f t="shared" si="21"/>
        <v>J</v>
      </c>
      <c r="BW30" s="28"/>
      <c r="BX30" s="12">
        <f t="shared" si="42"/>
        <v>47084</v>
      </c>
      <c r="BY30" s="29" t="str">
        <f t="shared" si="22"/>
        <v>J</v>
      </c>
      <c r="BZ30" s="28"/>
      <c r="CA30" s="12">
        <f t="shared" si="43"/>
        <v>47114</v>
      </c>
      <c r="CB30" s="29" t="str">
        <f t="shared" si="23"/>
        <v>J</v>
      </c>
      <c r="CC30" s="13"/>
      <c r="CD30" s="30"/>
      <c r="CE30" s="37"/>
      <c r="CF30" s="31"/>
      <c r="CG30" s="30"/>
      <c r="CH30" s="37"/>
      <c r="CI30" s="31"/>
      <c r="CJ30" s="30"/>
      <c r="CK30" s="37"/>
      <c r="CL30" s="31"/>
      <c r="CM30" s="30"/>
      <c r="CN30" s="37"/>
      <c r="CO30" s="31"/>
      <c r="CP30" s="30"/>
      <c r="CQ30" s="37"/>
      <c r="CR30" s="31"/>
      <c r="CS30" s="30"/>
      <c r="CT30" s="37"/>
      <c r="CU30" s="31"/>
      <c r="CV30" s="30"/>
      <c r="CW30" s="37"/>
      <c r="CX30" s="31"/>
      <c r="CY30" s="30"/>
      <c r="CZ30" s="37"/>
      <c r="DA30" s="31"/>
      <c r="DB30" s="30"/>
      <c r="DC30" s="37"/>
      <c r="DD30" s="31"/>
      <c r="DE30" s="30"/>
      <c r="DF30" s="37"/>
      <c r="DG30" s="31"/>
      <c r="DH30" s="30"/>
      <c r="DI30" s="37"/>
      <c r="DJ30" s="31"/>
      <c r="DK30" s="30"/>
      <c r="DL30" s="37"/>
      <c r="DM30" s="31"/>
      <c r="DN30" s="30"/>
      <c r="DO30" s="37"/>
      <c r="DP30" s="31"/>
      <c r="DQ30" s="30"/>
      <c r="DR30" s="37"/>
      <c r="DS30" s="31"/>
      <c r="DT30" s="30"/>
      <c r="DU30" s="37"/>
      <c r="DV30" s="31"/>
      <c r="DW30" s="30"/>
      <c r="DX30" s="37"/>
      <c r="DY30" s="31"/>
      <c r="DZ30" s="30"/>
      <c r="EA30" s="37"/>
      <c r="EB30" s="31"/>
      <c r="EC30" s="30"/>
      <c r="ED30" s="37"/>
      <c r="EE30" s="31"/>
      <c r="EF30" s="30"/>
      <c r="EG30" s="37"/>
      <c r="EH30" s="31"/>
      <c r="EI30" s="30"/>
      <c r="EJ30" s="37"/>
      <c r="EK30" s="31"/>
      <c r="EL30" s="30"/>
      <c r="EM30" s="37"/>
      <c r="EN30" s="31"/>
      <c r="EO30" s="30"/>
      <c r="EP30" s="37"/>
      <c r="EQ30" s="31"/>
      <c r="ER30" s="30"/>
      <c r="ES30" s="37"/>
      <c r="ET30" s="31"/>
      <c r="EU30" s="30"/>
      <c r="EV30" s="37"/>
      <c r="EW30" s="31"/>
      <c r="EX30" s="30"/>
      <c r="EY30" s="37"/>
      <c r="EZ30" s="31"/>
      <c r="FA30" s="30"/>
      <c r="FB30" s="37"/>
      <c r="FC30" s="31"/>
      <c r="FD30" s="30"/>
      <c r="FE30" s="37"/>
      <c r="FF30" s="31"/>
      <c r="FG30" s="30"/>
      <c r="FH30" s="37"/>
      <c r="FI30" s="31"/>
      <c r="FJ30" s="30"/>
      <c r="FK30" s="37"/>
      <c r="FL30" s="31"/>
      <c r="FM30" s="30"/>
      <c r="FN30" s="37"/>
      <c r="FO30" s="31"/>
      <c r="FP30" s="30"/>
      <c r="FQ30" s="37"/>
      <c r="FR30" s="31"/>
      <c r="FS30" s="30"/>
      <c r="FT30" s="37"/>
      <c r="FU30" s="31"/>
      <c r="FV30" s="30"/>
      <c r="FW30" s="37"/>
      <c r="FX30" s="31"/>
      <c r="FY30" s="30"/>
      <c r="FZ30" s="37"/>
      <c r="GA30" s="31"/>
      <c r="GB30" s="30"/>
      <c r="GC30" s="37"/>
      <c r="GD30" s="31"/>
      <c r="GE30" s="30"/>
      <c r="GF30" s="37"/>
      <c r="GG30" s="31"/>
      <c r="GH30" s="30"/>
      <c r="GI30" s="37"/>
      <c r="GJ30" s="31"/>
      <c r="GK30" s="30"/>
      <c r="GL30" s="37"/>
      <c r="GM30" s="31"/>
      <c r="GN30" s="30"/>
      <c r="GO30" s="37"/>
      <c r="GP30" s="31"/>
      <c r="GQ30" s="30"/>
      <c r="GR30" s="37"/>
      <c r="GS30" s="31"/>
      <c r="GT30" s="30"/>
      <c r="GU30" s="37"/>
      <c r="GV30" s="31"/>
      <c r="GW30" s="30"/>
      <c r="GX30" s="37"/>
      <c r="GY30" s="31"/>
      <c r="GZ30" s="30"/>
      <c r="HA30" s="37"/>
      <c r="HB30" s="31"/>
      <c r="HC30" s="30"/>
      <c r="HD30" s="37"/>
      <c r="HE30" s="31"/>
      <c r="HF30" s="30"/>
      <c r="HG30" s="37"/>
      <c r="HH30" s="31"/>
      <c r="HI30" s="30"/>
      <c r="HJ30" s="37"/>
      <c r="HK30" s="31"/>
      <c r="HL30" s="30"/>
      <c r="HM30" s="37"/>
      <c r="HN30" s="31"/>
      <c r="HO30" s="30"/>
      <c r="HP30" s="37"/>
      <c r="HQ30" s="31"/>
      <c r="HR30" s="30"/>
      <c r="HS30" s="37"/>
      <c r="HT30" s="31"/>
      <c r="HU30" s="30"/>
      <c r="HV30" s="37"/>
      <c r="HW30" s="31"/>
      <c r="HX30" s="30"/>
      <c r="HY30" s="37"/>
      <c r="HZ30" s="31"/>
      <c r="IA30" s="30"/>
      <c r="IB30" s="37"/>
      <c r="IC30" s="31"/>
      <c r="ID30" s="30"/>
      <c r="IE30" s="37"/>
      <c r="IF30" s="31"/>
      <c r="IG30" s="30"/>
      <c r="IH30" s="37"/>
      <c r="II30" s="31"/>
      <c r="IJ30" s="30"/>
      <c r="IK30" s="37"/>
      <c r="IL30" s="31"/>
      <c r="IM30" s="30"/>
      <c r="IN30" s="37"/>
      <c r="IO30" s="31"/>
      <c r="IP30" s="30"/>
      <c r="IQ30" s="37"/>
      <c r="IR30" s="31"/>
      <c r="IS30" s="30"/>
      <c r="IT30" s="37"/>
      <c r="IU30" s="31"/>
      <c r="IV30" s="30"/>
      <c r="IW30" s="37"/>
      <c r="IX30" s="31"/>
      <c r="IY30" s="30"/>
      <c r="IZ30" s="37"/>
      <c r="JA30" s="31"/>
      <c r="JB30" s="30"/>
      <c r="JC30" s="37"/>
      <c r="JD30" s="31"/>
      <c r="JE30" s="30"/>
      <c r="JF30" s="37"/>
      <c r="JG30" s="31"/>
      <c r="JH30" s="30"/>
      <c r="JI30" s="37"/>
      <c r="JJ30" s="31"/>
      <c r="JK30" s="30"/>
      <c r="JL30" s="37"/>
      <c r="JM30" s="31"/>
      <c r="JN30" s="30"/>
      <c r="JO30" s="37"/>
      <c r="JP30" s="31"/>
      <c r="JQ30" s="30"/>
      <c r="JR30" s="37"/>
      <c r="JS30" s="31"/>
      <c r="JT30" s="30"/>
      <c r="JU30" s="37"/>
      <c r="JV30" s="31"/>
      <c r="JW30" s="30"/>
      <c r="JX30" s="37"/>
      <c r="JY30" s="31"/>
      <c r="JZ30" s="30"/>
      <c r="KA30" s="37"/>
      <c r="KB30" s="31"/>
      <c r="KC30" s="30"/>
      <c r="KD30" s="37"/>
      <c r="KE30" s="31"/>
      <c r="KF30" s="30"/>
      <c r="KG30" s="37"/>
      <c r="KH30" s="31"/>
      <c r="KI30" s="30"/>
      <c r="KJ30" s="37"/>
      <c r="KK30" s="31"/>
      <c r="KL30" s="30"/>
      <c r="KM30" s="37"/>
      <c r="KN30" s="31"/>
      <c r="KO30" s="30"/>
      <c r="KP30" s="37"/>
      <c r="KQ30" s="31"/>
      <c r="KR30" s="30"/>
      <c r="KS30" s="37"/>
      <c r="KT30" s="31"/>
      <c r="KU30" s="30"/>
      <c r="KV30" s="37"/>
      <c r="KW30" s="31"/>
      <c r="KX30" s="30"/>
      <c r="KY30" s="37"/>
      <c r="KZ30" s="31"/>
      <c r="LA30" s="30"/>
      <c r="LB30" s="37"/>
      <c r="LC30" s="31"/>
      <c r="LD30" s="30"/>
      <c r="LE30" s="37"/>
      <c r="LF30" s="31"/>
      <c r="LG30" s="30"/>
      <c r="LH30" s="37"/>
      <c r="LI30" s="31"/>
      <c r="LJ30" s="30"/>
      <c r="LK30" s="37"/>
      <c r="LL30" s="31"/>
      <c r="LM30" s="30"/>
      <c r="LN30" s="37"/>
      <c r="LO30" s="31"/>
      <c r="LP30" s="30"/>
      <c r="LQ30" s="37"/>
      <c r="LR30" s="31"/>
      <c r="LS30" s="30"/>
      <c r="LT30" s="37"/>
      <c r="LU30" s="31"/>
      <c r="LV30" s="30"/>
      <c r="LW30" s="37"/>
      <c r="LX30" s="31"/>
      <c r="LY30" s="30"/>
      <c r="LZ30" s="37"/>
      <c r="MA30" s="31"/>
      <c r="MB30" s="30"/>
      <c r="MC30" s="37"/>
      <c r="MD30" s="31"/>
      <c r="ME30" s="30"/>
      <c r="MF30" s="37"/>
      <c r="MG30" s="31"/>
      <c r="MH30" s="30"/>
      <c r="MI30" s="37"/>
      <c r="MJ30" s="31"/>
      <c r="MK30" s="30"/>
      <c r="ML30" s="37"/>
      <c r="MM30" s="31"/>
      <c r="MN30" s="30"/>
      <c r="MO30" s="37"/>
      <c r="MP30" s="31"/>
      <c r="MQ30" s="30"/>
      <c r="MR30" s="37"/>
      <c r="MS30" s="31"/>
      <c r="MT30" s="30"/>
      <c r="MU30" s="37"/>
      <c r="MV30" s="31"/>
      <c r="MW30" s="30"/>
      <c r="MX30" s="37"/>
      <c r="MY30" s="31"/>
      <c r="MZ30" s="30"/>
      <c r="NA30" s="37"/>
      <c r="NB30" s="31"/>
      <c r="NC30" s="30"/>
      <c r="ND30" s="37"/>
      <c r="NE30" s="31"/>
      <c r="NF30" s="30"/>
      <c r="NG30" s="37"/>
      <c r="NH30" s="31"/>
      <c r="NI30" s="30"/>
      <c r="NJ30" s="37"/>
      <c r="NK30" s="31"/>
      <c r="NL30" s="30"/>
      <c r="NM30" s="37"/>
      <c r="NN30" s="31"/>
      <c r="NO30" s="30"/>
      <c r="NP30" s="37"/>
      <c r="NQ30" s="31"/>
      <c r="NR30" s="30"/>
      <c r="NS30" s="37"/>
      <c r="NT30" s="31"/>
      <c r="NU30" s="30"/>
      <c r="NV30" s="37"/>
      <c r="NW30" s="31"/>
      <c r="NX30" s="30"/>
      <c r="NY30" s="37"/>
      <c r="NZ30" s="31"/>
      <c r="OA30" s="30"/>
      <c r="OB30" s="37"/>
      <c r="OC30" s="31"/>
      <c r="OD30" s="30"/>
      <c r="OE30" s="37"/>
      <c r="OF30" s="31"/>
      <c r="OG30" s="30"/>
      <c r="OH30" s="37"/>
      <c r="OI30" s="31"/>
      <c r="OJ30" s="30"/>
      <c r="OK30" s="37"/>
      <c r="OL30" s="31"/>
      <c r="OM30" s="30"/>
      <c r="ON30" s="37"/>
      <c r="OO30" s="31"/>
      <c r="OP30" s="30"/>
      <c r="OQ30" s="37"/>
      <c r="OR30" s="31"/>
      <c r="OS30" s="30"/>
      <c r="OT30" s="37"/>
      <c r="OU30" s="31"/>
      <c r="OV30" s="30"/>
      <c r="OW30" s="37"/>
      <c r="OX30" s="31"/>
      <c r="OY30" s="30"/>
      <c r="OZ30" s="37"/>
      <c r="PA30" s="31"/>
      <c r="PB30" s="30"/>
      <c r="PC30" s="37"/>
      <c r="PD30" s="31"/>
      <c r="PE30" s="30"/>
      <c r="PF30" s="37"/>
      <c r="PG30" s="31"/>
      <c r="PH30" s="30"/>
      <c r="PI30" s="37"/>
      <c r="PJ30" s="31"/>
      <c r="PK30" s="30"/>
      <c r="PL30" s="37"/>
      <c r="PM30" s="31"/>
      <c r="PN30" s="30"/>
      <c r="PO30" s="37"/>
      <c r="PP30" s="31"/>
      <c r="PQ30" s="30"/>
      <c r="PR30" s="37"/>
      <c r="PS30" s="31"/>
      <c r="PT30" s="30"/>
      <c r="PU30" s="37"/>
      <c r="PV30" s="31"/>
      <c r="PW30" s="30"/>
      <c r="PX30" s="37"/>
      <c r="PY30" s="31"/>
      <c r="PZ30" s="30"/>
      <c r="QA30" s="37"/>
      <c r="QB30" s="31"/>
      <c r="QC30" s="30"/>
      <c r="QD30" s="37"/>
      <c r="QE30" s="31"/>
      <c r="QF30" s="30"/>
      <c r="QG30" s="37"/>
      <c r="QH30" s="31"/>
      <c r="QI30" s="30"/>
      <c r="QJ30" s="37"/>
      <c r="QK30" s="31"/>
      <c r="QL30" s="30"/>
      <c r="QM30" s="37"/>
      <c r="QN30" s="31"/>
      <c r="QO30" s="30"/>
      <c r="QP30" s="37"/>
      <c r="QQ30" s="31"/>
      <c r="QR30" s="30"/>
      <c r="QS30" s="37"/>
      <c r="QT30" s="31"/>
      <c r="QU30" s="30"/>
      <c r="QV30" s="37"/>
      <c r="QW30" s="31"/>
      <c r="QX30" s="30"/>
      <c r="QY30" s="37"/>
      <c r="QZ30" s="31"/>
      <c r="RA30" s="30"/>
      <c r="RB30" s="37"/>
      <c r="RC30" s="31"/>
      <c r="RD30" s="30"/>
      <c r="RE30" s="37"/>
      <c r="RF30" s="31"/>
      <c r="RG30" s="30"/>
      <c r="RH30" s="37"/>
      <c r="RI30" s="31"/>
      <c r="RJ30" s="30"/>
      <c r="RK30" s="37"/>
      <c r="RL30" s="31"/>
      <c r="RM30" s="30"/>
      <c r="RN30" s="37"/>
      <c r="RO30" s="31"/>
      <c r="RP30" s="30"/>
      <c r="RQ30" s="37"/>
      <c r="RR30" s="31"/>
      <c r="RS30" s="30"/>
      <c r="RT30" s="37"/>
      <c r="RU30" s="31"/>
      <c r="RV30" s="30"/>
      <c r="RW30" s="37"/>
      <c r="RX30" s="31"/>
      <c r="RY30" s="30"/>
      <c r="RZ30" s="37"/>
      <c r="SA30" s="31"/>
      <c r="SB30" s="30"/>
      <c r="SC30" s="37"/>
      <c r="SD30" s="31"/>
      <c r="SE30" s="30"/>
      <c r="SF30" s="37"/>
      <c r="SG30" s="31"/>
      <c r="SH30" s="30"/>
      <c r="SI30" s="37"/>
      <c r="SJ30" s="31"/>
      <c r="SK30" s="30"/>
      <c r="SL30" s="37"/>
      <c r="SM30" s="31"/>
      <c r="SN30" s="30"/>
      <c r="SO30" s="37"/>
      <c r="SP30" s="31"/>
      <c r="SQ30" s="30"/>
      <c r="SR30" s="37"/>
      <c r="SS30" s="31"/>
      <c r="ST30" s="30"/>
      <c r="SU30" s="37"/>
      <c r="SV30" s="31"/>
      <c r="SW30" s="30"/>
      <c r="SX30" s="37"/>
      <c r="SY30" s="31"/>
      <c r="SZ30" s="30"/>
      <c r="TA30" s="37"/>
      <c r="TB30" s="31"/>
      <c r="TC30" s="30"/>
      <c r="TD30" s="37"/>
      <c r="TE30" s="31"/>
      <c r="TF30" s="30"/>
      <c r="TG30" s="37"/>
      <c r="TH30" s="31"/>
      <c r="TI30" s="30"/>
      <c r="TJ30" s="37"/>
      <c r="TK30" s="31"/>
      <c r="TL30" s="30"/>
      <c r="TM30" s="37"/>
      <c r="TN30" s="31"/>
      <c r="TO30" s="30"/>
      <c r="TP30" s="37"/>
      <c r="TQ30" s="31"/>
      <c r="TR30" s="30"/>
      <c r="TS30" s="37"/>
      <c r="TT30" s="31"/>
      <c r="TU30" s="30"/>
      <c r="TV30" s="37"/>
      <c r="TW30" s="31"/>
      <c r="TX30" s="30"/>
      <c r="TY30" s="37"/>
      <c r="TZ30" s="31"/>
      <c r="UA30" s="30"/>
      <c r="UB30" s="37"/>
      <c r="UC30" s="31"/>
      <c r="UD30" s="30"/>
      <c r="UE30" s="37"/>
      <c r="UF30" s="31"/>
      <c r="UG30" s="30"/>
      <c r="UH30" s="37"/>
      <c r="UI30" s="31"/>
      <c r="UJ30" s="30"/>
      <c r="UK30" s="37"/>
      <c r="UL30" s="31"/>
      <c r="UM30" s="30"/>
      <c r="UN30" s="37"/>
      <c r="UO30" s="31"/>
      <c r="UP30" s="30"/>
      <c r="UQ30" s="37"/>
      <c r="UR30" s="31"/>
      <c r="US30" s="30"/>
      <c r="UT30" s="37"/>
      <c r="UU30" s="31"/>
      <c r="UV30" s="30"/>
      <c r="UW30" s="37"/>
      <c r="UX30" s="31"/>
      <c r="UY30" s="30"/>
      <c r="UZ30" s="37"/>
      <c r="VA30" s="31"/>
      <c r="VB30" s="30"/>
      <c r="VC30" s="37"/>
      <c r="VD30" s="31"/>
      <c r="VE30" s="30"/>
      <c r="VF30" s="37"/>
      <c r="VG30" s="31"/>
      <c r="VH30" s="30"/>
      <c r="VI30" s="37"/>
      <c r="VJ30" s="31"/>
      <c r="VK30" s="30"/>
      <c r="VL30" s="37"/>
      <c r="VM30" s="31"/>
      <c r="VN30" s="30"/>
      <c r="VO30" s="37"/>
      <c r="VP30" s="31"/>
      <c r="VQ30" s="30"/>
      <c r="VR30" s="37"/>
      <c r="VS30" s="31"/>
      <c r="VT30" s="30"/>
      <c r="VU30" s="37"/>
      <c r="VV30" s="31"/>
      <c r="VW30" s="30"/>
      <c r="VX30" s="37"/>
      <c r="VY30" s="31"/>
      <c r="VZ30" s="30"/>
      <c r="WA30" s="37"/>
      <c r="WB30" s="31"/>
      <c r="WC30" s="30"/>
      <c r="WD30" s="37"/>
      <c r="WE30" s="31"/>
      <c r="WF30" s="30"/>
      <c r="WG30" s="37"/>
      <c r="WH30" s="31"/>
      <c r="WI30" s="30"/>
      <c r="WJ30" s="37"/>
      <c r="WK30" s="31"/>
      <c r="WL30" s="30"/>
      <c r="WM30" s="37"/>
      <c r="WN30" s="31"/>
      <c r="WO30" s="30"/>
      <c r="WP30" s="37"/>
      <c r="WQ30" s="31"/>
      <c r="WR30" s="30"/>
      <c r="WS30" s="37"/>
      <c r="WT30" s="31"/>
      <c r="WU30" s="30"/>
      <c r="WV30" s="37"/>
      <c r="WW30" s="31"/>
      <c r="WX30" s="30"/>
      <c r="WY30" s="37"/>
      <c r="WZ30" s="31"/>
      <c r="XA30" s="30"/>
      <c r="XB30" s="37"/>
      <c r="XC30" s="31"/>
      <c r="XD30" s="30"/>
      <c r="XE30" s="37"/>
      <c r="XF30" s="31"/>
      <c r="XG30" s="30"/>
      <c r="XH30" s="37"/>
      <c r="XI30" s="31"/>
      <c r="XJ30" s="30"/>
      <c r="XK30" s="37"/>
      <c r="XL30" s="31"/>
      <c r="XM30" s="30"/>
      <c r="XN30" s="37"/>
      <c r="XO30" s="31"/>
      <c r="XP30" s="30"/>
      <c r="XQ30" s="37"/>
      <c r="XR30" s="31"/>
      <c r="XS30" s="30"/>
      <c r="XT30" s="37"/>
      <c r="XU30" s="31"/>
      <c r="XV30" s="30"/>
      <c r="XW30" s="37"/>
      <c r="XX30" s="31"/>
      <c r="XY30" s="30"/>
      <c r="XZ30" s="37"/>
      <c r="YA30" s="31"/>
      <c r="YB30" s="30"/>
      <c r="YC30" s="37"/>
      <c r="YD30" s="31"/>
      <c r="YE30" s="30"/>
      <c r="YF30" s="37"/>
      <c r="YG30" s="31"/>
      <c r="YH30" s="30"/>
      <c r="YI30" s="37"/>
      <c r="YJ30" s="31"/>
      <c r="YK30" s="30"/>
      <c r="YL30" s="37"/>
      <c r="YM30" s="31"/>
      <c r="YN30" s="30"/>
      <c r="YO30" s="37"/>
      <c r="YP30" s="31"/>
      <c r="YQ30" s="30"/>
      <c r="YR30" s="37"/>
      <c r="YS30" s="31"/>
      <c r="YT30" s="30"/>
      <c r="YU30" s="37"/>
      <c r="YV30" s="31"/>
      <c r="YW30" s="30"/>
      <c r="YX30" s="37"/>
      <c r="YY30" s="31"/>
      <c r="YZ30" s="30"/>
      <c r="ZA30" s="37"/>
      <c r="ZB30" s="31"/>
      <c r="ZC30" s="30"/>
      <c r="ZD30" s="37"/>
      <c r="ZE30" s="31"/>
      <c r="ZF30" s="30"/>
      <c r="ZG30" s="37"/>
      <c r="ZH30" s="31"/>
      <c r="ZI30" s="30"/>
      <c r="ZJ30" s="37"/>
      <c r="ZK30" s="31"/>
      <c r="ZL30" s="30"/>
      <c r="ZM30" s="37"/>
      <c r="ZN30" s="31"/>
      <c r="ZO30" s="30"/>
      <c r="ZP30" s="37"/>
      <c r="ZQ30" s="31"/>
      <c r="ZR30" s="30"/>
      <c r="ZS30" s="37"/>
      <c r="ZT30" s="31"/>
      <c r="ZU30" s="30"/>
      <c r="ZV30" s="37"/>
      <c r="ZW30" s="31"/>
      <c r="ZX30" s="30"/>
      <c r="ZY30" s="37"/>
      <c r="ZZ30" s="31"/>
      <c r="AAA30" s="30"/>
      <c r="AAB30" s="37"/>
      <c r="AAC30" s="31"/>
      <c r="AAD30" s="30"/>
      <c r="AAE30" s="37"/>
      <c r="AAF30" s="31"/>
      <c r="AAG30" s="30"/>
      <c r="AAH30" s="37"/>
      <c r="AAI30" s="31"/>
      <c r="AAJ30" s="30"/>
      <c r="AAK30" s="37"/>
      <c r="AAL30" s="31"/>
      <c r="AAM30" s="30"/>
      <c r="AAN30" s="37"/>
      <c r="AAO30" s="31"/>
      <c r="AAP30" s="30"/>
      <c r="AAQ30" s="37"/>
      <c r="AAR30" s="31"/>
      <c r="AAS30" s="30"/>
      <c r="AAT30" s="37"/>
      <c r="AAU30" s="31"/>
      <c r="AAV30" s="30"/>
      <c r="AAW30" s="37"/>
      <c r="AAX30" s="31"/>
      <c r="AAY30" s="30"/>
      <c r="AAZ30" s="37"/>
      <c r="ABA30" s="31"/>
      <c r="ABB30" s="30"/>
      <c r="ABC30" s="37"/>
      <c r="ABD30" s="31"/>
      <c r="ABE30" s="30"/>
      <c r="ABF30" s="37"/>
      <c r="ABG30" s="31"/>
      <c r="ABH30" s="30"/>
      <c r="ABI30" s="37"/>
      <c r="ABJ30" s="31"/>
      <c r="ABK30" s="30"/>
      <c r="ABL30" s="37"/>
      <c r="ABM30" s="31"/>
      <c r="ABN30" s="30"/>
      <c r="ABO30" s="37"/>
      <c r="ABP30" s="31"/>
      <c r="ABQ30" s="30"/>
      <c r="ABR30" s="37"/>
      <c r="ABS30" s="31"/>
      <c r="ABT30" s="30"/>
      <c r="ABU30" s="37"/>
      <c r="ABV30" s="31"/>
      <c r="ABW30" s="30"/>
      <c r="ABX30" s="37"/>
      <c r="ABY30" s="31"/>
      <c r="ABZ30" s="30"/>
      <c r="ACA30" s="37"/>
      <c r="ACB30" s="31"/>
      <c r="ACC30" s="30"/>
      <c r="ACD30" s="37"/>
      <c r="ACE30" s="31"/>
      <c r="ACF30" s="30"/>
      <c r="ACG30" s="37"/>
      <c r="ACH30" s="31"/>
      <c r="ACI30" s="30"/>
      <c r="ACJ30" s="37"/>
      <c r="ACK30" s="31"/>
      <c r="ACL30" s="30"/>
      <c r="ACM30" s="37"/>
      <c r="ACN30" s="38"/>
      <c r="ACO30" s="30"/>
      <c r="ACP30" s="37"/>
      <c r="ACQ30" s="38"/>
      <c r="ACR30" s="30"/>
      <c r="ACS30" s="37"/>
      <c r="ACT30" s="38"/>
      <c r="ACU30" s="30"/>
      <c r="ACV30" s="37"/>
      <c r="ACW30" s="38"/>
      <c r="ACX30" s="30"/>
      <c r="ACY30" s="37"/>
      <c r="ACZ30" s="38"/>
      <c r="ADA30" s="30"/>
      <c r="ADB30" s="37"/>
      <c r="ADC30" s="38"/>
      <c r="ADD30" s="30"/>
      <c r="ADE30" s="37"/>
      <c r="ADF30" s="38"/>
      <c r="ADG30" s="30"/>
      <c r="ADH30" s="37"/>
      <c r="ADI30" s="38"/>
      <c r="ADJ30" s="30"/>
      <c r="ADK30" s="37"/>
      <c r="ADL30" s="38"/>
      <c r="ADM30" s="30"/>
      <c r="ADN30" s="37"/>
      <c r="ADO30" s="38"/>
      <c r="ADP30" s="30"/>
      <c r="ADQ30" s="37"/>
      <c r="ADR30" s="38"/>
      <c r="ADS30" s="30"/>
      <c r="ADT30" s="37"/>
      <c r="ADU30" s="38"/>
      <c r="ADV30" s="30"/>
      <c r="ADW30" s="37"/>
      <c r="ADX30" s="38"/>
      <c r="ADY30" s="30"/>
      <c r="ADZ30" s="37"/>
      <c r="AEA30" s="38"/>
      <c r="AEB30" s="30"/>
      <c r="AEC30" s="37"/>
      <c r="AED30" s="38"/>
      <c r="AEE30" s="30"/>
      <c r="AEF30" s="37"/>
      <c r="AEG30" s="38"/>
      <c r="AEH30" s="30"/>
      <c r="AEI30" s="37"/>
      <c r="AEJ30" s="38"/>
      <c r="AEK30" s="30"/>
      <c r="AEL30" s="37"/>
      <c r="AEM30" s="38"/>
      <c r="AEN30" s="30"/>
      <c r="AEO30" s="37"/>
      <c r="AEP30" s="38"/>
      <c r="AEQ30" s="30"/>
      <c r="AER30" s="37"/>
      <c r="AES30" s="38"/>
      <c r="AET30" s="30"/>
      <c r="AEU30" s="37"/>
      <c r="AEV30" s="38"/>
      <c r="AEW30" s="30"/>
      <c r="AEX30" s="37"/>
      <c r="AEY30" s="38"/>
      <c r="AEZ30" s="30"/>
      <c r="AFA30" s="37"/>
      <c r="AFB30" s="38"/>
      <c r="AFC30" s="30"/>
      <c r="AFD30" s="37"/>
      <c r="AFE30" s="38"/>
    </row>
    <row r="31" spans="1:837" ht="14.45" customHeight="1" x14ac:dyDescent="0.25">
      <c r="B31" s="110"/>
      <c r="C31" s="110"/>
      <c r="D31" s="110"/>
      <c r="E31" s="110"/>
      <c r="F31" s="110"/>
      <c r="G31" s="110"/>
      <c r="H31" s="100"/>
      <c r="I31" s="100"/>
      <c r="J31" s="12">
        <f t="shared" si="46"/>
        <v>46415</v>
      </c>
      <c r="K31" s="29" t="str">
        <f t="shared" si="0"/>
        <v>J</v>
      </c>
      <c r="L31" s="28"/>
      <c r="M31" s="12">
        <f t="shared" si="24"/>
        <v>46446</v>
      </c>
      <c r="N31" s="29">
        <f t="shared" si="1"/>
        <v>0</v>
      </c>
      <c r="O31" s="28"/>
      <c r="P31" s="12">
        <f t="shared" si="25"/>
        <v>46474</v>
      </c>
      <c r="Q31" s="29">
        <f t="shared" si="2"/>
        <v>0</v>
      </c>
      <c r="R31" s="28"/>
      <c r="S31" s="12">
        <f t="shared" si="26"/>
        <v>46505</v>
      </c>
      <c r="T31" s="29" t="str">
        <f t="shared" si="3"/>
        <v>J</v>
      </c>
      <c r="U31" s="28"/>
      <c r="V31" s="12">
        <f t="shared" si="44"/>
        <v>46535</v>
      </c>
      <c r="W31" s="29" t="str">
        <f t="shared" si="4"/>
        <v>J</v>
      </c>
      <c r="X31" s="28"/>
      <c r="Y31" s="12">
        <f t="shared" si="27"/>
        <v>46566</v>
      </c>
      <c r="Z31" s="29" t="str">
        <f t="shared" si="5"/>
        <v>J</v>
      </c>
      <c r="AA31" s="28"/>
      <c r="AB31" s="12">
        <f t="shared" si="28"/>
        <v>46596</v>
      </c>
      <c r="AC31" s="29" t="str">
        <f t="shared" si="6"/>
        <v>J</v>
      </c>
      <c r="AD31" s="28"/>
      <c r="AE31" s="12">
        <f t="shared" si="29"/>
        <v>46627</v>
      </c>
      <c r="AF31" s="29">
        <f t="shared" si="7"/>
        <v>0</v>
      </c>
      <c r="AG31" s="28"/>
      <c r="AH31" s="12">
        <f t="shared" si="30"/>
        <v>46658</v>
      </c>
      <c r="AI31" s="29" t="str">
        <f t="shared" si="8"/>
        <v>J</v>
      </c>
      <c r="AJ31" s="28"/>
      <c r="AK31" s="12">
        <f t="shared" si="31"/>
        <v>46688</v>
      </c>
      <c r="AL31" s="29" t="str">
        <f t="shared" si="9"/>
        <v>J</v>
      </c>
      <c r="AM31" s="28"/>
      <c r="AN31" s="12">
        <f t="shared" si="32"/>
        <v>46719</v>
      </c>
      <c r="AO31" s="29">
        <f t="shared" si="10"/>
        <v>0</v>
      </c>
      <c r="AP31" s="28"/>
      <c r="AQ31" s="12">
        <f t="shared" si="33"/>
        <v>46749</v>
      </c>
      <c r="AR31" s="29" t="str">
        <f t="shared" si="11"/>
        <v>J</v>
      </c>
      <c r="AS31" s="13"/>
      <c r="AT31" s="12">
        <f t="shared" si="47"/>
        <v>46780</v>
      </c>
      <c r="AU31" s="29" t="str">
        <f t="shared" si="12"/>
        <v>J</v>
      </c>
      <c r="AV31" s="28"/>
      <c r="AW31" s="12">
        <f t="shared" si="34"/>
        <v>46811</v>
      </c>
      <c r="AX31" s="29" t="str">
        <f t="shared" si="13"/>
        <v>J</v>
      </c>
      <c r="AY31" s="28"/>
      <c r="AZ31" s="12">
        <f t="shared" si="35"/>
        <v>46840</v>
      </c>
      <c r="BA31" s="29" t="str">
        <f t="shared" si="14"/>
        <v>J</v>
      </c>
      <c r="BB31" s="28"/>
      <c r="BC31" s="12">
        <f t="shared" si="36"/>
        <v>46871</v>
      </c>
      <c r="BD31" s="29" t="str">
        <f t="shared" si="15"/>
        <v>J</v>
      </c>
      <c r="BE31" s="28"/>
      <c r="BF31" s="12">
        <f t="shared" si="45"/>
        <v>46901</v>
      </c>
      <c r="BG31" s="29">
        <f t="shared" si="16"/>
        <v>0</v>
      </c>
      <c r="BH31" s="28"/>
      <c r="BI31" s="12">
        <f t="shared" si="37"/>
        <v>46932</v>
      </c>
      <c r="BJ31" s="29" t="str">
        <f t="shared" si="17"/>
        <v>J</v>
      </c>
      <c r="BK31" s="28"/>
      <c r="BL31" s="12">
        <f t="shared" si="38"/>
        <v>46962</v>
      </c>
      <c r="BM31" s="29" t="str">
        <f t="shared" si="18"/>
        <v>J</v>
      </c>
      <c r="BN31" s="28"/>
      <c r="BO31" s="12">
        <f t="shared" si="39"/>
        <v>46993</v>
      </c>
      <c r="BP31" s="29" t="str">
        <f t="shared" si="19"/>
        <v>J</v>
      </c>
      <c r="BQ31" s="28"/>
      <c r="BR31" s="12">
        <f t="shared" si="40"/>
        <v>47024</v>
      </c>
      <c r="BS31" s="29" t="str">
        <f t="shared" si="20"/>
        <v>J</v>
      </c>
      <c r="BT31" s="28"/>
      <c r="BU31" s="12">
        <f t="shared" si="41"/>
        <v>47054</v>
      </c>
      <c r="BV31" s="29">
        <f t="shared" si="21"/>
        <v>0</v>
      </c>
      <c r="BW31" s="28"/>
      <c r="BX31" s="12">
        <f t="shared" si="42"/>
        <v>47085</v>
      </c>
      <c r="BY31" s="29" t="str">
        <f t="shared" si="22"/>
        <v>J</v>
      </c>
      <c r="BZ31" s="28"/>
      <c r="CA31" s="12">
        <f t="shared" si="43"/>
        <v>47115</v>
      </c>
      <c r="CB31" s="29" t="str">
        <f t="shared" si="23"/>
        <v>J</v>
      </c>
      <c r="CC31" s="13"/>
      <c r="CD31" s="30"/>
      <c r="CE31" s="37"/>
      <c r="CF31" s="31"/>
      <c r="CG31" s="30"/>
      <c r="CH31" s="37"/>
      <c r="CI31" s="31"/>
      <c r="CJ31" s="30"/>
      <c r="CK31" s="37"/>
      <c r="CL31" s="31"/>
      <c r="CM31" s="30"/>
      <c r="CN31" s="37"/>
      <c r="CO31" s="31"/>
      <c r="CP31" s="30"/>
      <c r="CQ31" s="37"/>
      <c r="CR31" s="31"/>
      <c r="CS31" s="30"/>
      <c r="CT31" s="37"/>
      <c r="CU31" s="31"/>
      <c r="CV31" s="30"/>
      <c r="CW31" s="37"/>
      <c r="CX31" s="31"/>
      <c r="CY31" s="30"/>
      <c r="CZ31" s="37"/>
      <c r="DA31" s="31"/>
      <c r="DB31" s="30"/>
      <c r="DC31" s="37"/>
      <c r="DD31" s="31"/>
      <c r="DE31" s="30"/>
      <c r="DF31" s="37"/>
      <c r="DG31" s="31"/>
      <c r="DH31" s="30"/>
      <c r="DI31" s="37"/>
      <c r="DJ31" s="31"/>
      <c r="DK31" s="30"/>
      <c r="DL31" s="37"/>
      <c r="DM31" s="31"/>
      <c r="DN31" s="30"/>
      <c r="DO31" s="37"/>
      <c r="DP31" s="31"/>
      <c r="DQ31" s="30"/>
      <c r="DR31" s="37"/>
      <c r="DS31" s="31"/>
      <c r="DT31" s="30"/>
      <c r="DU31" s="37"/>
      <c r="DV31" s="31"/>
      <c r="DW31" s="30"/>
      <c r="DX31" s="37"/>
      <c r="DY31" s="31"/>
      <c r="DZ31" s="30"/>
      <c r="EA31" s="37"/>
      <c r="EB31" s="31"/>
      <c r="EC31" s="30"/>
      <c r="ED31" s="37"/>
      <c r="EE31" s="31"/>
      <c r="EF31" s="30"/>
      <c r="EG31" s="37"/>
      <c r="EH31" s="31"/>
      <c r="EI31" s="30"/>
      <c r="EJ31" s="37"/>
      <c r="EK31" s="31"/>
      <c r="EL31" s="30"/>
      <c r="EM31" s="37"/>
      <c r="EN31" s="31"/>
      <c r="EO31" s="30"/>
      <c r="EP31" s="37"/>
      <c r="EQ31" s="31"/>
      <c r="ER31" s="30"/>
      <c r="ES31" s="37"/>
      <c r="ET31" s="31"/>
      <c r="EU31" s="30"/>
      <c r="EV31" s="37"/>
      <c r="EW31" s="31"/>
      <c r="EX31" s="30"/>
      <c r="EY31" s="37"/>
      <c r="EZ31" s="31"/>
      <c r="FA31" s="30"/>
      <c r="FB31" s="37"/>
      <c r="FC31" s="31"/>
      <c r="FD31" s="30"/>
      <c r="FE31" s="37"/>
      <c r="FF31" s="31"/>
      <c r="FG31" s="30"/>
      <c r="FH31" s="37"/>
      <c r="FI31" s="31"/>
      <c r="FJ31" s="30"/>
      <c r="FK31" s="37"/>
      <c r="FL31" s="31"/>
      <c r="FM31" s="30"/>
      <c r="FN31" s="37"/>
      <c r="FO31" s="31"/>
      <c r="FP31" s="30"/>
      <c r="FQ31" s="37"/>
      <c r="FR31" s="31"/>
      <c r="FS31" s="30"/>
      <c r="FT31" s="37"/>
      <c r="FU31" s="31"/>
      <c r="FV31" s="30"/>
      <c r="FW31" s="37"/>
      <c r="FX31" s="31"/>
      <c r="FY31" s="30"/>
      <c r="FZ31" s="37"/>
      <c r="GA31" s="31"/>
      <c r="GB31" s="30"/>
      <c r="GC31" s="37"/>
      <c r="GD31" s="31"/>
      <c r="GE31" s="30"/>
      <c r="GF31" s="37"/>
      <c r="GG31" s="31"/>
      <c r="GH31" s="30"/>
      <c r="GI31" s="37"/>
      <c r="GJ31" s="31"/>
      <c r="GK31" s="30"/>
      <c r="GL31" s="37"/>
      <c r="GM31" s="31"/>
      <c r="GN31" s="30"/>
      <c r="GO31" s="37"/>
      <c r="GP31" s="31"/>
      <c r="GQ31" s="30"/>
      <c r="GR31" s="37"/>
      <c r="GS31" s="31"/>
      <c r="GT31" s="30"/>
      <c r="GU31" s="37"/>
      <c r="GV31" s="31"/>
      <c r="GW31" s="30"/>
      <c r="GX31" s="37"/>
      <c r="GY31" s="31"/>
      <c r="GZ31" s="30"/>
      <c r="HA31" s="37"/>
      <c r="HB31" s="31"/>
      <c r="HC31" s="30"/>
      <c r="HD31" s="37"/>
      <c r="HE31" s="31"/>
      <c r="HF31" s="30"/>
      <c r="HG31" s="37"/>
      <c r="HH31" s="31"/>
      <c r="HI31" s="30"/>
      <c r="HJ31" s="37"/>
      <c r="HK31" s="31"/>
      <c r="HL31" s="30"/>
      <c r="HM31" s="37"/>
      <c r="HN31" s="31"/>
      <c r="HO31" s="30"/>
      <c r="HP31" s="37"/>
      <c r="HQ31" s="31"/>
      <c r="HR31" s="30"/>
      <c r="HS31" s="37"/>
      <c r="HT31" s="31"/>
      <c r="HU31" s="30"/>
      <c r="HV31" s="37"/>
      <c r="HW31" s="31"/>
      <c r="HX31" s="30"/>
      <c r="HY31" s="37"/>
      <c r="HZ31" s="31"/>
      <c r="IA31" s="30"/>
      <c r="IB31" s="37"/>
      <c r="IC31" s="31"/>
      <c r="ID31" s="30"/>
      <c r="IE31" s="37"/>
      <c r="IF31" s="31"/>
      <c r="IG31" s="30"/>
      <c r="IH31" s="37"/>
      <c r="II31" s="31"/>
      <c r="IJ31" s="30"/>
      <c r="IK31" s="37"/>
      <c r="IL31" s="31"/>
      <c r="IM31" s="30"/>
      <c r="IN31" s="37"/>
      <c r="IO31" s="31"/>
      <c r="IP31" s="30"/>
      <c r="IQ31" s="37"/>
      <c r="IR31" s="31"/>
      <c r="IS31" s="30"/>
      <c r="IT31" s="37"/>
      <c r="IU31" s="31"/>
      <c r="IV31" s="30"/>
      <c r="IW31" s="37"/>
      <c r="IX31" s="31"/>
      <c r="IY31" s="30"/>
      <c r="IZ31" s="37"/>
      <c r="JA31" s="31"/>
      <c r="JB31" s="30"/>
      <c r="JC31" s="37"/>
      <c r="JD31" s="31"/>
      <c r="JE31" s="30"/>
      <c r="JF31" s="37"/>
      <c r="JG31" s="31"/>
      <c r="JH31" s="30"/>
      <c r="JI31" s="37"/>
      <c r="JJ31" s="31"/>
      <c r="JK31" s="30"/>
      <c r="JL31" s="37"/>
      <c r="JM31" s="31"/>
      <c r="JN31" s="30"/>
      <c r="JO31" s="37"/>
      <c r="JP31" s="31"/>
      <c r="JQ31" s="30"/>
      <c r="JR31" s="37"/>
      <c r="JS31" s="31"/>
      <c r="JT31" s="30"/>
      <c r="JU31" s="37"/>
      <c r="JV31" s="31"/>
      <c r="JW31" s="30"/>
      <c r="JX31" s="37"/>
      <c r="JY31" s="31"/>
      <c r="JZ31" s="30"/>
      <c r="KA31" s="37"/>
      <c r="KB31" s="31"/>
      <c r="KC31" s="30"/>
      <c r="KD31" s="37"/>
      <c r="KE31" s="31"/>
      <c r="KF31" s="30"/>
      <c r="KG31" s="37"/>
      <c r="KH31" s="31"/>
      <c r="KI31" s="30"/>
      <c r="KJ31" s="37"/>
      <c r="KK31" s="31"/>
      <c r="KL31" s="30"/>
      <c r="KM31" s="37"/>
      <c r="KN31" s="31"/>
      <c r="KO31" s="30"/>
      <c r="KP31" s="37"/>
      <c r="KQ31" s="31"/>
      <c r="KR31" s="30"/>
      <c r="KS31" s="37"/>
      <c r="KT31" s="31"/>
      <c r="KU31" s="30"/>
      <c r="KV31" s="37"/>
      <c r="KW31" s="31"/>
      <c r="KX31" s="30"/>
      <c r="KY31" s="37"/>
      <c r="KZ31" s="31"/>
      <c r="LA31" s="30"/>
      <c r="LB31" s="37"/>
      <c r="LC31" s="31"/>
      <c r="LD31" s="30"/>
      <c r="LE31" s="37"/>
      <c r="LF31" s="31"/>
      <c r="LG31" s="30"/>
      <c r="LH31" s="37"/>
      <c r="LI31" s="31"/>
      <c r="LJ31" s="30"/>
      <c r="LK31" s="37"/>
      <c r="LL31" s="31"/>
      <c r="LM31" s="30"/>
      <c r="LN31" s="37"/>
      <c r="LO31" s="31"/>
      <c r="LP31" s="30"/>
      <c r="LQ31" s="37"/>
      <c r="LR31" s="31"/>
      <c r="LS31" s="30"/>
      <c r="LT31" s="37"/>
      <c r="LU31" s="31"/>
      <c r="LV31" s="30"/>
      <c r="LW31" s="37"/>
      <c r="LX31" s="31"/>
      <c r="LY31" s="30"/>
      <c r="LZ31" s="37"/>
      <c r="MA31" s="31"/>
      <c r="MB31" s="30"/>
      <c r="MC31" s="37"/>
      <c r="MD31" s="31"/>
      <c r="ME31" s="30"/>
      <c r="MF31" s="37"/>
      <c r="MG31" s="31"/>
      <c r="MH31" s="30"/>
      <c r="MI31" s="37"/>
      <c r="MJ31" s="31"/>
      <c r="MK31" s="30"/>
      <c r="ML31" s="37"/>
      <c r="MM31" s="31"/>
      <c r="MN31" s="30"/>
      <c r="MO31" s="37"/>
      <c r="MP31" s="31"/>
      <c r="MQ31" s="30"/>
      <c r="MR31" s="37"/>
      <c r="MS31" s="31"/>
      <c r="MT31" s="30"/>
      <c r="MU31" s="37"/>
      <c r="MV31" s="31"/>
      <c r="MW31" s="30"/>
      <c r="MX31" s="37"/>
      <c r="MY31" s="31"/>
      <c r="MZ31" s="30"/>
      <c r="NA31" s="37"/>
      <c r="NB31" s="31"/>
      <c r="NC31" s="30"/>
      <c r="ND31" s="37"/>
      <c r="NE31" s="31"/>
      <c r="NF31" s="30"/>
      <c r="NG31" s="37"/>
      <c r="NH31" s="31"/>
      <c r="NI31" s="30"/>
      <c r="NJ31" s="37"/>
      <c r="NK31" s="31"/>
      <c r="NL31" s="30"/>
      <c r="NM31" s="37"/>
      <c r="NN31" s="31"/>
      <c r="NO31" s="30"/>
      <c r="NP31" s="37"/>
      <c r="NQ31" s="31"/>
      <c r="NR31" s="30"/>
      <c r="NS31" s="37"/>
      <c r="NT31" s="31"/>
      <c r="NU31" s="30"/>
      <c r="NV31" s="37"/>
      <c r="NW31" s="31"/>
      <c r="NX31" s="30"/>
      <c r="NY31" s="37"/>
      <c r="NZ31" s="31"/>
      <c r="OA31" s="30"/>
      <c r="OB31" s="37"/>
      <c r="OC31" s="31"/>
      <c r="OD31" s="30"/>
      <c r="OE31" s="37"/>
      <c r="OF31" s="31"/>
      <c r="OG31" s="30"/>
      <c r="OH31" s="37"/>
      <c r="OI31" s="31"/>
      <c r="OJ31" s="30"/>
      <c r="OK31" s="37"/>
      <c r="OL31" s="31"/>
      <c r="OM31" s="30"/>
      <c r="ON31" s="37"/>
      <c r="OO31" s="31"/>
      <c r="OP31" s="30"/>
      <c r="OQ31" s="37"/>
      <c r="OR31" s="31"/>
      <c r="OS31" s="30"/>
      <c r="OT31" s="37"/>
      <c r="OU31" s="31"/>
      <c r="OV31" s="30"/>
      <c r="OW31" s="37"/>
      <c r="OX31" s="31"/>
      <c r="OY31" s="30"/>
      <c r="OZ31" s="37"/>
      <c r="PA31" s="31"/>
      <c r="PB31" s="30"/>
      <c r="PC31" s="37"/>
      <c r="PD31" s="31"/>
      <c r="PE31" s="30"/>
      <c r="PF31" s="37"/>
      <c r="PG31" s="31"/>
      <c r="PH31" s="30"/>
      <c r="PI31" s="37"/>
      <c r="PJ31" s="31"/>
      <c r="PK31" s="30"/>
      <c r="PL31" s="37"/>
      <c r="PM31" s="31"/>
      <c r="PN31" s="30"/>
      <c r="PO31" s="37"/>
      <c r="PP31" s="31"/>
      <c r="PQ31" s="30"/>
      <c r="PR31" s="37"/>
      <c r="PS31" s="31"/>
      <c r="PT31" s="30"/>
      <c r="PU31" s="37"/>
      <c r="PV31" s="31"/>
      <c r="PW31" s="30"/>
      <c r="PX31" s="37"/>
      <c r="PY31" s="31"/>
      <c r="PZ31" s="30"/>
      <c r="QA31" s="37"/>
      <c r="QB31" s="31"/>
      <c r="QC31" s="30"/>
      <c r="QD31" s="37"/>
      <c r="QE31" s="31"/>
      <c r="QF31" s="30"/>
      <c r="QG31" s="37"/>
      <c r="QH31" s="31"/>
      <c r="QI31" s="30"/>
      <c r="QJ31" s="37"/>
      <c r="QK31" s="31"/>
      <c r="QL31" s="30"/>
      <c r="QM31" s="37"/>
      <c r="QN31" s="31"/>
      <c r="QO31" s="30"/>
      <c r="QP31" s="37"/>
      <c r="QQ31" s="31"/>
      <c r="QR31" s="30"/>
      <c r="QS31" s="37"/>
      <c r="QT31" s="31"/>
      <c r="QU31" s="30"/>
      <c r="QV31" s="37"/>
      <c r="QW31" s="31"/>
      <c r="QX31" s="30"/>
      <c r="QY31" s="37"/>
      <c r="QZ31" s="31"/>
      <c r="RA31" s="30"/>
      <c r="RB31" s="37"/>
      <c r="RC31" s="31"/>
      <c r="RD31" s="30"/>
      <c r="RE31" s="37"/>
      <c r="RF31" s="31"/>
      <c r="RG31" s="30"/>
      <c r="RH31" s="37"/>
      <c r="RI31" s="31"/>
      <c r="RJ31" s="30"/>
      <c r="RK31" s="37"/>
      <c r="RL31" s="31"/>
      <c r="RM31" s="30"/>
      <c r="RN31" s="37"/>
      <c r="RO31" s="31"/>
      <c r="RP31" s="30"/>
      <c r="RQ31" s="37"/>
      <c r="RR31" s="31"/>
      <c r="RS31" s="30"/>
      <c r="RT31" s="37"/>
      <c r="RU31" s="31"/>
      <c r="RV31" s="30"/>
      <c r="RW31" s="37"/>
      <c r="RX31" s="31"/>
      <c r="RY31" s="30"/>
      <c r="RZ31" s="37"/>
      <c r="SA31" s="31"/>
      <c r="SB31" s="30"/>
      <c r="SC31" s="37"/>
      <c r="SD31" s="31"/>
      <c r="SE31" s="30"/>
      <c r="SF31" s="37"/>
      <c r="SG31" s="31"/>
      <c r="SH31" s="30"/>
      <c r="SI31" s="37"/>
      <c r="SJ31" s="31"/>
      <c r="SK31" s="30"/>
      <c r="SL31" s="37"/>
      <c r="SM31" s="31"/>
      <c r="SN31" s="30"/>
      <c r="SO31" s="37"/>
      <c r="SP31" s="31"/>
      <c r="SQ31" s="30"/>
      <c r="SR31" s="37"/>
      <c r="SS31" s="31"/>
      <c r="ST31" s="30"/>
      <c r="SU31" s="37"/>
      <c r="SV31" s="31"/>
      <c r="SW31" s="30"/>
      <c r="SX31" s="37"/>
      <c r="SY31" s="31"/>
      <c r="SZ31" s="30"/>
      <c r="TA31" s="37"/>
      <c r="TB31" s="31"/>
      <c r="TC31" s="30"/>
      <c r="TD31" s="37"/>
      <c r="TE31" s="31"/>
      <c r="TF31" s="30"/>
      <c r="TG31" s="37"/>
      <c r="TH31" s="31"/>
      <c r="TI31" s="30"/>
      <c r="TJ31" s="37"/>
      <c r="TK31" s="31"/>
      <c r="TL31" s="30"/>
      <c r="TM31" s="37"/>
      <c r="TN31" s="31"/>
      <c r="TO31" s="30"/>
      <c r="TP31" s="37"/>
      <c r="TQ31" s="31"/>
      <c r="TR31" s="30"/>
      <c r="TS31" s="37"/>
      <c r="TT31" s="31"/>
      <c r="TU31" s="30"/>
      <c r="TV31" s="37"/>
      <c r="TW31" s="31"/>
      <c r="TX31" s="30"/>
      <c r="TY31" s="37"/>
      <c r="TZ31" s="31"/>
      <c r="UA31" s="30"/>
      <c r="UB31" s="37"/>
      <c r="UC31" s="31"/>
      <c r="UD31" s="30"/>
      <c r="UE31" s="37"/>
      <c r="UF31" s="31"/>
      <c r="UG31" s="30"/>
      <c r="UH31" s="37"/>
      <c r="UI31" s="31"/>
      <c r="UJ31" s="30"/>
      <c r="UK31" s="37"/>
      <c r="UL31" s="31"/>
      <c r="UM31" s="30"/>
      <c r="UN31" s="37"/>
      <c r="UO31" s="31"/>
      <c r="UP31" s="30"/>
      <c r="UQ31" s="37"/>
      <c r="UR31" s="31"/>
      <c r="US31" s="30"/>
      <c r="UT31" s="37"/>
      <c r="UU31" s="31"/>
      <c r="UV31" s="30"/>
      <c r="UW31" s="37"/>
      <c r="UX31" s="31"/>
      <c r="UY31" s="30"/>
      <c r="UZ31" s="37"/>
      <c r="VA31" s="31"/>
      <c r="VB31" s="30"/>
      <c r="VC31" s="37"/>
      <c r="VD31" s="31"/>
      <c r="VE31" s="30"/>
      <c r="VF31" s="37"/>
      <c r="VG31" s="31"/>
      <c r="VH31" s="30"/>
      <c r="VI31" s="37"/>
      <c r="VJ31" s="31"/>
      <c r="VK31" s="30"/>
      <c r="VL31" s="37"/>
      <c r="VM31" s="31"/>
      <c r="VN31" s="30"/>
      <c r="VO31" s="37"/>
      <c r="VP31" s="31"/>
      <c r="VQ31" s="30"/>
      <c r="VR31" s="37"/>
      <c r="VS31" s="31"/>
      <c r="VT31" s="30"/>
      <c r="VU31" s="37"/>
      <c r="VV31" s="31"/>
      <c r="VW31" s="30"/>
      <c r="VX31" s="37"/>
      <c r="VY31" s="31"/>
      <c r="VZ31" s="30"/>
      <c r="WA31" s="37"/>
      <c r="WB31" s="31"/>
      <c r="WC31" s="30"/>
      <c r="WD31" s="37"/>
      <c r="WE31" s="31"/>
      <c r="WF31" s="30"/>
      <c r="WG31" s="37"/>
      <c r="WH31" s="31"/>
      <c r="WI31" s="30"/>
      <c r="WJ31" s="37"/>
      <c r="WK31" s="31"/>
      <c r="WL31" s="30"/>
      <c r="WM31" s="37"/>
      <c r="WN31" s="31"/>
      <c r="WO31" s="30"/>
      <c r="WP31" s="37"/>
      <c r="WQ31" s="31"/>
      <c r="WR31" s="30"/>
      <c r="WS31" s="37"/>
      <c r="WT31" s="31"/>
      <c r="WU31" s="30"/>
      <c r="WV31" s="37"/>
      <c r="WW31" s="31"/>
      <c r="WX31" s="30"/>
      <c r="WY31" s="37"/>
      <c r="WZ31" s="31"/>
      <c r="XA31" s="30"/>
      <c r="XB31" s="37"/>
      <c r="XC31" s="31"/>
      <c r="XD31" s="30"/>
      <c r="XE31" s="37"/>
      <c r="XF31" s="31"/>
      <c r="XG31" s="30"/>
      <c r="XH31" s="37"/>
      <c r="XI31" s="31"/>
      <c r="XJ31" s="30"/>
      <c r="XK31" s="37"/>
      <c r="XL31" s="31"/>
      <c r="XM31" s="30"/>
      <c r="XN31" s="37"/>
      <c r="XO31" s="31"/>
      <c r="XP31" s="30"/>
      <c r="XQ31" s="37"/>
      <c r="XR31" s="31"/>
      <c r="XS31" s="30"/>
      <c r="XT31" s="37"/>
      <c r="XU31" s="31"/>
      <c r="XV31" s="30"/>
      <c r="XW31" s="37"/>
      <c r="XX31" s="31"/>
      <c r="XY31" s="30"/>
      <c r="XZ31" s="37"/>
      <c r="YA31" s="31"/>
      <c r="YB31" s="30"/>
      <c r="YC31" s="37"/>
      <c r="YD31" s="31"/>
      <c r="YE31" s="30"/>
      <c r="YF31" s="37"/>
      <c r="YG31" s="31"/>
      <c r="YH31" s="30"/>
      <c r="YI31" s="37"/>
      <c r="YJ31" s="31"/>
      <c r="YK31" s="30"/>
      <c r="YL31" s="37"/>
      <c r="YM31" s="31"/>
      <c r="YN31" s="30"/>
      <c r="YO31" s="37"/>
      <c r="YP31" s="31"/>
      <c r="YQ31" s="30"/>
      <c r="YR31" s="37"/>
      <c r="YS31" s="31"/>
      <c r="YT31" s="30"/>
      <c r="YU31" s="37"/>
      <c r="YV31" s="31"/>
      <c r="YW31" s="30"/>
      <c r="YX31" s="37"/>
      <c r="YY31" s="31"/>
      <c r="YZ31" s="30"/>
      <c r="ZA31" s="37"/>
      <c r="ZB31" s="31"/>
      <c r="ZC31" s="30"/>
      <c r="ZD31" s="37"/>
      <c r="ZE31" s="31"/>
      <c r="ZF31" s="30"/>
      <c r="ZG31" s="37"/>
      <c r="ZH31" s="31"/>
      <c r="ZI31" s="30"/>
      <c r="ZJ31" s="37"/>
      <c r="ZK31" s="31"/>
      <c r="ZL31" s="30"/>
      <c r="ZM31" s="37"/>
      <c r="ZN31" s="31"/>
      <c r="ZO31" s="30"/>
      <c r="ZP31" s="37"/>
      <c r="ZQ31" s="31"/>
      <c r="ZR31" s="30"/>
      <c r="ZS31" s="37"/>
      <c r="ZT31" s="31"/>
      <c r="ZU31" s="30"/>
      <c r="ZV31" s="37"/>
      <c r="ZW31" s="31"/>
      <c r="ZX31" s="30"/>
      <c r="ZY31" s="37"/>
      <c r="ZZ31" s="31"/>
      <c r="AAA31" s="30"/>
      <c r="AAB31" s="37"/>
      <c r="AAC31" s="31"/>
      <c r="AAD31" s="30"/>
      <c r="AAE31" s="37"/>
      <c r="AAF31" s="31"/>
      <c r="AAG31" s="30"/>
      <c r="AAH31" s="37"/>
      <c r="AAI31" s="31"/>
      <c r="AAJ31" s="30"/>
      <c r="AAK31" s="37"/>
      <c r="AAL31" s="31"/>
      <c r="AAM31" s="30"/>
      <c r="AAN31" s="37"/>
      <c r="AAO31" s="31"/>
      <c r="AAP31" s="30"/>
      <c r="AAQ31" s="37"/>
      <c r="AAR31" s="31"/>
      <c r="AAS31" s="30"/>
      <c r="AAT31" s="37"/>
      <c r="AAU31" s="31"/>
      <c r="AAV31" s="30"/>
      <c r="AAW31" s="37"/>
      <c r="AAX31" s="31"/>
      <c r="AAY31" s="30"/>
      <c r="AAZ31" s="37"/>
      <c r="ABA31" s="31"/>
      <c r="ABB31" s="30"/>
      <c r="ABC31" s="37"/>
      <c r="ABD31" s="31"/>
      <c r="ABE31" s="30"/>
      <c r="ABF31" s="37"/>
      <c r="ABG31" s="31"/>
      <c r="ABH31" s="30"/>
      <c r="ABI31" s="37"/>
      <c r="ABJ31" s="31"/>
      <c r="ABK31" s="30"/>
      <c r="ABL31" s="37"/>
      <c r="ABM31" s="31"/>
      <c r="ABN31" s="30"/>
      <c r="ABO31" s="37"/>
      <c r="ABP31" s="31"/>
      <c r="ABQ31" s="30"/>
      <c r="ABR31" s="37"/>
      <c r="ABS31" s="31"/>
      <c r="ABT31" s="30"/>
      <c r="ABU31" s="37"/>
      <c r="ABV31" s="31"/>
      <c r="ABW31" s="30"/>
      <c r="ABX31" s="37"/>
      <c r="ABY31" s="31"/>
      <c r="ABZ31" s="30"/>
      <c r="ACA31" s="37"/>
      <c r="ACB31" s="31"/>
      <c r="ACC31" s="30"/>
      <c r="ACD31" s="37"/>
      <c r="ACE31" s="31"/>
      <c r="ACF31" s="30"/>
      <c r="ACG31" s="37"/>
      <c r="ACH31" s="31"/>
      <c r="ACI31" s="30"/>
      <c r="ACJ31" s="37"/>
      <c r="ACK31" s="31"/>
      <c r="ACL31" s="30"/>
      <c r="ACM31" s="37"/>
      <c r="ACN31" s="38"/>
      <c r="ACO31" s="30"/>
      <c r="ACP31" s="37"/>
      <c r="ACQ31" s="38"/>
      <c r="ACR31" s="30"/>
      <c r="ACS31" s="37"/>
      <c r="ACT31" s="38"/>
      <c r="ACU31" s="30"/>
      <c r="ACV31" s="37"/>
      <c r="ACW31" s="38"/>
      <c r="ACX31" s="30"/>
      <c r="ACY31" s="37"/>
      <c r="ACZ31" s="38"/>
      <c r="ADA31" s="30"/>
      <c r="ADB31" s="37"/>
      <c r="ADC31" s="38"/>
      <c r="ADD31" s="30"/>
      <c r="ADE31" s="37"/>
      <c r="ADF31" s="38"/>
      <c r="ADG31" s="30"/>
      <c r="ADH31" s="37"/>
      <c r="ADI31" s="38"/>
      <c r="ADJ31" s="30"/>
      <c r="ADK31" s="37"/>
      <c r="ADL31" s="38"/>
      <c r="ADM31" s="30"/>
      <c r="ADN31" s="37"/>
      <c r="ADO31" s="38"/>
      <c r="ADP31" s="30"/>
      <c r="ADQ31" s="37"/>
      <c r="ADR31" s="38"/>
      <c r="ADS31" s="30"/>
      <c r="ADT31" s="37"/>
      <c r="ADU31" s="38"/>
      <c r="ADV31" s="30"/>
      <c r="ADW31" s="37"/>
      <c r="ADX31" s="38"/>
      <c r="ADY31" s="30"/>
      <c r="ADZ31" s="37"/>
      <c r="AEA31" s="38"/>
      <c r="AEB31" s="30"/>
      <c r="AEC31" s="37"/>
      <c r="AED31" s="38"/>
      <c r="AEE31" s="30"/>
      <c r="AEF31" s="37"/>
      <c r="AEG31" s="38"/>
      <c r="AEH31" s="30"/>
      <c r="AEI31" s="37"/>
      <c r="AEJ31" s="38"/>
      <c r="AEK31" s="30"/>
      <c r="AEL31" s="37"/>
      <c r="AEM31" s="38"/>
      <c r="AEN31" s="30"/>
      <c r="AEO31" s="37"/>
      <c r="AEP31" s="38"/>
      <c r="AEQ31" s="30"/>
      <c r="AER31" s="37"/>
      <c r="AES31" s="38"/>
      <c r="AET31" s="30"/>
      <c r="AEU31" s="37"/>
      <c r="AEV31" s="38"/>
      <c r="AEW31" s="30"/>
      <c r="AEX31" s="37"/>
      <c r="AEY31" s="38"/>
      <c r="AEZ31" s="30"/>
      <c r="AFA31" s="37"/>
      <c r="AFB31" s="38"/>
      <c r="AFC31" s="30"/>
      <c r="AFD31" s="37"/>
      <c r="AFE31" s="38"/>
    </row>
    <row r="32" spans="1:837" ht="15" customHeight="1" thickBot="1" x14ac:dyDescent="0.3">
      <c r="B32" s="110"/>
      <c r="C32" s="110"/>
      <c r="D32" s="110"/>
      <c r="E32" s="136"/>
      <c r="F32" s="136"/>
      <c r="G32" s="137"/>
      <c r="H32" s="5"/>
      <c r="I32" s="5"/>
      <c r="J32" s="12">
        <f t="shared" si="46"/>
        <v>46416</v>
      </c>
      <c r="K32" s="29" t="str">
        <f t="shared" si="0"/>
        <v>J</v>
      </c>
      <c r="L32" s="28"/>
      <c r="M32" s="15" t="str">
        <f t="shared" ref="M32" si="48">IF(MONTH(M31+1)&lt;&gt;MONTH(M31),"",M31+1)</f>
        <v/>
      </c>
      <c r="N32" s="16" t="str">
        <f>IFERROR(VLOOKUP(MOD(M32-Départ4,7)+1,Cycle4,2,FALSE),"")</f>
        <v/>
      </c>
      <c r="O32" s="23"/>
      <c r="P32" s="12">
        <f t="shared" si="25"/>
        <v>46475</v>
      </c>
      <c r="Q32" s="29" t="str">
        <f t="shared" si="2"/>
        <v>J</v>
      </c>
      <c r="R32" s="28"/>
      <c r="S32" s="12">
        <f t="shared" si="26"/>
        <v>46506</v>
      </c>
      <c r="T32" s="29" t="str">
        <f t="shared" si="3"/>
        <v>J</v>
      </c>
      <c r="U32" s="28"/>
      <c r="V32" s="12">
        <f t="shared" si="44"/>
        <v>46536</v>
      </c>
      <c r="W32" s="29">
        <f t="shared" si="4"/>
        <v>0</v>
      </c>
      <c r="X32" s="28"/>
      <c r="Y32" s="12">
        <f t="shared" si="27"/>
        <v>46567</v>
      </c>
      <c r="Z32" s="29" t="str">
        <f t="shared" si="5"/>
        <v>J</v>
      </c>
      <c r="AA32" s="28"/>
      <c r="AB32" s="12">
        <f t="shared" si="28"/>
        <v>46597</v>
      </c>
      <c r="AC32" s="29" t="str">
        <f t="shared" si="6"/>
        <v>J</v>
      </c>
      <c r="AD32" s="28"/>
      <c r="AE32" s="12">
        <f t="shared" si="29"/>
        <v>46628</v>
      </c>
      <c r="AF32" s="29">
        <f t="shared" si="7"/>
        <v>0</v>
      </c>
      <c r="AG32" s="28"/>
      <c r="AH32" s="12">
        <f t="shared" si="30"/>
        <v>46659</v>
      </c>
      <c r="AI32" s="29" t="str">
        <f t="shared" si="8"/>
        <v>J</v>
      </c>
      <c r="AJ32" s="28"/>
      <c r="AK32" s="12">
        <f t="shared" si="31"/>
        <v>46689</v>
      </c>
      <c r="AL32" s="29" t="str">
        <f t="shared" si="9"/>
        <v>J</v>
      </c>
      <c r="AM32" s="28"/>
      <c r="AN32" s="12">
        <f t="shared" si="32"/>
        <v>46720</v>
      </c>
      <c r="AO32" s="29" t="str">
        <f t="shared" si="10"/>
        <v>J</v>
      </c>
      <c r="AP32" s="28"/>
      <c r="AQ32" s="12">
        <f t="shared" si="33"/>
        <v>46750</v>
      </c>
      <c r="AR32" s="29" t="str">
        <f t="shared" si="11"/>
        <v>J</v>
      </c>
      <c r="AS32" s="13"/>
      <c r="AT32" s="12">
        <f t="shared" si="47"/>
        <v>46781</v>
      </c>
      <c r="AU32" s="29">
        <f t="shared" si="12"/>
        <v>0</v>
      </c>
      <c r="AV32" s="28"/>
      <c r="AW32" s="15">
        <f t="shared" ref="AW32" si="49">IF(MONTH(AW31+1)&lt;&gt;MONTH(AW31),"",AW31+1)</f>
        <v>46812</v>
      </c>
      <c r="AX32" s="16" t="str">
        <f>IFERROR(VLOOKUP(MOD(AW32-Départ4,7)+1,Cycle4,2,FALSE),"")</f>
        <v>J</v>
      </c>
      <c r="AY32" s="23"/>
      <c r="AZ32" s="12">
        <f t="shared" si="35"/>
        <v>46841</v>
      </c>
      <c r="BA32" s="29" t="str">
        <f t="shared" si="14"/>
        <v>J</v>
      </c>
      <c r="BB32" s="28"/>
      <c r="BC32" s="12">
        <f t="shared" si="36"/>
        <v>46872</v>
      </c>
      <c r="BD32" s="29">
        <f t="shared" si="15"/>
        <v>0</v>
      </c>
      <c r="BE32" s="28"/>
      <c r="BF32" s="12">
        <f t="shared" si="45"/>
        <v>46902</v>
      </c>
      <c r="BG32" s="29" t="str">
        <f t="shared" si="16"/>
        <v>J</v>
      </c>
      <c r="BH32" s="28"/>
      <c r="BI32" s="12">
        <f t="shared" si="37"/>
        <v>46933</v>
      </c>
      <c r="BJ32" s="29" t="str">
        <f t="shared" si="17"/>
        <v>J</v>
      </c>
      <c r="BK32" s="28"/>
      <c r="BL32" s="12">
        <f t="shared" si="38"/>
        <v>46963</v>
      </c>
      <c r="BM32" s="29">
        <f t="shared" si="18"/>
        <v>0</v>
      </c>
      <c r="BN32" s="28"/>
      <c r="BO32" s="12">
        <f t="shared" si="39"/>
        <v>46994</v>
      </c>
      <c r="BP32" s="29" t="str">
        <f t="shared" si="19"/>
        <v>J</v>
      </c>
      <c r="BQ32" s="28"/>
      <c r="BR32" s="12">
        <f t="shared" si="40"/>
        <v>47025</v>
      </c>
      <c r="BS32" s="29" t="str">
        <f t="shared" si="20"/>
        <v>J</v>
      </c>
      <c r="BT32" s="28"/>
      <c r="BU32" s="12">
        <f t="shared" si="41"/>
        <v>47055</v>
      </c>
      <c r="BV32" s="29">
        <f t="shared" si="21"/>
        <v>0</v>
      </c>
      <c r="BW32" s="28"/>
      <c r="BX32" s="12">
        <f t="shared" si="42"/>
        <v>47086</v>
      </c>
      <c r="BY32" s="29" t="str">
        <f t="shared" si="22"/>
        <v>J</v>
      </c>
      <c r="BZ32" s="28"/>
      <c r="CA32" s="12">
        <f t="shared" si="43"/>
        <v>47116</v>
      </c>
      <c r="CB32" s="29" t="str">
        <f t="shared" si="23"/>
        <v>J</v>
      </c>
      <c r="CC32" s="13"/>
      <c r="CD32" s="30"/>
      <c r="CE32" s="37"/>
      <c r="CF32" s="31"/>
      <c r="CG32" s="30"/>
      <c r="CH32" s="37"/>
      <c r="CI32" s="31"/>
      <c r="CJ32" s="30"/>
      <c r="CK32" s="37"/>
      <c r="CL32" s="31"/>
      <c r="CM32" s="30"/>
      <c r="CN32" s="37"/>
      <c r="CO32" s="31"/>
      <c r="CP32" s="30"/>
      <c r="CQ32" s="37"/>
      <c r="CR32" s="31"/>
      <c r="CS32" s="30"/>
      <c r="CT32" s="37"/>
      <c r="CU32" s="31"/>
      <c r="CV32" s="30"/>
      <c r="CW32" s="37"/>
      <c r="CX32" s="31"/>
      <c r="CY32" s="30"/>
      <c r="CZ32" s="37"/>
      <c r="DA32" s="31"/>
      <c r="DB32" s="30"/>
      <c r="DC32" s="37"/>
      <c r="DD32" s="31"/>
      <c r="DE32" s="30"/>
      <c r="DF32" s="37"/>
      <c r="DG32" s="31"/>
      <c r="DH32" s="30"/>
      <c r="DI32" s="37"/>
      <c r="DJ32" s="31"/>
      <c r="DK32" s="30"/>
      <c r="DL32" s="37"/>
      <c r="DM32" s="31"/>
      <c r="DN32" s="30"/>
      <c r="DO32" s="37"/>
      <c r="DP32" s="31"/>
      <c r="DQ32" s="30"/>
      <c r="DR32" s="37"/>
      <c r="DS32" s="31"/>
      <c r="DT32" s="30"/>
      <c r="DU32" s="37"/>
      <c r="DV32" s="31"/>
      <c r="DW32" s="30"/>
      <c r="DX32" s="37"/>
      <c r="DY32" s="31"/>
      <c r="DZ32" s="30"/>
      <c r="EA32" s="37"/>
      <c r="EB32" s="31"/>
      <c r="EC32" s="30"/>
      <c r="ED32" s="37"/>
      <c r="EE32" s="31"/>
      <c r="EF32" s="30"/>
      <c r="EG32" s="37"/>
      <c r="EH32" s="31"/>
      <c r="EI32" s="30"/>
      <c r="EJ32" s="37"/>
      <c r="EK32" s="31"/>
      <c r="EL32" s="30"/>
      <c r="EM32" s="37"/>
      <c r="EN32" s="31"/>
      <c r="EO32" s="30"/>
      <c r="EP32" s="37"/>
      <c r="EQ32" s="31"/>
      <c r="ER32" s="30"/>
      <c r="ES32" s="37"/>
      <c r="ET32" s="31"/>
      <c r="EU32" s="30"/>
      <c r="EV32" s="37"/>
      <c r="EW32" s="31"/>
      <c r="EX32" s="30"/>
      <c r="EY32" s="37"/>
      <c r="EZ32" s="31"/>
      <c r="FA32" s="30"/>
      <c r="FB32" s="37"/>
      <c r="FC32" s="31"/>
      <c r="FD32" s="30"/>
      <c r="FE32" s="37"/>
      <c r="FF32" s="31"/>
      <c r="FG32" s="30"/>
      <c r="FH32" s="37"/>
      <c r="FI32" s="31"/>
      <c r="FJ32" s="30"/>
      <c r="FK32" s="37"/>
      <c r="FL32" s="31"/>
      <c r="FM32" s="30"/>
      <c r="FN32" s="37"/>
      <c r="FO32" s="31"/>
      <c r="FP32" s="30"/>
      <c r="FQ32" s="37"/>
      <c r="FR32" s="31"/>
      <c r="FS32" s="30"/>
      <c r="FT32" s="37"/>
      <c r="FU32" s="31"/>
      <c r="FV32" s="30"/>
      <c r="FW32" s="37"/>
      <c r="FX32" s="31"/>
      <c r="FY32" s="30"/>
      <c r="FZ32" s="37"/>
      <c r="GA32" s="31"/>
      <c r="GB32" s="30"/>
      <c r="GC32" s="37"/>
      <c r="GD32" s="31"/>
      <c r="GE32" s="30"/>
      <c r="GF32" s="37"/>
      <c r="GG32" s="31"/>
      <c r="GH32" s="30"/>
      <c r="GI32" s="37"/>
      <c r="GJ32" s="31"/>
      <c r="GK32" s="30"/>
      <c r="GL32" s="37"/>
      <c r="GM32" s="31"/>
      <c r="GN32" s="30"/>
      <c r="GO32" s="37"/>
      <c r="GP32" s="31"/>
      <c r="GQ32" s="30"/>
      <c r="GR32" s="37"/>
      <c r="GS32" s="31"/>
      <c r="GT32" s="30"/>
      <c r="GU32" s="37"/>
      <c r="GV32" s="31"/>
      <c r="GW32" s="30"/>
      <c r="GX32" s="37"/>
      <c r="GY32" s="31"/>
      <c r="GZ32" s="30"/>
      <c r="HA32" s="37"/>
      <c r="HB32" s="31"/>
      <c r="HC32" s="30"/>
      <c r="HD32" s="37"/>
      <c r="HE32" s="31"/>
      <c r="HF32" s="30"/>
      <c r="HG32" s="37"/>
      <c r="HH32" s="31"/>
      <c r="HI32" s="30"/>
      <c r="HJ32" s="37"/>
      <c r="HK32" s="31"/>
      <c r="HL32" s="30"/>
      <c r="HM32" s="37"/>
      <c r="HN32" s="31"/>
      <c r="HO32" s="30"/>
      <c r="HP32" s="37"/>
      <c r="HQ32" s="31"/>
      <c r="HR32" s="30"/>
      <c r="HS32" s="37"/>
      <c r="HT32" s="31"/>
      <c r="HU32" s="30"/>
      <c r="HV32" s="37"/>
      <c r="HW32" s="31"/>
      <c r="HX32" s="30"/>
      <c r="HY32" s="37"/>
      <c r="HZ32" s="31"/>
      <c r="IA32" s="30"/>
      <c r="IB32" s="37"/>
      <c r="IC32" s="31"/>
      <c r="ID32" s="30"/>
      <c r="IE32" s="37"/>
      <c r="IF32" s="31"/>
      <c r="IG32" s="30"/>
      <c r="IH32" s="37"/>
      <c r="II32" s="31"/>
      <c r="IJ32" s="30"/>
      <c r="IK32" s="37"/>
      <c r="IL32" s="31"/>
      <c r="IM32" s="30"/>
      <c r="IN32" s="37"/>
      <c r="IO32" s="31"/>
      <c r="IP32" s="30"/>
      <c r="IQ32" s="37"/>
      <c r="IR32" s="31"/>
      <c r="IS32" s="30"/>
      <c r="IT32" s="37"/>
      <c r="IU32" s="31"/>
      <c r="IV32" s="30"/>
      <c r="IW32" s="37"/>
      <c r="IX32" s="31"/>
      <c r="IY32" s="30"/>
      <c r="IZ32" s="37"/>
      <c r="JA32" s="31"/>
      <c r="JB32" s="30"/>
      <c r="JC32" s="37"/>
      <c r="JD32" s="31"/>
      <c r="JE32" s="30"/>
      <c r="JF32" s="37"/>
      <c r="JG32" s="31"/>
      <c r="JH32" s="30"/>
      <c r="JI32" s="37"/>
      <c r="JJ32" s="31"/>
      <c r="JK32" s="30"/>
      <c r="JL32" s="37"/>
      <c r="JM32" s="31"/>
      <c r="JN32" s="30"/>
      <c r="JO32" s="37"/>
      <c r="JP32" s="31"/>
      <c r="JQ32" s="30"/>
      <c r="JR32" s="37"/>
      <c r="JS32" s="31"/>
      <c r="JT32" s="30"/>
      <c r="JU32" s="37"/>
      <c r="JV32" s="31"/>
      <c r="JW32" s="30"/>
      <c r="JX32" s="37"/>
      <c r="JY32" s="31"/>
      <c r="JZ32" s="30"/>
      <c r="KA32" s="37"/>
      <c r="KB32" s="31"/>
      <c r="KC32" s="30"/>
      <c r="KD32" s="37"/>
      <c r="KE32" s="31"/>
      <c r="KF32" s="30"/>
      <c r="KG32" s="37"/>
      <c r="KH32" s="31"/>
      <c r="KI32" s="30"/>
      <c r="KJ32" s="37"/>
      <c r="KK32" s="31"/>
      <c r="KL32" s="30"/>
      <c r="KM32" s="37"/>
      <c r="KN32" s="31"/>
      <c r="KO32" s="30"/>
      <c r="KP32" s="37"/>
      <c r="KQ32" s="31"/>
      <c r="KR32" s="30"/>
      <c r="KS32" s="37"/>
      <c r="KT32" s="31"/>
      <c r="KU32" s="30"/>
      <c r="KV32" s="37"/>
      <c r="KW32" s="31"/>
      <c r="KX32" s="30"/>
      <c r="KY32" s="37"/>
      <c r="KZ32" s="31"/>
      <c r="LA32" s="30"/>
      <c r="LB32" s="37"/>
      <c r="LC32" s="31"/>
      <c r="LD32" s="30"/>
      <c r="LE32" s="37"/>
      <c r="LF32" s="31"/>
      <c r="LG32" s="30"/>
      <c r="LH32" s="37"/>
      <c r="LI32" s="31"/>
      <c r="LJ32" s="30"/>
      <c r="LK32" s="37"/>
      <c r="LL32" s="31"/>
      <c r="LM32" s="30"/>
      <c r="LN32" s="37"/>
      <c r="LO32" s="31"/>
      <c r="LP32" s="30"/>
      <c r="LQ32" s="37"/>
      <c r="LR32" s="31"/>
      <c r="LS32" s="30"/>
      <c r="LT32" s="37"/>
      <c r="LU32" s="31"/>
      <c r="LV32" s="30"/>
      <c r="LW32" s="37"/>
      <c r="LX32" s="31"/>
      <c r="LY32" s="30"/>
      <c r="LZ32" s="37"/>
      <c r="MA32" s="31"/>
      <c r="MB32" s="30"/>
      <c r="MC32" s="37"/>
      <c r="MD32" s="31"/>
      <c r="ME32" s="30"/>
      <c r="MF32" s="37"/>
      <c r="MG32" s="31"/>
      <c r="MH32" s="30"/>
      <c r="MI32" s="37"/>
      <c r="MJ32" s="31"/>
      <c r="MK32" s="30"/>
      <c r="ML32" s="37"/>
      <c r="MM32" s="31"/>
      <c r="MN32" s="30"/>
      <c r="MO32" s="37"/>
      <c r="MP32" s="31"/>
      <c r="MQ32" s="30"/>
      <c r="MR32" s="37"/>
      <c r="MS32" s="31"/>
      <c r="MT32" s="30"/>
      <c r="MU32" s="37"/>
      <c r="MV32" s="31"/>
      <c r="MW32" s="30"/>
      <c r="MX32" s="37"/>
      <c r="MY32" s="31"/>
      <c r="MZ32" s="30"/>
      <c r="NA32" s="37"/>
      <c r="NB32" s="31"/>
      <c r="NC32" s="30"/>
      <c r="ND32" s="37"/>
      <c r="NE32" s="31"/>
      <c r="NF32" s="30"/>
      <c r="NG32" s="37"/>
      <c r="NH32" s="31"/>
      <c r="NI32" s="30"/>
      <c r="NJ32" s="37"/>
      <c r="NK32" s="31"/>
      <c r="NL32" s="30"/>
      <c r="NM32" s="37"/>
      <c r="NN32" s="31"/>
      <c r="NO32" s="30"/>
      <c r="NP32" s="37"/>
      <c r="NQ32" s="31"/>
      <c r="NR32" s="30"/>
      <c r="NS32" s="37"/>
      <c r="NT32" s="31"/>
      <c r="NU32" s="30"/>
      <c r="NV32" s="37"/>
      <c r="NW32" s="31"/>
      <c r="NX32" s="30"/>
      <c r="NY32" s="37"/>
      <c r="NZ32" s="31"/>
      <c r="OA32" s="30"/>
      <c r="OB32" s="37"/>
      <c r="OC32" s="31"/>
      <c r="OD32" s="30"/>
      <c r="OE32" s="37"/>
      <c r="OF32" s="31"/>
      <c r="OG32" s="30"/>
      <c r="OH32" s="37"/>
      <c r="OI32" s="31"/>
      <c r="OJ32" s="30"/>
      <c r="OK32" s="37"/>
      <c r="OL32" s="31"/>
      <c r="OM32" s="30"/>
      <c r="ON32" s="37"/>
      <c r="OO32" s="31"/>
      <c r="OP32" s="30"/>
      <c r="OQ32" s="37"/>
      <c r="OR32" s="31"/>
      <c r="OS32" s="30"/>
      <c r="OT32" s="37"/>
      <c r="OU32" s="31"/>
      <c r="OV32" s="30"/>
      <c r="OW32" s="37"/>
      <c r="OX32" s="31"/>
      <c r="OY32" s="30"/>
      <c r="OZ32" s="37"/>
      <c r="PA32" s="31"/>
      <c r="PB32" s="30"/>
      <c r="PC32" s="37"/>
      <c r="PD32" s="31"/>
      <c r="PE32" s="30"/>
      <c r="PF32" s="37"/>
      <c r="PG32" s="31"/>
      <c r="PH32" s="30"/>
      <c r="PI32" s="37"/>
      <c r="PJ32" s="31"/>
      <c r="PK32" s="30"/>
      <c r="PL32" s="37"/>
      <c r="PM32" s="31"/>
      <c r="PN32" s="30"/>
      <c r="PO32" s="37"/>
      <c r="PP32" s="31"/>
      <c r="PQ32" s="30"/>
      <c r="PR32" s="37"/>
      <c r="PS32" s="31"/>
      <c r="PT32" s="30"/>
      <c r="PU32" s="37"/>
      <c r="PV32" s="31"/>
      <c r="PW32" s="30"/>
      <c r="PX32" s="37"/>
      <c r="PY32" s="31"/>
      <c r="PZ32" s="30"/>
      <c r="QA32" s="37"/>
      <c r="QB32" s="31"/>
      <c r="QC32" s="30"/>
      <c r="QD32" s="37"/>
      <c r="QE32" s="31"/>
      <c r="QF32" s="30"/>
      <c r="QG32" s="37"/>
      <c r="QH32" s="31"/>
      <c r="QI32" s="30"/>
      <c r="QJ32" s="37"/>
      <c r="QK32" s="31"/>
      <c r="QL32" s="30"/>
      <c r="QM32" s="37"/>
      <c r="QN32" s="31"/>
      <c r="QO32" s="30"/>
      <c r="QP32" s="37"/>
      <c r="QQ32" s="31"/>
      <c r="QR32" s="30"/>
      <c r="QS32" s="37"/>
      <c r="QT32" s="31"/>
      <c r="QU32" s="30"/>
      <c r="QV32" s="37"/>
      <c r="QW32" s="31"/>
      <c r="QX32" s="30"/>
      <c r="QY32" s="37"/>
      <c r="QZ32" s="31"/>
      <c r="RA32" s="30"/>
      <c r="RB32" s="37"/>
      <c r="RC32" s="31"/>
      <c r="RD32" s="30"/>
      <c r="RE32" s="37"/>
      <c r="RF32" s="31"/>
      <c r="RG32" s="30"/>
      <c r="RH32" s="37"/>
      <c r="RI32" s="31"/>
      <c r="RJ32" s="30"/>
      <c r="RK32" s="37"/>
      <c r="RL32" s="31"/>
      <c r="RM32" s="30"/>
      <c r="RN32" s="37"/>
      <c r="RO32" s="31"/>
      <c r="RP32" s="30"/>
      <c r="RQ32" s="37"/>
      <c r="RR32" s="31"/>
      <c r="RS32" s="30"/>
      <c r="RT32" s="37"/>
      <c r="RU32" s="31"/>
      <c r="RV32" s="30"/>
      <c r="RW32" s="37"/>
      <c r="RX32" s="31"/>
      <c r="RY32" s="30"/>
      <c r="RZ32" s="37"/>
      <c r="SA32" s="31"/>
      <c r="SB32" s="30"/>
      <c r="SC32" s="37"/>
      <c r="SD32" s="31"/>
      <c r="SE32" s="30"/>
      <c r="SF32" s="37"/>
      <c r="SG32" s="31"/>
      <c r="SH32" s="30"/>
      <c r="SI32" s="37"/>
      <c r="SJ32" s="31"/>
      <c r="SK32" s="30"/>
      <c r="SL32" s="37"/>
      <c r="SM32" s="31"/>
      <c r="SN32" s="30"/>
      <c r="SO32" s="37"/>
      <c r="SP32" s="31"/>
      <c r="SQ32" s="30"/>
      <c r="SR32" s="37"/>
      <c r="SS32" s="31"/>
      <c r="ST32" s="30"/>
      <c r="SU32" s="37"/>
      <c r="SV32" s="31"/>
      <c r="SW32" s="30"/>
      <c r="SX32" s="37"/>
      <c r="SY32" s="31"/>
      <c r="SZ32" s="30"/>
      <c r="TA32" s="37"/>
      <c r="TB32" s="31"/>
      <c r="TC32" s="30"/>
      <c r="TD32" s="37"/>
      <c r="TE32" s="31"/>
      <c r="TF32" s="30"/>
      <c r="TG32" s="37"/>
      <c r="TH32" s="31"/>
      <c r="TI32" s="30"/>
      <c r="TJ32" s="37"/>
      <c r="TK32" s="31"/>
      <c r="TL32" s="30"/>
      <c r="TM32" s="37"/>
      <c r="TN32" s="31"/>
      <c r="TO32" s="30"/>
      <c r="TP32" s="37"/>
      <c r="TQ32" s="31"/>
      <c r="TR32" s="30"/>
      <c r="TS32" s="37"/>
      <c r="TT32" s="31"/>
      <c r="TU32" s="30"/>
      <c r="TV32" s="37"/>
      <c r="TW32" s="31"/>
      <c r="TX32" s="30"/>
      <c r="TY32" s="37"/>
      <c r="TZ32" s="31"/>
      <c r="UA32" s="30"/>
      <c r="UB32" s="37"/>
      <c r="UC32" s="31"/>
      <c r="UD32" s="30"/>
      <c r="UE32" s="37"/>
      <c r="UF32" s="31"/>
      <c r="UG32" s="30"/>
      <c r="UH32" s="37"/>
      <c r="UI32" s="31"/>
      <c r="UJ32" s="30"/>
      <c r="UK32" s="37"/>
      <c r="UL32" s="31"/>
      <c r="UM32" s="30"/>
      <c r="UN32" s="37"/>
      <c r="UO32" s="31"/>
      <c r="UP32" s="30"/>
      <c r="UQ32" s="37"/>
      <c r="UR32" s="31"/>
      <c r="US32" s="30"/>
      <c r="UT32" s="37"/>
      <c r="UU32" s="31"/>
      <c r="UV32" s="30"/>
      <c r="UW32" s="37"/>
      <c r="UX32" s="31"/>
      <c r="UY32" s="30"/>
      <c r="UZ32" s="37"/>
      <c r="VA32" s="31"/>
      <c r="VB32" s="30"/>
      <c r="VC32" s="37"/>
      <c r="VD32" s="31"/>
      <c r="VE32" s="30"/>
      <c r="VF32" s="37"/>
      <c r="VG32" s="31"/>
      <c r="VH32" s="30"/>
      <c r="VI32" s="37"/>
      <c r="VJ32" s="31"/>
      <c r="VK32" s="30"/>
      <c r="VL32" s="37"/>
      <c r="VM32" s="31"/>
      <c r="VN32" s="30"/>
      <c r="VO32" s="37"/>
      <c r="VP32" s="31"/>
      <c r="VQ32" s="30"/>
      <c r="VR32" s="37"/>
      <c r="VS32" s="31"/>
      <c r="VT32" s="30"/>
      <c r="VU32" s="37"/>
      <c r="VV32" s="31"/>
      <c r="VW32" s="30"/>
      <c r="VX32" s="37"/>
      <c r="VY32" s="31"/>
      <c r="VZ32" s="30"/>
      <c r="WA32" s="37"/>
      <c r="WB32" s="31"/>
      <c r="WC32" s="30"/>
      <c r="WD32" s="37"/>
      <c r="WE32" s="31"/>
      <c r="WF32" s="30"/>
      <c r="WG32" s="37"/>
      <c r="WH32" s="31"/>
      <c r="WI32" s="30"/>
      <c r="WJ32" s="37"/>
      <c r="WK32" s="31"/>
      <c r="WL32" s="30"/>
      <c r="WM32" s="37"/>
      <c r="WN32" s="31"/>
      <c r="WO32" s="30"/>
      <c r="WP32" s="37"/>
      <c r="WQ32" s="31"/>
      <c r="WR32" s="30"/>
      <c r="WS32" s="37"/>
      <c r="WT32" s="31"/>
      <c r="WU32" s="30"/>
      <c r="WV32" s="37"/>
      <c r="WW32" s="31"/>
      <c r="WX32" s="30"/>
      <c r="WY32" s="37"/>
      <c r="WZ32" s="31"/>
      <c r="XA32" s="30"/>
      <c r="XB32" s="37"/>
      <c r="XC32" s="31"/>
      <c r="XD32" s="30"/>
      <c r="XE32" s="37"/>
      <c r="XF32" s="31"/>
      <c r="XG32" s="30"/>
      <c r="XH32" s="37"/>
      <c r="XI32" s="31"/>
      <c r="XJ32" s="30"/>
      <c r="XK32" s="37"/>
      <c r="XL32" s="31"/>
      <c r="XM32" s="30"/>
      <c r="XN32" s="37"/>
      <c r="XO32" s="31"/>
      <c r="XP32" s="30"/>
      <c r="XQ32" s="37"/>
      <c r="XR32" s="31"/>
      <c r="XS32" s="30"/>
      <c r="XT32" s="37"/>
      <c r="XU32" s="31"/>
      <c r="XV32" s="30"/>
      <c r="XW32" s="37"/>
      <c r="XX32" s="31"/>
      <c r="XY32" s="30"/>
      <c r="XZ32" s="37"/>
      <c r="YA32" s="31"/>
      <c r="YB32" s="30"/>
      <c r="YC32" s="37"/>
      <c r="YD32" s="31"/>
      <c r="YE32" s="30"/>
      <c r="YF32" s="37"/>
      <c r="YG32" s="31"/>
      <c r="YH32" s="30"/>
      <c r="YI32" s="37"/>
      <c r="YJ32" s="31"/>
      <c r="YK32" s="30"/>
      <c r="YL32" s="37"/>
      <c r="YM32" s="31"/>
      <c r="YN32" s="30"/>
      <c r="YO32" s="37"/>
      <c r="YP32" s="31"/>
      <c r="YQ32" s="30"/>
      <c r="YR32" s="37"/>
      <c r="YS32" s="31"/>
      <c r="YT32" s="30"/>
      <c r="YU32" s="37"/>
      <c r="YV32" s="31"/>
      <c r="YW32" s="30"/>
      <c r="YX32" s="37"/>
      <c r="YY32" s="31"/>
      <c r="YZ32" s="30"/>
      <c r="ZA32" s="37"/>
      <c r="ZB32" s="31"/>
      <c r="ZC32" s="30"/>
      <c r="ZD32" s="37"/>
      <c r="ZE32" s="31"/>
      <c r="ZF32" s="30"/>
      <c r="ZG32" s="37"/>
      <c r="ZH32" s="31"/>
      <c r="ZI32" s="30"/>
      <c r="ZJ32" s="37"/>
      <c r="ZK32" s="31"/>
      <c r="ZL32" s="30"/>
      <c r="ZM32" s="37"/>
      <c r="ZN32" s="31"/>
      <c r="ZO32" s="30"/>
      <c r="ZP32" s="37"/>
      <c r="ZQ32" s="31"/>
      <c r="ZR32" s="30"/>
      <c r="ZS32" s="37"/>
      <c r="ZT32" s="31"/>
      <c r="ZU32" s="30"/>
      <c r="ZV32" s="37"/>
      <c r="ZW32" s="31"/>
      <c r="ZX32" s="30"/>
      <c r="ZY32" s="37"/>
      <c r="ZZ32" s="31"/>
      <c r="AAA32" s="30"/>
      <c r="AAB32" s="37"/>
      <c r="AAC32" s="31"/>
      <c r="AAD32" s="30"/>
      <c r="AAE32" s="37"/>
      <c r="AAF32" s="31"/>
      <c r="AAG32" s="30"/>
      <c r="AAH32" s="37"/>
      <c r="AAI32" s="31"/>
      <c r="AAJ32" s="30"/>
      <c r="AAK32" s="37"/>
      <c r="AAL32" s="31"/>
      <c r="AAM32" s="30"/>
      <c r="AAN32" s="37"/>
      <c r="AAO32" s="31"/>
      <c r="AAP32" s="30"/>
      <c r="AAQ32" s="37"/>
      <c r="AAR32" s="31"/>
      <c r="AAS32" s="30"/>
      <c r="AAT32" s="37"/>
      <c r="AAU32" s="31"/>
      <c r="AAV32" s="30"/>
      <c r="AAW32" s="37"/>
      <c r="AAX32" s="31"/>
      <c r="AAY32" s="30"/>
      <c r="AAZ32" s="37"/>
      <c r="ABA32" s="31"/>
      <c r="ABB32" s="30"/>
      <c r="ABC32" s="37"/>
      <c r="ABD32" s="31"/>
      <c r="ABE32" s="30"/>
      <c r="ABF32" s="37"/>
      <c r="ABG32" s="31"/>
      <c r="ABH32" s="30"/>
      <c r="ABI32" s="37"/>
      <c r="ABJ32" s="31"/>
      <c r="ABK32" s="30"/>
      <c r="ABL32" s="37"/>
      <c r="ABM32" s="31"/>
      <c r="ABN32" s="30"/>
      <c r="ABO32" s="37"/>
      <c r="ABP32" s="31"/>
      <c r="ABQ32" s="30"/>
      <c r="ABR32" s="37"/>
      <c r="ABS32" s="31"/>
      <c r="ABT32" s="30"/>
      <c r="ABU32" s="37"/>
      <c r="ABV32" s="31"/>
      <c r="ABW32" s="30"/>
      <c r="ABX32" s="37"/>
      <c r="ABY32" s="31"/>
      <c r="ABZ32" s="30"/>
      <c r="ACA32" s="37"/>
      <c r="ACB32" s="31"/>
      <c r="ACC32" s="30"/>
      <c r="ACD32" s="37"/>
      <c r="ACE32" s="31"/>
      <c r="ACF32" s="30"/>
      <c r="ACG32" s="37"/>
      <c r="ACH32" s="31"/>
      <c r="ACI32" s="30"/>
      <c r="ACJ32" s="37"/>
      <c r="ACK32" s="31"/>
      <c r="ACL32" s="30"/>
      <c r="ACM32" s="37"/>
      <c r="ACN32" s="38"/>
      <c r="ACO32" s="30"/>
      <c r="ACP32" s="37"/>
      <c r="ACQ32" s="38"/>
      <c r="ACR32" s="30"/>
      <c r="ACS32" s="37"/>
      <c r="ACT32" s="38"/>
      <c r="ACU32" s="30"/>
      <c r="ACV32" s="37"/>
      <c r="ACW32" s="38"/>
      <c r="ACX32" s="30"/>
      <c r="ACY32" s="37"/>
      <c r="ACZ32" s="38"/>
      <c r="ADA32" s="30"/>
      <c r="ADB32" s="37"/>
      <c r="ADC32" s="38"/>
      <c r="ADD32" s="30"/>
      <c r="ADE32" s="37"/>
      <c r="ADF32" s="38"/>
      <c r="ADG32" s="30"/>
      <c r="ADH32" s="37"/>
      <c r="ADI32" s="38"/>
      <c r="ADJ32" s="30"/>
      <c r="ADK32" s="37"/>
      <c r="ADL32" s="38"/>
      <c r="ADM32" s="30"/>
      <c r="ADN32" s="37"/>
      <c r="ADO32" s="38"/>
      <c r="ADP32" s="30"/>
      <c r="ADQ32" s="37"/>
      <c r="ADR32" s="38"/>
      <c r="ADS32" s="30"/>
      <c r="ADT32" s="37"/>
      <c r="ADU32" s="38"/>
      <c r="ADV32" s="30"/>
      <c r="ADW32" s="37"/>
      <c r="ADX32" s="38"/>
      <c r="ADY32" s="30"/>
      <c r="ADZ32" s="37"/>
      <c r="AEA32" s="38"/>
      <c r="AEB32" s="30"/>
      <c r="AEC32" s="37"/>
      <c r="AED32" s="38"/>
      <c r="AEE32" s="30"/>
      <c r="AEF32" s="37"/>
      <c r="AEG32" s="38"/>
      <c r="AEH32" s="30"/>
      <c r="AEI32" s="37"/>
      <c r="AEJ32" s="38"/>
      <c r="AEK32" s="30"/>
      <c r="AEL32" s="37"/>
      <c r="AEM32" s="38"/>
      <c r="AEN32" s="30"/>
      <c r="AEO32" s="37"/>
      <c r="AEP32" s="38"/>
      <c r="AEQ32" s="30"/>
      <c r="AER32" s="37"/>
      <c r="AES32" s="38"/>
      <c r="AET32" s="30"/>
      <c r="AEU32" s="37"/>
      <c r="AEV32" s="38"/>
      <c r="AEW32" s="30"/>
      <c r="AEX32" s="37"/>
      <c r="AEY32" s="38"/>
      <c r="AEZ32" s="30"/>
      <c r="AFA32" s="37"/>
      <c r="AFB32" s="38"/>
      <c r="AFC32" s="30"/>
      <c r="AFD32" s="37"/>
      <c r="AFE32" s="38"/>
    </row>
    <row r="33" spans="1:837" ht="15" customHeight="1" thickBot="1" x14ac:dyDescent="0.3">
      <c r="B33" s="110"/>
      <c r="C33" s="110"/>
      <c r="D33" s="110"/>
      <c r="E33" s="101"/>
      <c r="F33" s="101"/>
      <c r="G33" s="101"/>
      <c r="H33" s="139"/>
      <c r="I33" s="139"/>
      <c r="J33" s="12">
        <f t="shared" si="46"/>
        <v>46417</v>
      </c>
      <c r="K33" s="29">
        <f t="shared" si="0"/>
        <v>0</v>
      </c>
      <c r="L33" s="13"/>
      <c r="M33" s="30"/>
      <c r="N33" s="30"/>
      <c r="O33" s="31"/>
      <c r="P33" s="12">
        <f t="shared" si="25"/>
        <v>46476</v>
      </c>
      <c r="Q33" s="29" t="str">
        <f t="shared" si="2"/>
        <v>J</v>
      </c>
      <c r="R33" s="28"/>
      <c r="S33" s="15">
        <f t="shared" si="26"/>
        <v>46507</v>
      </c>
      <c r="T33" s="16" t="str">
        <f t="shared" si="3"/>
        <v>J</v>
      </c>
      <c r="U33" s="23"/>
      <c r="V33" s="12">
        <f t="shared" si="44"/>
        <v>46537</v>
      </c>
      <c r="W33" s="29">
        <f t="shared" si="4"/>
        <v>0</v>
      </c>
      <c r="X33" s="28"/>
      <c r="Y33" s="15">
        <f t="shared" si="27"/>
        <v>46568</v>
      </c>
      <c r="Z33" s="16" t="str">
        <f t="shared" si="5"/>
        <v>J</v>
      </c>
      <c r="AA33" s="23"/>
      <c r="AB33" s="12">
        <f t="shared" si="28"/>
        <v>46598</v>
      </c>
      <c r="AC33" s="29" t="str">
        <f t="shared" si="6"/>
        <v>J</v>
      </c>
      <c r="AD33" s="28"/>
      <c r="AE33" s="12">
        <f t="shared" si="29"/>
        <v>46629</v>
      </c>
      <c r="AF33" s="29" t="str">
        <f t="shared" si="7"/>
        <v>J</v>
      </c>
      <c r="AG33" s="28"/>
      <c r="AH33" s="15">
        <f t="shared" si="30"/>
        <v>46660</v>
      </c>
      <c r="AI33" s="16" t="str">
        <f t="shared" si="8"/>
        <v>J</v>
      </c>
      <c r="AJ33" s="23"/>
      <c r="AK33" s="12">
        <f t="shared" si="31"/>
        <v>46690</v>
      </c>
      <c r="AL33" s="29">
        <f t="shared" si="9"/>
        <v>0</v>
      </c>
      <c r="AM33" s="28"/>
      <c r="AN33" s="15">
        <f t="shared" si="32"/>
        <v>46721</v>
      </c>
      <c r="AO33" s="16" t="str">
        <f t="shared" si="10"/>
        <v>J</v>
      </c>
      <c r="AP33" s="23"/>
      <c r="AQ33" s="12">
        <f t="shared" si="33"/>
        <v>46751</v>
      </c>
      <c r="AR33" s="29" t="str">
        <f t="shared" si="11"/>
        <v>J</v>
      </c>
      <c r="AS33" s="13"/>
      <c r="AT33" s="12">
        <f t="shared" si="47"/>
        <v>46782</v>
      </c>
      <c r="AU33" s="29">
        <f t="shared" si="12"/>
        <v>0</v>
      </c>
      <c r="AV33" s="13"/>
      <c r="AW33" s="30"/>
      <c r="AX33" s="30"/>
      <c r="AY33" s="31"/>
      <c r="AZ33" s="12">
        <f t="shared" si="35"/>
        <v>46842</v>
      </c>
      <c r="BA33" s="29" t="str">
        <f t="shared" si="14"/>
        <v>J</v>
      </c>
      <c r="BB33" s="28"/>
      <c r="BC33" s="15">
        <f t="shared" si="36"/>
        <v>46873</v>
      </c>
      <c r="BD33" s="16">
        <f t="shared" si="15"/>
        <v>0</v>
      </c>
      <c r="BE33" s="23"/>
      <c r="BF33" s="12">
        <f t="shared" si="45"/>
        <v>46903</v>
      </c>
      <c r="BG33" s="29" t="str">
        <f t="shared" si="16"/>
        <v>J</v>
      </c>
      <c r="BH33" s="28"/>
      <c r="BI33" s="15">
        <f t="shared" si="37"/>
        <v>46934</v>
      </c>
      <c r="BJ33" s="16" t="str">
        <f t="shared" si="17"/>
        <v>J</v>
      </c>
      <c r="BK33" s="23"/>
      <c r="BL33" s="12">
        <f t="shared" si="38"/>
        <v>46964</v>
      </c>
      <c r="BM33" s="29">
        <f t="shared" si="18"/>
        <v>0</v>
      </c>
      <c r="BN33" s="28"/>
      <c r="BO33" s="12">
        <f t="shared" si="39"/>
        <v>46995</v>
      </c>
      <c r="BP33" s="29" t="str">
        <f t="shared" si="19"/>
        <v>J</v>
      </c>
      <c r="BQ33" s="28"/>
      <c r="BR33" s="15">
        <f t="shared" si="40"/>
        <v>47026</v>
      </c>
      <c r="BS33" s="16">
        <f t="shared" si="20"/>
        <v>0</v>
      </c>
      <c r="BT33" s="23"/>
      <c r="BU33" s="12">
        <f t="shared" si="41"/>
        <v>47056</v>
      </c>
      <c r="BV33" s="29" t="str">
        <f t="shared" si="21"/>
        <v>J</v>
      </c>
      <c r="BW33" s="28"/>
      <c r="BX33" s="15">
        <f t="shared" si="42"/>
        <v>47087</v>
      </c>
      <c r="BY33" s="16" t="str">
        <f t="shared" si="22"/>
        <v>J</v>
      </c>
      <c r="BZ33" s="23"/>
      <c r="CA33" s="12">
        <f t="shared" si="43"/>
        <v>47117</v>
      </c>
      <c r="CB33" s="29">
        <f t="shared" si="23"/>
        <v>0</v>
      </c>
      <c r="CC33" s="13"/>
      <c r="CD33" s="30"/>
      <c r="CE33" s="37"/>
      <c r="CF33" s="31"/>
      <c r="CG33" s="30"/>
      <c r="CH33" s="30"/>
      <c r="CI33" s="31"/>
      <c r="CJ33" s="30"/>
      <c r="CK33" s="37"/>
      <c r="CL33" s="31"/>
      <c r="CM33" s="30"/>
      <c r="CN33" s="37"/>
      <c r="CO33" s="31"/>
      <c r="CP33" s="30"/>
      <c r="CQ33" s="37"/>
      <c r="CR33" s="31"/>
      <c r="CS33" s="30"/>
      <c r="CT33" s="37"/>
      <c r="CU33" s="31"/>
      <c r="CV33" s="30"/>
      <c r="CW33" s="37"/>
      <c r="CX33" s="31"/>
      <c r="CY33" s="30"/>
      <c r="CZ33" s="37"/>
      <c r="DA33" s="31"/>
      <c r="DB33" s="30"/>
      <c r="DC33" s="37"/>
      <c r="DD33" s="31"/>
      <c r="DE33" s="30"/>
      <c r="DF33" s="37"/>
      <c r="DG33" s="31"/>
      <c r="DH33" s="30"/>
      <c r="DI33" s="37"/>
      <c r="DJ33" s="31"/>
      <c r="DK33" s="30"/>
      <c r="DL33" s="37"/>
      <c r="DM33" s="31"/>
      <c r="DN33" s="30"/>
      <c r="DO33" s="37"/>
      <c r="DP33" s="31"/>
      <c r="DQ33" s="30"/>
      <c r="DR33" s="30"/>
      <c r="DS33" s="31"/>
      <c r="DT33" s="30"/>
      <c r="DU33" s="37"/>
      <c r="DV33" s="31"/>
      <c r="DW33" s="30"/>
      <c r="DX33" s="37"/>
      <c r="DY33" s="31"/>
      <c r="DZ33" s="30"/>
      <c r="EA33" s="37"/>
      <c r="EB33" s="31"/>
      <c r="EC33" s="30"/>
      <c r="ED33" s="37"/>
      <c r="EE33" s="31"/>
      <c r="EF33" s="30"/>
      <c r="EG33" s="37"/>
      <c r="EH33" s="31"/>
      <c r="EI33" s="30"/>
      <c r="EJ33" s="37"/>
      <c r="EK33" s="31"/>
      <c r="EL33" s="30"/>
      <c r="EM33" s="37"/>
      <c r="EN33" s="31"/>
      <c r="EO33" s="30"/>
      <c r="EP33" s="37"/>
      <c r="EQ33" s="31"/>
      <c r="ER33" s="30"/>
      <c r="ES33" s="37"/>
      <c r="ET33" s="31"/>
      <c r="EU33" s="30"/>
      <c r="EV33" s="37"/>
      <c r="EW33" s="31"/>
      <c r="EX33" s="30"/>
      <c r="EY33" s="37"/>
      <c r="EZ33" s="31"/>
      <c r="FA33" s="30"/>
      <c r="FB33" s="30"/>
      <c r="FC33" s="31"/>
      <c r="FD33" s="30"/>
      <c r="FE33" s="37"/>
      <c r="FF33" s="31"/>
      <c r="FG33" s="30"/>
      <c r="FH33" s="37"/>
      <c r="FI33" s="31"/>
      <c r="FJ33" s="30"/>
      <c r="FK33" s="37"/>
      <c r="FL33" s="31"/>
      <c r="FM33" s="30"/>
      <c r="FN33" s="37"/>
      <c r="FO33" s="31"/>
      <c r="FP33" s="30"/>
      <c r="FQ33" s="37"/>
      <c r="FR33" s="31"/>
      <c r="FS33" s="30"/>
      <c r="FT33" s="37"/>
      <c r="FU33" s="31"/>
      <c r="FV33" s="30"/>
      <c r="FW33" s="37"/>
      <c r="FX33" s="31"/>
      <c r="FY33" s="30"/>
      <c r="FZ33" s="37"/>
      <c r="GA33" s="31"/>
      <c r="GB33" s="30"/>
      <c r="GC33" s="37"/>
      <c r="GD33" s="31"/>
      <c r="GE33" s="30"/>
      <c r="GF33" s="37"/>
      <c r="GG33" s="31"/>
      <c r="GH33" s="30"/>
      <c r="GI33" s="37"/>
      <c r="GJ33" s="31"/>
      <c r="GK33" s="30"/>
      <c r="GL33" s="30"/>
      <c r="GM33" s="31"/>
      <c r="GN33" s="30"/>
      <c r="GO33" s="37"/>
      <c r="GP33" s="31"/>
      <c r="GQ33" s="30"/>
      <c r="GR33" s="37"/>
      <c r="GS33" s="31"/>
      <c r="GT33" s="30"/>
      <c r="GU33" s="37"/>
      <c r="GV33" s="31"/>
      <c r="GW33" s="30"/>
      <c r="GX33" s="37"/>
      <c r="GY33" s="31"/>
      <c r="GZ33" s="30"/>
      <c r="HA33" s="37"/>
      <c r="HB33" s="31"/>
      <c r="HC33" s="30"/>
      <c r="HD33" s="37"/>
      <c r="HE33" s="31"/>
      <c r="HF33" s="30"/>
      <c r="HG33" s="37"/>
      <c r="HH33" s="31"/>
      <c r="HI33" s="30"/>
      <c r="HJ33" s="37"/>
      <c r="HK33" s="31"/>
      <c r="HL33" s="30"/>
      <c r="HM33" s="37"/>
      <c r="HN33" s="31"/>
      <c r="HO33" s="30"/>
      <c r="HP33" s="37"/>
      <c r="HQ33" s="31"/>
      <c r="HR33" s="30"/>
      <c r="HS33" s="37"/>
      <c r="HT33" s="31"/>
      <c r="HU33" s="30"/>
      <c r="HV33" s="30"/>
      <c r="HW33" s="31"/>
      <c r="HX33" s="30"/>
      <c r="HY33" s="37"/>
      <c r="HZ33" s="31"/>
      <c r="IA33" s="30"/>
      <c r="IB33" s="37"/>
      <c r="IC33" s="31"/>
      <c r="ID33" s="30"/>
      <c r="IE33" s="37"/>
      <c r="IF33" s="31"/>
      <c r="IG33" s="30"/>
      <c r="IH33" s="37"/>
      <c r="II33" s="31"/>
      <c r="IJ33" s="30"/>
      <c r="IK33" s="37"/>
      <c r="IL33" s="31"/>
      <c r="IM33" s="30"/>
      <c r="IN33" s="37"/>
      <c r="IO33" s="31"/>
      <c r="IP33" s="30"/>
      <c r="IQ33" s="37"/>
      <c r="IR33" s="31"/>
      <c r="IS33" s="30"/>
      <c r="IT33" s="37"/>
      <c r="IU33" s="31"/>
      <c r="IV33" s="30"/>
      <c r="IW33" s="37"/>
      <c r="IX33" s="31"/>
      <c r="IY33" s="30"/>
      <c r="IZ33" s="37"/>
      <c r="JA33" s="31"/>
      <c r="JB33" s="30"/>
      <c r="JC33" s="37"/>
      <c r="JD33" s="31"/>
      <c r="JE33" s="30"/>
      <c r="JF33" s="30"/>
      <c r="JG33" s="31"/>
      <c r="JH33" s="30"/>
      <c r="JI33" s="37"/>
      <c r="JJ33" s="31"/>
      <c r="JK33" s="30"/>
      <c r="JL33" s="37"/>
      <c r="JM33" s="31"/>
      <c r="JN33" s="30"/>
      <c r="JO33" s="37"/>
      <c r="JP33" s="31"/>
      <c r="JQ33" s="30"/>
      <c r="JR33" s="37"/>
      <c r="JS33" s="31"/>
      <c r="JT33" s="30"/>
      <c r="JU33" s="37"/>
      <c r="JV33" s="31"/>
      <c r="JW33" s="30"/>
      <c r="JX33" s="37"/>
      <c r="JY33" s="31"/>
      <c r="JZ33" s="30"/>
      <c r="KA33" s="37"/>
      <c r="KB33" s="31"/>
      <c r="KC33" s="30"/>
      <c r="KD33" s="37"/>
      <c r="KE33" s="31"/>
      <c r="KF33" s="30"/>
      <c r="KG33" s="37"/>
      <c r="KH33" s="31"/>
      <c r="KI33" s="30"/>
      <c r="KJ33" s="37"/>
      <c r="KK33" s="31"/>
      <c r="KL33" s="30"/>
      <c r="KM33" s="37"/>
      <c r="KN33" s="31"/>
      <c r="KO33" s="30"/>
      <c r="KP33" s="30"/>
      <c r="KQ33" s="31"/>
      <c r="KR33" s="30"/>
      <c r="KS33" s="37"/>
      <c r="KT33" s="31"/>
      <c r="KU33" s="30"/>
      <c r="KV33" s="37"/>
      <c r="KW33" s="31"/>
      <c r="KX33" s="30"/>
      <c r="KY33" s="37"/>
      <c r="KZ33" s="31"/>
      <c r="LA33" s="30"/>
      <c r="LB33" s="37"/>
      <c r="LC33" s="31"/>
      <c r="LD33" s="30"/>
      <c r="LE33" s="37"/>
      <c r="LF33" s="31"/>
      <c r="LG33" s="30"/>
      <c r="LH33" s="37"/>
      <c r="LI33" s="31"/>
      <c r="LJ33" s="30"/>
      <c r="LK33" s="37"/>
      <c r="LL33" s="31"/>
      <c r="LM33" s="30"/>
      <c r="LN33" s="37"/>
      <c r="LO33" s="31"/>
      <c r="LP33" s="30"/>
      <c r="LQ33" s="37"/>
      <c r="LR33" s="31"/>
      <c r="LS33" s="30"/>
      <c r="LT33" s="37"/>
      <c r="LU33" s="31"/>
      <c r="LV33" s="30"/>
      <c r="LW33" s="37"/>
      <c r="LX33" s="31"/>
      <c r="LY33" s="30"/>
      <c r="LZ33" s="30"/>
      <c r="MA33" s="31"/>
      <c r="MB33" s="30"/>
      <c r="MC33" s="37"/>
      <c r="MD33" s="31"/>
      <c r="ME33" s="30"/>
      <c r="MF33" s="37"/>
      <c r="MG33" s="31"/>
      <c r="MH33" s="30"/>
      <c r="MI33" s="37"/>
      <c r="MJ33" s="31"/>
      <c r="MK33" s="30"/>
      <c r="ML33" s="37"/>
      <c r="MM33" s="31"/>
      <c r="MN33" s="30"/>
      <c r="MO33" s="37"/>
      <c r="MP33" s="31"/>
      <c r="MQ33" s="30"/>
      <c r="MR33" s="37"/>
      <c r="MS33" s="31"/>
      <c r="MT33" s="30"/>
      <c r="MU33" s="37"/>
      <c r="MV33" s="31"/>
      <c r="MW33" s="30"/>
      <c r="MX33" s="37"/>
      <c r="MY33" s="31"/>
      <c r="MZ33" s="30"/>
      <c r="NA33" s="37"/>
      <c r="NB33" s="31"/>
      <c r="NC33" s="30"/>
      <c r="ND33" s="37"/>
      <c r="NE33" s="31"/>
      <c r="NF33" s="30"/>
      <c r="NG33" s="37"/>
      <c r="NH33" s="31"/>
      <c r="NI33" s="30"/>
      <c r="NJ33" s="30"/>
      <c r="NK33" s="31"/>
      <c r="NL33" s="30"/>
      <c r="NM33" s="37"/>
      <c r="NN33" s="31"/>
      <c r="NO33" s="30"/>
      <c r="NP33" s="37"/>
      <c r="NQ33" s="31"/>
      <c r="NR33" s="30"/>
      <c r="NS33" s="37"/>
      <c r="NT33" s="31"/>
      <c r="NU33" s="30"/>
      <c r="NV33" s="37"/>
      <c r="NW33" s="31"/>
      <c r="NX33" s="30"/>
      <c r="NY33" s="37"/>
      <c r="NZ33" s="31"/>
      <c r="OA33" s="30"/>
      <c r="OB33" s="37"/>
      <c r="OC33" s="31"/>
      <c r="OD33" s="30"/>
      <c r="OE33" s="37"/>
      <c r="OF33" s="31"/>
      <c r="OG33" s="30"/>
      <c r="OH33" s="37"/>
      <c r="OI33" s="31"/>
      <c r="OJ33" s="30"/>
      <c r="OK33" s="37"/>
      <c r="OL33" s="31"/>
      <c r="OM33" s="30"/>
      <c r="ON33" s="37"/>
      <c r="OO33" s="31"/>
      <c r="OP33" s="30"/>
      <c r="OQ33" s="37"/>
      <c r="OR33" s="31"/>
      <c r="OS33" s="30"/>
      <c r="OT33" s="30"/>
      <c r="OU33" s="31"/>
      <c r="OV33" s="30"/>
      <c r="OW33" s="37"/>
      <c r="OX33" s="31"/>
      <c r="OY33" s="30"/>
      <c r="OZ33" s="37"/>
      <c r="PA33" s="31"/>
      <c r="PB33" s="30"/>
      <c r="PC33" s="37"/>
      <c r="PD33" s="31"/>
      <c r="PE33" s="30"/>
      <c r="PF33" s="37"/>
      <c r="PG33" s="31"/>
      <c r="PH33" s="30"/>
      <c r="PI33" s="37"/>
      <c r="PJ33" s="31"/>
      <c r="PK33" s="30"/>
      <c r="PL33" s="37"/>
      <c r="PM33" s="31"/>
      <c r="PN33" s="30"/>
      <c r="PO33" s="37"/>
      <c r="PP33" s="31"/>
      <c r="PQ33" s="30"/>
      <c r="PR33" s="37"/>
      <c r="PS33" s="31"/>
      <c r="PT33" s="30"/>
      <c r="PU33" s="37"/>
      <c r="PV33" s="31"/>
      <c r="PW33" s="30"/>
      <c r="PX33" s="37"/>
      <c r="PY33" s="31"/>
      <c r="PZ33" s="30"/>
      <c r="QA33" s="37"/>
      <c r="QB33" s="31"/>
      <c r="QC33" s="30"/>
      <c r="QD33" s="30"/>
      <c r="QE33" s="31"/>
      <c r="QF33" s="30"/>
      <c r="QG33" s="37"/>
      <c r="QH33" s="31"/>
      <c r="QI33" s="30"/>
      <c r="QJ33" s="37"/>
      <c r="QK33" s="31"/>
      <c r="QL33" s="30"/>
      <c r="QM33" s="37"/>
      <c r="QN33" s="31"/>
      <c r="QO33" s="30"/>
      <c r="QP33" s="37"/>
      <c r="QQ33" s="31"/>
      <c r="QR33" s="30"/>
      <c r="QS33" s="37"/>
      <c r="QT33" s="31"/>
      <c r="QU33" s="30"/>
      <c r="QV33" s="37"/>
      <c r="QW33" s="31"/>
      <c r="QX33" s="30"/>
      <c r="QY33" s="37"/>
      <c r="QZ33" s="31"/>
      <c r="RA33" s="30"/>
      <c r="RB33" s="37"/>
      <c r="RC33" s="31"/>
      <c r="RD33" s="30"/>
      <c r="RE33" s="37"/>
      <c r="RF33" s="31"/>
      <c r="RG33" s="30"/>
      <c r="RH33" s="37"/>
      <c r="RI33" s="31"/>
      <c r="RJ33" s="30"/>
      <c r="RK33" s="37"/>
      <c r="RL33" s="31"/>
      <c r="RM33" s="30"/>
      <c r="RN33" s="30"/>
      <c r="RO33" s="31"/>
      <c r="RP33" s="30"/>
      <c r="RQ33" s="37"/>
      <c r="RR33" s="31"/>
      <c r="RS33" s="30"/>
      <c r="RT33" s="37"/>
      <c r="RU33" s="31"/>
      <c r="RV33" s="30"/>
      <c r="RW33" s="37"/>
      <c r="RX33" s="31"/>
      <c r="RY33" s="30"/>
      <c r="RZ33" s="37"/>
      <c r="SA33" s="31"/>
      <c r="SB33" s="30"/>
      <c r="SC33" s="37"/>
      <c r="SD33" s="31"/>
      <c r="SE33" s="30"/>
      <c r="SF33" s="37"/>
      <c r="SG33" s="31"/>
      <c r="SH33" s="30"/>
      <c r="SI33" s="37"/>
      <c r="SJ33" s="31"/>
      <c r="SK33" s="30"/>
      <c r="SL33" s="37"/>
      <c r="SM33" s="31"/>
      <c r="SN33" s="30"/>
      <c r="SO33" s="37"/>
      <c r="SP33" s="31"/>
      <c r="SQ33" s="30"/>
      <c r="SR33" s="37"/>
      <c r="SS33" s="31"/>
      <c r="ST33" s="30"/>
      <c r="SU33" s="37"/>
      <c r="SV33" s="31"/>
      <c r="SW33" s="30"/>
      <c r="SX33" s="30"/>
      <c r="SY33" s="31"/>
      <c r="SZ33" s="30"/>
      <c r="TA33" s="37"/>
      <c r="TB33" s="31"/>
      <c r="TC33" s="30"/>
      <c r="TD33" s="37"/>
      <c r="TE33" s="31"/>
      <c r="TF33" s="30"/>
      <c r="TG33" s="37"/>
      <c r="TH33" s="31"/>
      <c r="TI33" s="30"/>
      <c r="TJ33" s="37"/>
      <c r="TK33" s="31"/>
      <c r="TL33" s="30"/>
      <c r="TM33" s="37"/>
      <c r="TN33" s="31"/>
      <c r="TO33" s="30"/>
      <c r="TP33" s="37"/>
      <c r="TQ33" s="31"/>
      <c r="TR33" s="30"/>
      <c r="TS33" s="37"/>
      <c r="TT33" s="31"/>
      <c r="TU33" s="30"/>
      <c r="TV33" s="37"/>
      <c r="TW33" s="31"/>
      <c r="TX33" s="30"/>
      <c r="TY33" s="37"/>
      <c r="TZ33" s="31"/>
      <c r="UA33" s="30"/>
      <c r="UB33" s="37"/>
      <c r="UC33" s="31"/>
      <c r="UD33" s="30"/>
      <c r="UE33" s="37"/>
      <c r="UF33" s="31"/>
      <c r="UG33" s="30"/>
      <c r="UH33" s="30"/>
      <c r="UI33" s="31"/>
      <c r="UJ33" s="30"/>
      <c r="UK33" s="37"/>
      <c r="UL33" s="31"/>
      <c r="UM33" s="30"/>
      <c r="UN33" s="37"/>
      <c r="UO33" s="31"/>
      <c r="UP33" s="30"/>
      <c r="UQ33" s="37"/>
      <c r="UR33" s="31"/>
      <c r="US33" s="30"/>
      <c r="UT33" s="37"/>
      <c r="UU33" s="31"/>
      <c r="UV33" s="30"/>
      <c r="UW33" s="37"/>
      <c r="UX33" s="31"/>
      <c r="UY33" s="30"/>
      <c r="UZ33" s="37"/>
      <c r="VA33" s="31"/>
      <c r="VB33" s="30"/>
      <c r="VC33" s="37"/>
      <c r="VD33" s="31"/>
      <c r="VE33" s="30"/>
      <c r="VF33" s="37"/>
      <c r="VG33" s="31"/>
      <c r="VH33" s="30"/>
      <c r="VI33" s="37"/>
      <c r="VJ33" s="31"/>
      <c r="VK33" s="30"/>
      <c r="VL33" s="37"/>
      <c r="VM33" s="31"/>
      <c r="VN33" s="30"/>
      <c r="VO33" s="37"/>
      <c r="VP33" s="31"/>
      <c r="VQ33" s="30"/>
      <c r="VR33" s="30"/>
      <c r="VS33" s="31"/>
      <c r="VT33" s="30"/>
      <c r="VU33" s="37"/>
      <c r="VV33" s="31"/>
      <c r="VW33" s="30"/>
      <c r="VX33" s="37"/>
      <c r="VY33" s="31"/>
      <c r="VZ33" s="30"/>
      <c r="WA33" s="37"/>
      <c r="WB33" s="31"/>
      <c r="WC33" s="30"/>
      <c r="WD33" s="37"/>
      <c r="WE33" s="31"/>
      <c r="WF33" s="30"/>
      <c r="WG33" s="37"/>
      <c r="WH33" s="31"/>
      <c r="WI33" s="30"/>
      <c r="WJ33" s="37"/>
      <c r="WK33" s="31"/>
      <c r="WL33" s="30"/>
      <c r="WM33" s="37"/>
      <c r="WN33" s="31"/>
      <c r="WO33" s="30"/>
      <c r="WP33" s="37"/>
      <c r="WQ33" s="31"/>
      <c r="WR33" s="30"/>
      <c r="WS33" s="37"/>
      <c r="WT33" s="31"/>
      <c r="WU33" s="30"/>
      <c r="WV33" s="37"/>
      <c r="WW33" s="31"/>
      <c r="WX33" s="30"/>
      <c r="WY33" s="37"/>
      <c r="WZ33" s="31"/>
      <c r="XA33" s="30"/>
      <c r="XB33" s="30"/>
      <c r="XC33" s="31"/>
      <c r="XD33" s="30"/>
      <c r="XE33" s="37"/>
      <c r="XF33" s="31"/>
      <c r="XG33" s="30"/>
      <c r="XH33" s="37"/>
      <c r="XI33" s="31"/>
      <c r="XJ33" s="30"/>
      <c r="XK33" s="37"/>
      <c r="XL33" s="31"/>
      <c r="XM33" s="30"/>
      <c r="XN33" s="37"/>
      <c r="XO33" s="31"/>
      <c r="XP33" s="30"/>
      <c r="XQ33" s="37"/>
      <c r="XR33" s="31"/>
      <c r="XS33" s="30"/>
      <c r="XT33" s="37"/>
      <c r="XU33" s="31"/>
      <c r="XV33" s="30"/>
      <c r="XW33" s="37"/>
      <c r="XX33" s="31"/>
      <c r="XY33" s="30"/>
      <c r="XZ33" s="37"/>
      <c r="YA33" s="31"/>
      <c r="YB33" s="30"/>
      <c r="YC33" s="37"/>
      <c r="YD33" s="31"/>
      <c r="YE33" s="30"/>
      <c r="YF33" s="37"/>
      <c r="YG33" s="31"/>
      <c r="YH33" s="30"/>
      <c r="YI33" s="37"/>
      <c r="YJ33" s="31"/>
      <c r="YK33" s="30"/>
      <c r="YL33" s="30"/>
      <c r="YM33" s="31"/>
      <c r="YN33" s="30"/>
      <c r="YO33" s="37"/>
      <c r="YP33" s="31"/>
      <c r="YQ33" s="30"/>
      <c r="YR33" s="37"/>
      <c r="YS33" s="31"/>
      <c r="YT33" s="30"/>
      <c r="YU33" s="37"/>
      <c r="YV33" s="31"/>
      <c r="YW33" s="30"/>
      <c r="YX33" s="37"/>
      <c r="YY33" s="31"/>
      <c r="YZ33" s="30"/>
      <c r="ZA33" s="37"/>
      <c r="ZB33" s="31"/>
      <c r="ZC33" s="30"/>
      <c r="ZD33" s="37"/>
      <c r="ZE33" s="31"/>
      <c r="ZF33" s="30"/>
      <c r="ZG33" s="37"/>
      <c r="ZH33" s="31"/>
      <c r="ZI33" s="30"/>
      <c r="ZJ33" s="37"/>
      <c r="ZK33" s="31"/>
      <c r="ZL33" s="30"/>
      <c r="ZM33" s="37"/>
      <c r="ZN33" s="31"/>
      <c r="ZO33" s="30"/>
      <c r="ZP33" s="37"/>
      <c r="ZQ33" s="31"/>
      <c r="ZR33" s="30"/>
      <c r="ZS33" s="37"/>
      <c r="ZT33" s="31"/>
      <c r="ZU33" s="30"/>
      <c r="ZV33" s="30"/>
      <c r="ZW33" s="31"/>
      <c r="ZX33" s="30"/>
      <c r="ZY33" s="37"/>
      <c r="ZZ33" s="31"/>
      <c r="AAA33" s="30"/>
      <c r="AAB33" s="37"/>
      <c r="AAC33" s="31"/>
      <c r="AAD33" s="30"/>
      <c r="AAE33" s="37"/>
      <c r="AAF33" s="31"/>
      <c r="AAG33" s="30"/>
      <c r="AAH33" s="37"/>
      <c r="AAI33" s="31"/>
      <c r="AAJ33" s="30"/>
      <c r="AAK33" s="37"/>
      <c r="AAL33" s="31"/>
      <c r="AAM33" s="30"/>
      <c r="AAN33" s="37"/>
      <c r="AAO33" s="31"/>
      <c r="AAP33" s="30"/>
      <c r="AAQ33" s="37"/>
      <c r="AAR33" s="31"/>
      <c r="AAS33" s="30"/>
      <c r="AAT33" s="37"/>
      <c r="AAU33" s="31"/>
      <c r="AAV33" s="30"/>
      <c r="AAW33" s="37"/>
      <c r="AAX33" s="31"/>
      <c r="AAY33" s="30"/>
      <c r="AAZ33" s="37"/>
      <c r="ABA33" s="31"/>
      <c r="ABB33" s="30"/>
      <c r="ABC33" s="37"/>
      <c r="ABD33" s="31"/>
      <c r="ABE33" s="30"/>
      <c r="ABF33" s="30"/>
      <c r="ABG33" s="31"/>
      <c r="ABH33" s="30"/>
      <c r="ABI33" s="37"/>
      <c r="ABJ33" s="31"/>
      <c r="ABK33" s="30"/>
      <c r="ABL33" s="37"/>
      <c r="ABM33" s="31"/>
      <c r="ABN33" s="30"/>
      <c r="ABO33" s="37"/>
      <c r="ABP33" s="31"/>
      <c r="ABQ33" s="30"/>
      <c r="ABR33" s="37"/>
      <c r="ABS33" s="31"/>
      <c r="ABT33" s="30"/>
      <c r="ABU33" s="37"/>
      <c r="ABV33" s="31"/>
      <c r="ABW33" s="30"/>
      <c r="ABX33" s="37"/>
      <c r="ABY33" s="31"/>
      <c r="ABZ33" s="30"/>
      <c r="ACA33" s="37"/>
      <c r="ACB33" s="31"/>
      <c r="ACC33" s="30"/>
      <c r="ACD33" s="37"/>
      <c r="ACE33" s="31"/>
      <c r="ACF33" s="30"/>
      <c r="ACG33" s="37"/>
      <c r="ACH33" s="31"/>
      <c r="ACI33" s="30"/>
      <c r="ACJ33" s="37"/>
      <c r="ACK33" s="31"/>
      <c r="ACL33" s="30"/>
      <c r="ACM33" s="37"/>
      <c r="ACN33" s="38"/>
      <c r="ACO33" s="30"/>
      <c r="ACP33" s="30"/>
      <c r="ACQ33" s="30"/>
      <c r="ACR33" s="30"/>
      <c r="ACS33" s="37"/>
      <c r="ACT33" s="38"/>
      <c r="ACU33" s="30"/>
      <c r="ACV33" s="37"/>
      <c r="ACW33" s="38"/>
      <c r="ACX33" s="30"/>
      <c r="ACY33" s="37"/>
      <c r="ACZ33" s="38"/>
      <c r="ADA33" s="30"/>
      <c r="ADB33" s="37"/>
      <c r="ADC33" s="38"/>
      <c r="ADD33" s="30"/>
      <c r="ADE33" s="37"/>
      <c r="ADF33" s="38"/>
      <c r="ADG33" s="30"/>
      <c r="ADH33" s="37"/>
      <c r="ADI33" s="38"/>
      <c r="ADJ33" s="30"/>
      <c r="ADK33" s="37"/>
      <c r="ADL33" s="38"/>
      <c r="ADM33" s="30"/>
      <c r="ADN33" s="37"/>
      <c r="ADO33" s="38"/>
      <c r="ADP33" s="30"/>
      <c r="ADQ33" s="37"/>
      <c r="ADR33" s="38"/>
      <c r="ADS33" s="30"/>
      <c r="ADT33" s="37"/>
      <c r="ADU33" s="38"/>
      <c r="ADV33" s="30"/>
      <c r="ADW33" s="37"/>
      <c r="ADX33" s="38"/>
      <c r="ADY33" s="30"/>
      <c r="ADZ33" s="30"/>
      <c r="AEA33" s="30"/>
      <c r="AEB33" s="30"/>
      <c r="AEC33" s="37"/>
      <c r="AED33" s="38"/>
      <c r="AEE33" s="30"/>
      <c r="AEF33" s="37"/>
      <c r="AEG33" s="38"/>
      <c r="AEH33" s="30"/>
      <c r="AEI33" s="37"/>
      <c r="AEJ33" s="38"/>
      <c r="AEK33" s="30"/>
      <c r="AEL33" s="37"/>
      <c r="AEM33" s="38"/>
      <c r="AEN33" s="30"/>
      <c r="AEO33" s="37"/>
      <c r="AEP33" s="38"/>
      <c r="AEQ33" s="30"/>
      <c r="AER33" s="37"/>
      <c r="AES33" s="38"/>
      <c r="AET33" s="30"/>
      <c r="AEU33" s="37"/>
      <c r="AEV33" s="38"/>
      <c r="AEW33" s="30"/>
      <c r="AEX33" s="37"/>
      <c r="AEY33" s="38"/>
      <c r="AEZ33" s="30"/>
      <c r="AFA33" s="37"/>
      <c r="AFB33" s="38"/>
      <c r="AFC33" s="30"/>
      <c r="AFD33" s="37"/>
      <c r="AFE33" s="38"/>
    </row>
    <row r="34" spans="1:837" ht="15" customHeight="1" thickBot="1" x14ac:dyDescent="0.3">
      <c r="B34" s="110"/>
      <c r="C34" s="110"/>
      <c r="D34" s="110"/>
      <c r="E34" s="114"/>
      <c r="F34" s="114"/>
      <c r="G34" s="114"/>
      <c r="H34" s="48"/>
      <c r="I34" s="5"/>
      <c r="J34" s="15">
        <f t="shared" si="46"/>
        <v>46418</v>
      </c>
      <c r="K34" s="16">
        <f t="shared" si="0"/>
        <v>0</v>
      </c>
      <c r="L34" s="17"/>
      <c r="M34" s="20"/>
      <c r="N34" s="20"/>
      <c r="O34" s="22"/>
      <c r="P34" s="15">
        <f t="shared" si="25"/>
        <v>46477</v>
      </c>
      <c r="Q34" s="16" t="str">
        <f t="shared" si="2"/>
        <v>J</v>
      </c>
      <c r="R34" s="17"/>
      <c r="S34" s="20"/>
      <c r="T34" s="32"/>
      <c r="U34" s="22"/>
      <c r="V34" s="15">
        <f t="shared" si="44"/>
        <v>46538</v>
      </c>
      <c r="W34" s="16" t="str">
        <f t="shared" si="4"/>
        <v>J</v>
      </c>
      <c r="X34" s="17"/>
      <c r="Y34" s="20"/>
      <c r="Z34" s="32"/>
      <c r="AA34" s="22"/>
      <c r="AB34" s="15">
        <f t="shared" si="28"/>
        <v>46599</v>
      </c>
      <c r="AC34" s="16">
        <f t="shared" si="6"/>
        <v>0</v>
      </c>
      <c r="AD34" s="23"/>
      <c r="AE34" s="15">
        <f>AE33+1</f>
        <v>46630</v>
      </c>
      <c r="AF34" s="16" t="str">
        <f t="shared" si="7"/>
        <v>J</v>
      </c>
      <c r="AG34" s="17"/>
      <c r="AH34" s="20"/>
      <c r="AI34" s="32"/>
      <c r="AJ34" s="22"/>
      <c r="AK34" s="15">
        <f t="shared" si="31"/>
        <v>46691</v>
      </c>
      <c r="AL34" s="16">
        <f t="shared" si="9"/>
        <v>0</v>
      </c>
      <c r="AM34" s="17"/>
      <c r="AN34" s="20"/>
      <c r="AO34" s="32"/>
      <c r="AP34" s="22"/>
      <c r="AQ34" s="15">
        <f t="shared" si="33"/>
        <v>46752</v>
      </c>
      <c r="AR34" s="16" t="str">
        <f t="shared" si="11"/>
        <v>J</v>
      </c>
      <c r="AS34" s="17"/>
      <c r="AT34" s="15">
        <f t="shared" si="47"/>
        <v>46783</v>
      </c>
      <c r="AU34" s="16" t="str">
        <f t="shared" si="12"/>
        <v>J</v>
      </c>
      <c r="AV34" s="17"/>
      <c r="AW34" s="20"/>
      <c r="AX34" s="20"/>
      <c r="AY34" s="22"/>
      <c r="AZ34" s="15">
        <f t="shared" si="35"/>
        <v>46843</v>
      </c>
      <c r="BA34" s="16" t="str">
        <f t="shared" si="14"/>
        <v>J</v>
      </c>
      <c r="BB34" s="17"/>
      <c r="BC34" s="20"/>
      <c r="BD34" s="32"/>
      <c r="BE34" s="22"/>
      <c r="BF34" s="15">
        <f t="shared" si="45"/>
        <v>46904</v>
      </c>
      <c r="BG34" s="16" t="str">
        <f t="shared" si="16"/>
        <v>J</v>
      </c>
      <c r="BH34" s="17"/>
      <c r="BI34" s="20"/>
      <c r="BJ34" s="32"/>
      <c r="BK34" s="22"/>
      <c r="BL34" s="15">
        <f t="shared" si="38"/>
        <v>46965</v>
      </c>
      <c r="BM34" s="16" t="str">
        <f t="shared" si="18"/>
        <v>J</v>
      </c>
      <c r="BN34" s="23"/>
      <c r="BO34" s="15">
        <f>BO33+1</f>
        <v>46996</v>
      </c>
      <c r="BP34" s="16" t="str">
        <f t="shared" si="19"/>
        <v>J</v>
      </c>
      <c r="BQ34" s="17"/>
      <c r="BR34" s="20"/>
      <c r="BS34" s="32"/>
      <c r="BT34" s="22"/>
      <c r="BU34" s="15">
        <f t="shared" si="41"/>
        <v>47057</v>
      </c>
      <c r="BV34" s="16" t="str">
        <f t="shared" si="21"/>
        <v>J</v>
      </c>
      <c r="BW34" s="17"/>
      <c r="BX34" s="20"/>
      <c r="BY34" s="32"/>
      <c r="BZ34" s="22"/>
      <c r="CA34" s="15">
        <f t="shared" si="43"/>
        <v>47118</v>
      </c>
      <c r="CB34" s="16">
        <f t="shared" si="23"/>
        <v>0</v>
      </c>
      <c r="CC34" s="17"/>
      <c r="CD34" s="30"/>
      <c r="CE34" s="37"/>
      <c r="CF34" s="31"/>
      <c r="CG34" s="30"/>
      <c r="CH34" s="30"/>
      <c r="CI34" s="31"/>
      <c r="CJ34" s="30"/>
      <c r="CK34" s="37"/>
      <c r="CL34" s="31"/>
      <c r="CM34" s="30"/>
      <c r="CN34" s="37"/>
      <c r="CO34" s="31"/>
      <c r="CP34" s="30"/>
      <c r="CQ34" s="37"/>
      <c r="CR34" s="31"/>
      <c r="CS34" s="30"/>
      <c r="CT34" s="37"/>
      <c r="CU34" s="31"/>
      <c r="CV34" s="30"/>
      <c r="CW34" s="37"/>
      <c r="CX34" s="31"/>
      <c r="CY34" s="30"/>
      <c r="CZ34" s="37"/>
      <c r="DA34" s="31"/>
      <c r="DB34" s="30"/>
      <c r="DC34" s="37"/>
      <c r="DD34" s="31"/>
      <c r="DE34" s="30"/>
      <c r="DF34" s="37"/>
      <c r="DG34" s="31"/>
      <c r="DH34" s="30"/>
      <c r="DI34" s="37"/>
      <c r="DJ34" s="31"/>
      <c r="DK34" s="30"/>
      <c r="DL34" s="37"/>
      <c r="DM34" s="31"/>
      <c r="DN34" s="30"/>
      <c r="DO34" s="37"/>
      <c r="DP34" s="31"/>
      <c r="DQ34" s="30"/>
      <c r="DR34" s="30"/>
      <c r="DS34" s="31"/>
      <c r="DT34" s="30"/>
      <c r="DU34" s="37"/>
      <c r="DV34" s="31"/>
      <c r="DW34" s="30"/>
      <c r="DX34" s="37"/>
      <c r="DY34" s="31"/>
      <c r="DZ34" s="30"/>
      <c r="EA34" s="37"/>
      <c r="EB34" s="31"/>
      <c r="EC34" s="30"/>
      <c r="ED34" s="37"/>
      <c r="EE34" s="31"/>
      <c r="EF34" s="30"/>
      <c r="EG34" s="37"/>
      <c r="EH34" s="31"/>
      <c r="EI34" s="30"/>
      <c r="EJ34" s="37"/>
      <c r="EK34" s="31"/>
      <c r="EL34" s="30"/>
      <c r="EM34" s="37"/>
      <c r="EN34" s="31"/>
      <c r="EO34" s="30"/>
      <c r="EP34" s="37"/>
      <c r="EQ34" s="31"/>
      <c r="ER34" s="30"/>
      <c r="ES34" s="37"/>
      <c r="ET34" s="31"/>
      <c r="EU34" s="30"/>
      <c r="EV34" s="37"/>
      <c r="EW34" s="31"/>
      <c r="EX34" s="30"/>
      <c r="EY34" s="37"/>
      <c r="EZ34" s="31"/>
      <c r="FA34" s="30"/>
      <c r="FB34" s="30"/>
      <c r="FC34" s="31"/>
      <c r="FD34" s="30"/>
      <c r="FE34" s="37"/>
      <c r="FF34" s="31"/>
      <c r="FG34" s="30"/>
      <c r="FH34" s="37"/>
      <c r="FI34" s="31"/>
      <c r="FJ34" s="30"/>
      <c r="FK34" s="37"/>
      <c r="FL34" s="31"/>
      <c r="FM34" s="30"/>
      <c r="FN34" s="37"/>
      <c r="FO34" s="31"/>
      <c r="FP34" s="30"/>
      <c r="FQ34" s="37"/>
      <c r="FR34" s="31"/>
      <c r="FS34" s="30"/>
      <c r="FT34" s="37"/>
      <c r="FU34" s="31"/>
      <c r="FV34" s="30"/>
      <c r="FW34" s="37"/>
      <c r="FX34" s="31"/>
      <c r="FY34" s="30"/>
      <c r="FZ34" s="37"/>
      <c r="GA34" s="31"/>
      <c r="GB34" s="30"/>
      <c r="GC34" s="37"/>
      <c r="GD34" s="31"/>
      <c r="GE34" s="30"/>
      <c r="GF34" s="37"/>
      <c r="GG34" s="31"/>
      <c r="GH34" s="30"/>
      <c r="GI34" s="37"/>
      <c r="GJ34" s="31"/>
      <c r="GK34" s="30"/>
      <c r="GL34" s="30"/>
      <c r="GM34" s="31"/>
      <c r="GN34" s="30"/>
      <c r="GO34" s="37"/>
      <c r="GP34" s="31"/>
      <c r="GQ34" s="30"/>
      <c r="GR34" s="37"/>
      <c r="GS34" s="31"/>
      <c r="GT34" s="30"/>
      <c r="GU34" s="37"/>
      <c r="GV34" s="31"/>
      <c r="GW34" s="30"/>
      <c r="GX34" s="37"/>
      <c r="GY34" s="31"/>
      <c r="GZ34" s="30"/>
      <c r="HA34" s="37"/>
      <c r="HB34" s="31"/>
      <c r="HC34" s="30"/>
      <c r="HD34" s="37"/>
      <c r="HE34" s="31"/>
      <c r="HF34" s="30"/>
      <c r="HG34" s="37"/>
      <c r="HH34" s="31"/>
      <c r="HI34" s="30"/>
      <c r="HJ34" s="37"/>
      <c r="HK34" s="31"/>
      <c r="HL34" s="30"/>
      <c r="HM34" s="37"/>
      <c r="HN34" s="31"/>
      <c r="HO34" s="30"/>
      <c r="HP34" s="37"/>
      <c r="HQ34" s="31"/>
      <c r="HR34" s="30"/>
      <c r="HS34" s="37"/>
      <c r="HT34" s="31"/>
      <c r="HU34" s="30"/>
      <c r="HV34" s="30"/>
      <c r="HW34" s="31"/>
      <c r="HX34" s="30"/>
      <c r="HY34" s="37"/>
      <c r="HZ34" s="31"/>
      <c r="IA34" s="30"/>
      <c r="IB34" s="37"/>
      <c r="IC34" s="31"/>
      <c r="ID34" s="30"/>
      <c r="IE34" s="37"/>
      <c r="IF34" s="31"/>
      <c r="IG34" s="30"/>
      <c r="IH34" s="37"/>
      <c r="II34" s="31"/>
      <c r="IJ34" s="30"/>
      <c r="IK34" s="37"/>
      <c r="IL34" s="31"/>
      <c r="IM34" s="30"/>
      <c r="IN34" s="37"/>
      <c r="IO34" s="31"/>
      <c r="IP34" s="30"/>
      <c r="IQ34" s="37"/>
      <c r="IR34" s="31"/>
      <c r="IS34" s="30"/>
      <c r="IT34" s="37"/>
      <c r="IU34" s="31"/>
      <c r="IV34" s="30"/>
      <c r="IW34" s="37"/>
      <c r="IX34" s="31"/>
      <c r="IY34" s="30"/>
      <c r="IZ34" s="37"/>
      <c r="JA34" s="31"/>
      <c r="JB34" s="30"/>
      <c r="JC34" s="37"/>
      <c r="JD34" s="31"/>
      <c r="JE34" s="30"/>
      <c r="JF34" s="30"/>
      <c r="JG34" s="31"/>
      <c r="JH34" s="30"/>
      <c r="JI34" s="37"/>
      <c r="JJ34" s="31"/>
      <c r="JK34" s="30"/>
      <c r="JL34" s="37"/>
      <c r="JM34" s="31"/>
      <c r="JN34" s="30"/>
      <c r="JO34" s="37"/>
      <c r="JP34" s="31"/>
      <c r="JQ34" s="30"/>
      <c r="JR34" s="37"/>
      <c r="JS34" s="31"/>
      <c r="JT34" s="30"/>
      <c r="JU34" s="37"/>
      <c r="JV34" s="31"/>
      <c r="JW34" s="30"/>
      <c r="JX34" s="37"/>
      <c r="JY34" s="31"/>
      <c r="JZ34" s="30"/>
      <c r="KA34" s="37"/>
      <c r="KB34" s="31"/>
      <c r="KC34" s="30"/>
      <c r="KD34" s="37"/>
      <c r="KE34" s="31"/>
      <c r="KF34" s="30"/>
      <c r="KG34" s="37"/>
      <c r="KH34" s="31"/>
      <c r="KI34" s="30"/>
      <c r="KJ34" s="37"/>
      <c r="KK34" s="31"/>
      <c r="KL34" s="30"/>
      <c r="KM34" s="37"/>
      <c r="KN34" s="31"/>
      <c r="KO34" s="30"/>
      <c r="KP34" s="30"/>
      <c r="KQ34" s="31"/>
      <c r="KR34" s="30"/>
      <c r="KS34" s="37"/>
      <c r="KT34" s="31"/>
      <c r="KU34" s="30"/>
      <c r="KV34" s="37"/>
      <c r="KW34" s="31"/>
      <c r="KX34" s="30"/>
      <c r="KY34" s="37"/>
      <c r="KZ34" s="31"/>
      <c r="LA34" s="30"/>
      <c r="LB34" s="37"/>
      <c r="LC34" s="31"/>
      <c r="LD34" s="30"/>
      <c r="LE34" s="37"/>
      <c r="LF34" s="31"/>
      <c r="LG34" s="30"/>
      <c r="LH34" s="37"/>
      <c r="LI34" s="31"/>
      <c r="LJ34" s="30"/>
      <c r="LK34" s="37"/>
      <c r="LL34" s="31"/>
      <c r="LM34" s="30"/>
      <c r="LN34" s="37"/>
      <c r="LO34" s="31"/>
      <c r="LP34" s="30"/>
      <c r="LQ34" s="37"/>
      <c r="LR34" s="31"/>
      <c r="LS34" s="30"/>
      <c r="LT34" s="37"/>
      <c r="LU34" s="31"/>
      <c r="LV34" s="30"/>
      <c r="LW34" s="37"/>
      <c r="LX34" s="31"/>
      <c r="LY34" s="30"/>
      <c r="LZ34" s="30"/>
      <c r="MA34" s="31"/>
      <c r="MB34" s="30"/>
      <c r="MC34" s="37"/>
      <c r="MD34" s="31"/>
      <c r="ME34" s="30"/>
      <c r="MF34" s="37"/>
      <c r="MG34" s="31"/>
      <c r="MH34" s="30"/>
      <c r="MI34" s="37"/>
      <c r="MJ34" s="31"/>
      <c r="MK34" s="30"/>
      <c r="ML34" s="37"/>
      <c r="MM34" s="31"/>
      <c r="MN34" s="30"/>
      <c r="MO34" s="37"/>
      <c r="MP34" s="31"/>
      <c r="MQ34" s="30"/>
      <c r="MR34" s="37"/>
      <c r="MS34" s="31"/>
      <c r="MT34" s="30"/>
      <c r="MU34" s="37"/>
      <c r="MV34" s="31"/>
      <c r="MW34" s="30"/>
      <c r="MX34" s="37"/>
      <c r="MY34" s="31"/>
      <c r="MZ34" s="30"/>
      <c r="NA34" s="37"/>
      <c r="NB34" s="31"/>
      <c r="NC34" s="30"/>
      <c r="ND34" s="37"/>
      <c r="NE34" s="31"/>
      <c r="NF34" s="30"/>
      <c r="NG34" s="37"/>
      <c r="NH34" s="31"/>
      <c r="NI34" s="30"/>
      <c r="NJ34" s="30"/>
      <c r="NK34" s="31"/>
      <c r="NL34" s="30"/>
      <c r="NM34" s="37"/>
      <c r="NN34" s="31"/>
      <c r="NO34" s="30"/>
      <c r="NP34" s="37"/>
      <c r="NQ34" s="31"/>
      <c r="NR34" s="30"/>
      <c r="NS34" s="37"/>
      <c r="NT34" s="31"/>
      <c r="NU34" s="30"/>
      <c r="NV34" s="37"/>
      <c r="NW34" s="31"/>
      <c r="NX34" s="30"/>
      <c r="NY34" s="37"/>
      <c r="NZ34" s="31"/>
      <c r="OA34" s="30"/>
      <c r="OB34" s="37"/>
      <c r="OC34" s="31"/>
      <c r="OD34" s="30"/>
      <c r="OE34" s="37"/>
      <c r="OF34" s="31"/>
      <c r="OG34" s="30"/>
      <c r="OH34" s="37"/>
      <c r="OI34" s="31"/>
      <c r="OJ34" s="30"/>
      <c r="OK34" s="37"/>
      <c r="OL34" s="31"/>
      <c r="OM34" s="30"/>
      <c r="ON34" s="37"/>
      <c r="OO34" s="31"/>
      <c r="OP34" s="30"/>
      <c r="OQ34" s="37"/>
      <c r="OR34" s="31"/>
      <c r="OS34" s="30"/>
      <c r="OT34" s="30"/>
      <c r="OU34" s="31"/>
      <c r="OV34" s="30"/>
      <c r="OW34" s="37"/>
      <c r="OX34" s="31"/>
      <c r="OY34" s="30"/>
      <c r="OZ34" s="37"/>
      <c r="PA34" s="31"/>
      <c r="PB34" s="30"/>
      <c r="PC34" s="37"/>
      <c r="PD34" s="31"/>
      <c r="PE34" s="30"/>
      <c r="PF34" s="37"/>
      <c r="PG34" s="31"/>
      <c r="PH34" s="30"/>
      <c r="PI34" s="37"/>
      <c r="PJ34" s="31"/>
      <c r="PK34" s="30"/>
      <c r="PL34" s="37"/>
      <c r="PM34" s="31"/>
      <c r="PN34" s="30"/>
      <c r="PO34" s="37"/>
      <c r="PP34" s="31"/>
      <c r="PQ34" s="30"/>
      <c r="PR34" s="37"/>
      <c r="PS34" s="31"/>
      <c r="PT34" s="30"/>
      <c r="PU34" s="37"/>
      <c r="PV34" s="31"/>
      <c r="PW34" s="30"/>
      <c r="PX34" s="37"/>
      <c r="PY34" s="31"/>
      <c r="PZ34" s="30"/>
      <c r="QA34" s="37"/>
      <c r="QB34" s="31"/>
      <c r="QC34" s="30"/>
      <c r="QD34" s="30"/>
      <c r="QE34" s="31"/>
      <c r="QF34" s="30"/>
      <c r="QG34" s="37"/>
      <c r="QH34" s="31"/>
      <c r="QI34" s="30"/>
      <c r="QJ34" s="37"/>
      <c r="QK34" s="31"/>
      <c r="QL34" s="30"/>
      <c r="QM34" s="37"/>
      <c r="QN34" s="31"/>
      <c r="QO34" s="30"/>
      <c r="QP34" s="37"/>
      <c r="QQ34" s="31"/>
      <c r="QR34" s="30"/>
      <c r="QS34" s="37"/>
      <c r="QT34" s="31"/>
      <c r="QU34" s="30"/>
      <c r="QV34" s="37"/>
      <c r="QW34" s="31"/>
      <c r="QX34" s="30"/>
      <c r="QY34" s="37"/>
      <c r="QZ34" s="31"/>
      <c r="RA34" s="30"/>
      <c r="RB34" s="37"/>
      <c r="RC34" s="31"/>
      <c r="RD34" s="30"/>
      <c r="RE34" s="37"/>
      <c r="RF34" s="31"/>
      <c r="RG34" s="30"/>
      <c r="RH34" s="37"/>
      <c r="RI34" s="31"/>
      <c r="RJ34" s="30"/>
      <c r="RK34" s="37"/>
      <c r="RL34" s="31"/>
      <c r="RM34" s="30"/>
      <c r="RN34" s="30"/>
      <c r="RO34" s="31"/>
      <c r="RP34" s="30"/>
      <c r="RQ34" s="37"/>
      <c r="RR34" s="31"/>
      <c r="RS34" s="30"/>
      <c r="RT34" s="37"/>
      <c r="RU34" s="31"/>
      <c r="RV34" s="30"/>
      <c r="RW34" s="37"/>
      <c r="RX34" s="31"/>
      <c r="RY34" s="30"/>
      <c r="RZ34" s="37"/>
      <c r="SA34" s="31"/>
      <c r="SB34" s="30"/>
      <c r="SC34" s="37"/>
      <c r="SD34" s="31"/>
      <c r="SE34" s="30"/>
      <c r="SF34" s="37"/>
      <c r="SG34" s="31"/>
      <c r="SH34" s="30"/>
      <c r="SI34" s="37"/>
      <c r="SJ34" s="31"/>
      <c r="SK34" s="30"/>
      <c r="SL34" s="37"/>
      <c r="SM34" s="31"/>
      <c r="SN34" s="30"/>
      <c r="SO34" s="37"/>
      <c r="SP34" s="31"/>
      <c r="SQ34" s="30"/>
      <c r="SR34" s="37"/>
      <c r="SS34" s="31"/>
      <c r="ST34" s="30"/>
      <c r="SU34" s="37"/>
      <c r="SV34" s="31"/>
      <c r="SW34" s="30"/>
      <c r="SX34" s="30"/>
      <c r="SY34" s="31"/>
      <c r="SZ34" s="30"/>
      <c r="TA34" s="37"/>
      <c r="TB34" s="31"/>
      <c r="TC34" s="30"/>
      <c r="TD34" s="37"/>
      <c r="TE34" s="31"/>
      <c r="TF34" s="30"/>
      <c r="TG34" s="37"/>
      <c r="TH34" s="31"/>
      <c r="TI34" s="30"/>
      <c r="TJ34" s="37"/>
      <c r="TK34" s="31"/>
      <c r="TL34" s="30"/>
      <c r="TM34" s="37"/>
      <c r="TN34" s="31"/>
      <c r="TO34" s="30"/>
      <c r="TP34" s="37"/>
      <c r="TQ34" s="31"/>
      <c r="TR34" s="30"/>
      <c r="TS34" s="37"/>
      <c r="TT34" s="31"/>
      <c r="TU34" s="30"/>
      <c r="TV34" s="37"/>
      <c r="TW34" s="31"/>
      <c r="TX34" s="30"/>
      <c r="TY34" s="37"/>
      <c r="TZ34" s="31"/>
      <c r="UA34" s="30"/>
      <c r="UB34" s="37"/>
      <c r="UC34" s="31"/>
      <c r="UD34" s="30"/>
      <c r="UE34" s="37"/>
      <c r="UF34" s="31"/>
      <c r="UG34" s="30"/>
      <c r="UH34" s="30"/>
      <c r="UI34" s="31"/>
      <c r="UJ34" s="30"/>
      <c r="UK34" s="37"/>
      <c r="UL34" s="31"/>
      <c r="UM34" s="30"/>
      <c r="UN34" s="37"/>
      <c r="UO34" s="31"/>
      <c r="UP34" s="30"/>
      <c r="UQ34" s="37"/>
      <c r="UR34" s="31"/>
      <c r="US34" s="30"/>
      <c r="UT34" s="37"/>
      <c r="UU34" s="31"/>
      <c r="UV34" s="30"/>
      <c r="UW34" s="37"/>
      <c r="UX34" s="31"/>
      <c r="UY34" s="30"/>
      <c r="UZ34" s="37"/>
      <c r="VA34" s="31"/>
      <c r="VB34" s="30"/>
      <c r="VC34" s="37"/>
      <c r="VD34" s="31"/>
      <c r="VE34" s="30"/>
      <c r="VF34" s="37"/>
      <c r="VG34" s="31"/>
      <c r="VH34" s="30"/>
      <c r="VI34" s="37"/>
      <c r="VJ34" s="31"/>
      <c r="VK34" s="30"/>
      <c r="VL34" s="37"/>
      <c r="VM34" s="31"/>
      <c r="VN34" s="30"/>
      <c r="VO34" s="37"/>
      <c r="VP34" s="31"/>
      <c r="VQ34" s="30"/>
      <c r="VR34" s="30"/>
      <c r="VS34" s="31"/>
      <c r="VT34" s="30"/>
      <c r="VU34" s="37"/>
      <c r="VV34" s="31"/>
      <c r="VW34" s="30"/>
      <c r="VX34" s="37"/>
      <c r="VY34" s="31"/>
      <c r="VZ34" s="30"/>
      <c r="WA34" s="37"/>
      <c r="WB34" s="31"/>
      <c r="WC34" s="30"/>
      <c r="WD34" s="37"/>
      <c r="WE34" s="31"/>
      <c r="WF34" s="30"/>
      <c r="WG34" s="37"/>
      <c r="WH34" s="31"/>
      <c r="WI34" s="30"/>
      <c r="WJ34" s="37"/>
      <c r="WK34" s="31"/>
      <c r="WL34" s="30"/>
      <c r="WM34" s="37"/>
      <c r="WN34" s="31"/>
      <c r="WO34" s="30"/>
      <c r="WP34" s="37"/>
      <c r="WQ34" s="31"/>
      <c r="WR34" s="30"/>
      <c r="WS34" s="37"/>
      <c r="WT34" s="31"/>
      <c r="WU34" s="30"/>
      <c r="WV34" s="37"/>
      <c r="WW34" s="31"/>
      <c r="WX34" s="30"/>
      <c r="WY34" s="37"/>
      <c r="WZ34" s="31"/>
      <c r="XA34" s="30"/>
      <c r="XB34" s="30"/>
      <c r="XC34" s="31"/>
      <c r="XD34" s="30"/>
      <c r="XE34" s="37"/>
      <c r="XF34" s="31"/>
      <c r="XG34" s="30"/>
      <c r="XH34" s="37"/>
      <c r="XI34" s="31"/>
      <c r="XJ34" s="30"/>
      <c r="XK34" s="37"/>
      <c r="XL34" s="31"/>
      <c r="XM34" s="30"/>
      <c r="XN34" s="37"/>
      <c r="XO34" s="31"/>
      <c r="XP34" s="30"/>
      <c r="XQ34" s="37"/>
      <c r="XR34" s="31"/>
      <c r="XS34" s="30"/>
      <c r="XT34" s="37"/>
      <c r="XU34" s="31"/>
      <c r="XV34" s="30"/>
      <c r="XW34" s="37"/>
      <c r="XX34" s="31"/>
      <c r="XY34" s="30"/>
      <c r="XZ34" s="37"/>
      <c r="YA34" s="31"/>
      <c r="YB34" s="30"/>
      <c r="YC34" s="37"/>
      <c r="YD34" s="31"/>
      <c r="YE34" s="30"/>
      <c r="YF34" s="37"/>
      <c r="YG34" s="31"/>
      <c r="YH34" s="30"/>
      <c r="YI34" s="37"/>
      <c r="YJ34" s="31"/>
      <c r="YK34" s="30"/>
      <c r="YL34" s="30"/>
      <c r="YM34" s="31"/>
      <c r="YN34" s="30"/>
      <c r="YO34" s="37"/>
      <c r="YP34" s="31"/>
      <c r="YQ34" s="30"/>
      <c r="YR34" s="37"/>
      <c r="YS34" s="31"/>
      <c r="YT34" s="30"/>
      <c r="YU34" s="37"/>
      <c r="YV34" s="31"/>
      <c r="YW34" s="30"/>
      <c r="YX34" s="37"/>
      <c r="YY34" s="31"/>
      <c r="YZ34" s="30"/>
      <c r="ZA34" s="37"/>
      <c r="ZB34" s="31"/>
      <c r="ZC34" s="30"/>
      <c r="ZD34" s="37"/>
      <c r="ZE34" s="31"/>
      <c r="ZF34" s="30"/>
      <c r="ZG34" s="37"/>
      <c r="ZH34" s="31"/>
      <c r="ZI34" s="30"/>
      <c r="ZJ34" s="37"/>
      <c r="ZK34" s="31"/>
      <c r="ZL34" s="30"/>
      <c r="ZM34" s="37"/>
      <c r="ZN34" s="31"/>
      <c r="ZO34" s="30"/>
      <c r="ZP34" s="37"/>
      <c r="ZQ34" s="31"/>
      <c r="ZR34" s="30"/>
      <c r="ZS34" s="37"/>
      <c r="ZT34" s="31"/>
      <c r="ZU34" s="30"/>
      <c r="ZV34" s="30"/>
      <c r="ZW34" s="31"/>
      <c r="ZX34" s="30"/>
      <c r="ZY34" s="37"/>
      <c r="ZZ34" s="31"/>
      <c r="AAA34" s="30"/>
      <c r="AAB34" s="37"/>
      <c r="AAC34" s="31"/>
      <c r="AAD34" s="30"/>
      <c r="AAE34" s="37"/>
      <c r="AAF34" s="31"/>
      <c r="AAG34" s="30"/>
      <c r="AAH34" s="37"/>
      <c r="AAI34" s="31"/>
      <c r="AAJ34" s="30"/>
      <c r="AAK34" s="37"/>
      <c r="AAL34" s="31"/>
      <c r="AAM34" s="30"/>
      <c r="AAN34" s="37"/>
      <c r="AAO34" s="31"/>
      <c r="AAP34" s="30"/>
      <c r="AAQ34" s="37"/>
      <c r="AAR34" s="31"/>
      <c r="AAS34" s="30"/>
      <c r="AAT34" s="37"/>
      <c r="AAU34" s="31"/>
      <c r="AAV34" s="30"/>
      <c r="AAW34" s="37"/>
      <c r="AAX34" s="31"/>
      <c r="AAY34" s="30"/>
      <c r="AAZ34" s="37"/>
      <c r="ABA34" s="31"/>
      <c r="ABB34" s="30"/>
      <c r="ABC34" s="37"/>
      <c r="ABD34" s="31"/>
      <c r="ABE34" s="30"/>
      <c r="ABF34" s="30"/>
      <c r="ABG34" s="31"/>
      <c r="ABH34" s="30"/>
      <c r="ABI34" s="37"/>
      <c r="ABJ34" s="31"/>
      <c r="ABK34" s="30"/>
      <c r="ABL34" s="37"/>
      <c r="ABM34" s="31"/>
      <c r="ABN34" s="30"/>
      <c r="ABO34" s="37"/>
      <c r="ABP34" s="31"/>
      <c r="ABQ34" s="30"/>
      <c r="ABR34" s="37"/>
      <c r="ABS34" s="31"/>
      <c r="ABT34" s="30"/>
      <c r="ABU34" s="37"/>
      <c r="ABV34" s="31"/>
      <c r="ABW34" s="30"/>
      <c r="ABX34" s="37"/>
      <c r="ABY34" s="31"/>
      <c r="ABZ34" s="30"/>
      <c r="ACA34" s="37"/>
      <c r="ACB34" s="31"/>
      <c r="ACC34" s="30"/>
      <c r="ACD34" s="37"/>
      <c r="ACE34" s="31"/>
      <c r="ACF34" s="30"/>
      <c r="ACG34" s="37"/>
      <c r="ACH34" s="31"/>
      <c r="ACI34" s="30"/>
      <c r="ACJ34" s="37"/>
      <c r="ACK34" s="31"/>
      <c r="ACL34" s="30"/>
      <c r="ACM34" s="37"/>
      <c r="ACN34" s="38"/>
      <c r="ACO34" s="30"/>
      <c r="ACP34" s="30"/>
      <c r="ACQ34" s="31"/>
      <c r="ACR34" s="30"/>
      <c r="ACS34" s="37"/>
      <c r="ACT34" s="38"/>
      <c r="ACU34" s="30"/>
      <c r="ACV34" s="30"/>
      <c r="ACW34" s="31"/>
      <c r="ACX34" s="30"/>
      <c r="ACY34" s="37"/>
      <c r="ACZ34" s="38"/>
      <c r="ADA34" s="30"/>
      <c r="ADB34" s="30"/>
      <c r="ADC34" s="31"/>
      <c r="ADD34" s="30"/>
      <c r="ADE34" s="37"/>
      <c r="ADF34" s="38"/>
      <c r="ADG34" s="30"/>
      <c r="ADH34" s="37"/>
      <c r="ADI34" s="38"/>
      <c r="ADJ34" s="30"/>
      <c r="ADK34" s="30"/>
      <c r="ADL34" s="31"/>
      <c r="ADM34" s="30"/>
      <c r="ADN34" s="37"/>
      <c r="ADO34" s="38"/>
      <c r="ADP34" s="30"/>
      <c r="ADQ34" s="30"/>
      <c r="ADR34" s="31"/>
      <c r="ADS34" s="30"/>
      <c r="ADT34" s="37"/>
      <c r="ADU34" s="38"/>
      <c r="ADV34" s="30"/>
      <c r="ADW34" s="37"/>
      <c r="ADX34" s="38"/>
      <c r="ADY34" s="30"/>
      <c r="ADZ34" s="30"/>
      <c r="AEA34" s="31"/>
      <c r="AEB34" s="30"/>
      <c r="AEC34" s="37"/>
      <c r="AED34" s="38"/>
      <c r="AEE34" s="30"/>
      <c r="AEF34" s="30"/>
      <c r="AEG34" s="38"/>
      <c r="AEH34" s="30"/>
      <c r="AEI34" s="37"/>
      <c r="AEJ34" s="38"/>
      <c r="AEK34" s="30"/>
      <c r="AEL34" s="30"/>
      <c r="AEM34" s="38"/>
      <c r="AEN34" s="30"/>
      <c r="AEO34" s="37"/>
      <c r="AEP34" s="38"/>
      <c r="AEQ34" s="30"/>
      <c r="AER34" s="37"/>
      <c r="AES34" s="38"/>
      <c r="AET34" s="30"/>
      <c r="AEU34" s="30"/>
      <c r="AEV34" s="38"/>
      <c r="AEW34" s="30"/>
      <c r="AEX34" s="37"/>
      <c r="AEY34" s="38"/>
      <c r="AEZ34" s="30"/>
      <c r="AFA34" s="30"/>
      <c r="AFB34" s="38"/>
      <c r="AFC34" s="30"/>
      <c r="AFD34" s="37"/>
      <c r="AFE34" s="38"/>
    </row>
    <row r="35" spans="1:837" ht="14.25" customHeight="1" x14ac:dyDescent="0.25">
      <c r="B35" s="110"/>
      <c r="C35" s="110"/>
      <c r="D35" s="110"/>
      <c r="E35" s="114"/>
      <c r="F35" s="114"/>
      <c r="G35" s="114"/>
      <c r="H35" s="58"/>
      <c r="I35" s="59"/>
    </row>
    <row r="36" spans="1:837" ht="14.45" customHeight="1" x14ac:dyDescent="0.25">
      <c r="B36" s="138"/>
      <c r="C36" s="138"/>
      <c r="D36" s="138"/>
      <c r="E36" s="117"/>
      <c r="F36" s="117"/>
      <c r="G36" s="117"/>
      <c r="H36" s="118"/>
      <c r="I36" s="118"/>
    </row>
    <row r="37" spans="1:837" ht="14.45" customHeight="1" x14ac:dyDescent="0.25">
      <c r="B37" s="118"/>
      <c r="C37" s="118"/>
      <c r="D37" s="118"/>
      <c r="E37" s="119"/>
      <c r="F37" s="119"/>
      <c r="G37" s="119"/>
      <c r="H37" s="100"/>
      <c r="I37" s="139"/>
    </row>
    <row r="38" spans="1:837" ht="14.45" customHeight="1" x14ac:dyDescent="0.25">
      <c r="B38" s="110"/>
      <c r="C38" s="110"/>
      <c r="D38" s="110"/>
      <c r="E38" s="114"/>
      <c r="F38" s="114"/>
      <c r="G38" s="114"/>
      <c r="H38" s="100"/>
      <c r="I38" s="139"/>
    </row>
    <row r="39" spans="1:837" ht="14.45" customHeight="1" x14ac:dyDescent="0.25">
      <c r="B39" s="138"/>
      <c r="C39" s="138"/>
      <c r="D39" s="138"/>
      <c r="E39" s="117"/>
      <c r="F39" s="117"/>
      <c r="G39" s="117"/>
      <c r="H39" s="61"/>
      <c r="I39" s="62"/>
    </row>
    <row r="40" spans="1:837" ht="14.45" customHeight="1" x14ac:dyDescent="0.25">
      <c r="B40" s="118"/>
      <c r="C40" s="118"/>
      <c r="D40" s="118"/>
      <c r="E40" s="119"/>
      <c r="F40" s="119"/>
      <c r="G40" s="119"/>
      <c r="H40" s="110"/>
      <c r="I40" s="110"/>
    </row>
    <row r="41" spans="1:837" ht="14.45" customHeight="1" x14ac:dyDescent="0.25">
      <c r="B41" s="110"/>
      <c r="C41" s="110"/>
      <c r="D41" s="110"/>
      <c r="E41" s="114"/>
      <c r="F41" s="114"/>
      <c r="G41" s="114"/>
      <c r="H41" s="110"/>
      <c r="I41" s="48"/>
    </row>
    <row r="42" spans="1:837" ht="14.45" customHeight="1" x14ac:dyDescent="0.25">
      <c r="B42" s="138"/>
      <c r="C42" s="138"/>
      <c r="D42" s="138"/>
      <c r="E42" s="117"/>
      <c r="F42" s="117"/>
      <c r="G42" s="117"/>
      <c r="H42" s="110"/>
      <c r="I42" s="48"/>
    </row>
    <row r="43" spans="1:837" ht="14.45" customHeight="1" x14ac:dyDescent="0.25">
      <c r="A43" s="42"/>
      <c r="B43" s="110"/>
      <c r="C43" s="110"/>
      <c r="D43" s="110"/>
      <c r="E43" s="114"/>
      <c r="F43" s="114"/>
      <c r="G43" s="114"/>
      <c r="H43" s="110"/>
      <c r="I43" s="48"/>
    </row>
    <row r="44" spans="1:837" ht="14.45" customHeight="1" x14ac:dyDescent="0.25">
      <c r="A44" s="71"/>
      <c r="B44" s="110"/>
      <c r="C44" s="110"/>
      <c r="D44" s="110"/>
      <c r="E44" s="114"/>
      <c r="F44" s="114"/>
      <c r="G44" s="114"/>
      <c r="H44" s="58"/>
      <c r="I44" s="48"/>
    </row>
    <row r="45" spans="1:837" ht="14.45" customHeight="1" x14ac:dyDescent="0.25">
      <c r="A45" s="71"/>
      <c r="B45" s="110"/>
      <c r="C45" s="110"/>
      <c r="D45" s="110"/>
      <c r="E45" s="117"/>
      <c r="F45" s="117"/>
      <c r="G45" s="117"/>
      <c r="H45" s="5"/>
      <c r="I45" s="63"/>
    </row>
    <row r="46" spans="1:837" ht="14.45" customHeight="1" x14ac:dyDescent="0.25"/>
    <row r="47" spans="1:837" ht="14.45" customHeight="1" x14ac:dyDescent="0.25">
      <c r="B47" s="7"/>
      <c r="C47" s="7"/>
      <c r="D47" s="7"/>
      <c r="E47" s="7"/>
      <c r="F47" s="7"/>
      <c r="G47" s="7"/>
      <c r="I47" s="72"/>
    </row>
    <row r="48" spans="1:837" ht="14.45" customHeight="1" x14ac:dyDescent="0.25">
      <c r="A48" s="7"/>
      <c r="B48" s="7"/>
      <c r="C48" s="7"/>
      <c r="D48" s="7"/>
      <c r="E48" s="7"/>
      <c r="F48" s="7"/>
      <c r="G48" s="7"/>
      <c r="I48" s="72"/>
    </row>
    <row r="49" spans="1:14" ht="14.45" customHeight="1" x14ac:dyDescent="0.25">
      <c r="A49" s="7"/>
      <c r="B49" s="7"/>
      <c r="C49" s="7"/>
      <c r="D49" s="7"/>
      <c r="E49" s="7"/>
      <c r="F49" s="7"/>
      <c r="G49" s="7"/>
      <c r="H49" s="7"/>
    </row>
    <row r="50" spans="1:14" ht="14.45" customHeight="1" x14ac:dyDescent="0.25">
      <c r="A50" s="7"/>
      <c r="C50" s="101"/>
      <c r="D50" s="101"/>
      <c r="E50" s="101"/>
      <c r="F50" s="101"/>
      <c r="G50" s="101"/>
      <c r="H50" s="101"/>
    </row>
    <row r="51" spans="1:14" ht="14.45" customHeight="1" x14ac:dyDescent="0.25">
      <c r="A51" s="7"/>
      <c r="C51" s="101"/>
      <c r="D51" s="101"/>
      <c r="E51" s="101"/>
      <c r="F51" s="101"/>
      <c r="G51" s="101"/>
      <c r="H51" s="78"/>
      <c r="N51" s="26"/>
    </row>
    <row r="52" spans="1:14" ht="14.45" customHeight="1" x14ac:dyDescent="0.25">
      <c r="A52" s="7"/>
      <c r="C52" s="101"/>
      <c r="D52" s="101"/>
      <c r="E52" s="101"/>
      <c r="F52" s="101"/>
      <c r="G52" s="101"/>
      <c r="H52" s="78"/>
      <c r="N52" s="26"/>
    </row>
    <row r="53" spans="1:14" ht="14.45" customHeight="1" x14ac:dyDescent="0.25">
      <c r="A53" s="7"/>
      <c r="C53" s="101"/>
      <c r="D53" s="101"/>
      <c r="E53" s="101"/>
      <c r="F53" s="101"/>
      <c r="G53" s="101"/>
      <c r="H53" s="78"/>
      <c r="N53" s="26"/>
    </row>
    <row r="54" spans="1:14" ht="14.45" customHeight="1" x14ac:dyDescent="0.25">
      <c r="A54" s="7"/>
      <c r="C54" s="101"/>
      <c r="D54" s="101"/>
      <c r="E54" s="101"/>
      <c r="F54" s="101"/>
      <c r="G54" s="101"/>
      <c r="H54" s="78"/>
    </row>
    <row r="55" spans="1:14" ht="15" customHeight="1" x14ac:dyDescent="0.25">
      <c r="A55" s="7"/>
      <c r="C55" s="101"/>
      <c r="D55" s="101"/>
      <c r="E55" s="101"/>
      <c r="F55" s="101"/>
      <c r="G55" s="101"/>
      <c r="H55" s="78"/>
    </row>
    <row r="56" spans="1:14" x14ac:dyDescent="0.25">
      <c r="A56" s="7"/>
      <c r="C56" s="101"/>
      <c r="D56" s="101"/>
      <c r="E56" s="101"/>
      <c r="F56" s="101"/>
      <c r="G56" s="101"/>
      <c r="H56" s="78"/>
    </row>
    <row r="57" spans="1:14" x14ac:dyDescent="0.25">
      <c r="A57" s="7"/>
      <c r="C57" s="101"/>
      <c r="D57" s="101"/>
      <c r="E57" s="101"/>
      <c r="F57" s="101"/>
      <c r="G57" s="101"/>
      <c r="H57" s="78"/>
    </row>
    <row r="58" spans="1:14" x14ac:dyDescent="0.25">
      <c r="A58" s="7"/>
      <c r="C58" s="101"/>
      <c r="D58" s="101"/>
      <c r="E58" s="101"/>
      <c r="F58" s="101"/>
      <c r="G58" s="101"/>
      <c r="H58" s="78"/>
    </row>
    <row r="59" spans="1:14" x14ac:dyDescent="0.25">
      <c r="A59" s="7"/>
      <c r="C59" s="101"/>
      <c r="D59" s="101"/>
      <c r="E59" s="101"/>
      <c r="F59" s="101"/>
      <c r="G59" s="101"/>
      <c r="H59" s="78"/>
    </row>
    <row r="60" spans="1:14" x14ac:dyDescent="0.25">
      <c r="A60" s="7"/>
      <c r="C60" s="101"/>
      <c r="D60" s="101"/>
      <c r="E60" s="101"/>
      <c r="F60" s="101"/>
      <c r="G60" s="101"/>
      <c r="H60" s="78"/>
    </row>
    <row r="61" spans="1:14" x14ac:dyDescent="0.25">
      <c r="A61" s="7"/>
      <c r="C61" s="101"/>
      <c r="D61" s="101"/>
      <c r="E61" s="101"/>
      <c r="F61" s="101"/>
      <c r="G61" s="101"/>
      <c r="H61" s="78"/>
    </row>
    <row r="62" spans="1:14" x14ac:dyDescent="0.25">
      <c r="C62" s="101"/>
      <c r="D62" s="101"/>
      <c r="E62" s="101"/>
      <c r="F62" s="101"/>
      <c r="G62" s="101"/>
      <c r="H62" s="78"/>
    </row>
    <row r="63" spans="1:14" ht="11.25" customHeight="1" x14ac:dyDescent="0.25"/>
    <row r="65" spans="9:11" ht="19.5" customHeight="1" x14ac:dyDescent="0.25"/>
    <row r="66" spans="9:11" ht="34.5" customHeight="1" x14ac:dyDescent="0.25">
      <c r="I66" s="5"/>
      <c r="J66" s="6"/>
      <c r="K66" s="2"/>
    </row>
    <row r="67" spans="9:11" x14ac:dyDescent="0.25">
      <c r="I67" s="5"/>
      <c r="J67" s="6"/>
      <c r="K67" s="2"/>
    </row>
    <row r="68" spans="9:11" x14ac:dyDescent="0.25">
      <c r="I68" s="5"/>
      <c r="J68" s="6"/>
      <c r="K68" s="2"/>
    </row>
    <row r="69" spans="9:11" x14ac:dyDescent="0.25">
      <c r="I69" s="5"/>
      <c r="J69" s="6"/>
      <c r="K69" s="2"/>
    </row>
    <row r="70" spans="9:11" x14ac:dyDescent="0.25">
      <c r="I70" s="5"/>
      <c r="J70" s="6"/>
      <c r="K70" s="2"/>
    </row>
    <row r="71" spans="9:11" x14ac:dyDescent="0.25">
      <c r="I71" s="5"/>
      <c r="J71" s="6"/>
      <c r="K71" s="2"/>
    </row>
    <row r="72" spans="9:11" x14ac:dyDescent="0.25">
      <c r="I72" s="5"/>
      <c r="J72" s="6"/>
      <c r="K72" s="2"/>
    </row>
    <row r="73" spans="9:11" x14ac:dyDescent="0.25">
      <c r="I73" s="5"/>
      <c r="J73" s="6"/>
      <c r="K73" s="2"/>
    </row>
    <row r="74" spans="9:11" x14ac:dyDescent="0.25">
      <c r="I74" s="5"/>
      <c r="J74" s="6"/>
      <c r="K74" s="2"/>
    </row>
    <row r="75" spans="9:11" x14ac:dyDescent="0.25">
      <c r="I75" s="5"/>
      <c r="J75" s="6"/>
      <c r="K75" s="2"/>
    </row>
    <row r="76" spans="9:11" x14ac:dyDescent="0.25">
      <c r="I76" s="5"/>
      <c r="J76" s="6"/>
      <c r="K76" s="2"/>
    </row>
    <row r="77" spans="9:11" x14ac:dyDescent="0.25">
      <c r="I77" s="5"/>
      <c r="J77" s="6"/>
      <c r="K77" s="2"/>
    </row>
    <row r="78" spans="9:11" x14ac:dyDescent="0.25">
      <c r="I78" s="5"/>
      <c r="J78" s="6"/>
      <c r="K78" s="2"/>
    </row>
    <row r="79" spans="9:11" x14ac:dyDescent="0.25">
      <c r="I79" s="5"/>
      <c r="J79" s="6"/>
      <c r="K79" s="2"/>
    </row>
    <row r="80" spans="9:11" x14ac:dyDescent="0.25">
      <c r="I80" s="5"/>
      <c r="J80" s="6"/>
      <c r="K80" s="2"/>
    </row>
    <row r="81" spans="9:11" x14ac:dyDescent="0.25">
      <c r="I81" s="5"/>
      <c r="J81" s="6"/>
      <c r="K81" s="2"/>
    </row>
    <row r="82" spans="9:11" x14ac:dyDescent="0.25">
      <c r="I82" s="5"/>
      <c r="J82" s="6"/>
      <c r="K82" s="2"/>
    </row>
    <row r="83" spans="9:11" x14ac:dyDescent="0.25">
      <c r="I83" s="5"/>
      <c r="J83" s="6"/>
      <c r="K83" s="2"/>
    </row>
    <row r="84" spans="9:11" x14ac:dyDescent="0.25">
      <c r="I84" s="5"/>
      <c r="J84" s="6"/>
      <c r="K84" s="2"/>
    </row>
    <row r="85" spans="9:11" x14ac:dyDescent="0.25">
      <c r="I85" s="5"/>
      <c r="J85" s="6"/>
      <c r="K85" s="2"/>
    </row>
    <row r="86" spans="9:11" x14ac:dyDescent="0.25">
      <c r="I86" s="5"/>
      <c r="J86" s="6"/>
      <c r="K86" s="2"/>
    </row>
    <row r="87" spans="9:11" x14ac:dyDescent="0.25">
      <c r="I87" s="5"/>
      <c r="J87" s="6"/>
      <c r="K87" s="2"/>
    </row>
    <row r="88" spans="9:11" x14ac:dyDescent="0.25">
      <c r="I88" s="5"/>
      <c r="J88" s="6"/>
      <c r="K88" s="2"/>
    </row>
    <row r="89" spans="9:11" x14ac:dyDescent="0.25">
      <c r="I89" s="5"/>
      <c r="J89" s="6"/>
      <c r="K89" s="2"/>
    </row>
    <row r="90" spans="9:11" x14ac:dyDescent="0.25">
      <c r="I90" s="5"/>
      <c r="J90" s="6"/>
      <c r="K90" s="2"/>
    </row>
    <row r="91" spans="9:11" x14ac:dyDescent="0.25">
      <c r="I91" s="5"/>
      <c r="J91" s="6"/>
      <c r="K91" s="2"/>
    </row>
    <row r="92" spans="9:11" x14ac:dyDescent="0.25">
      <c r="I92" s="5"/>
      <c r="J92" s="6"/>
      <c r="K92" s="2"/>
    </row>
    <row r="93" spans="9:11" x14ac:dyDescent="0.25">
      <c r="I93" s="5"/>
      <c r="J93" s="6"/>
      <c r="K93" s="2"/>
    </row>
    <row r="94" spans="9:11" x14ac:dyDescent="0.25">
      <c r="I94" s="5"/>
      <c r="J94" s="6"/>
      <c r="K94" s="2"/>
    </row>
    <row r="95" spans="9:11" x14ac:dyDescent="0.25">
      <c r="I95" s="5"/>
      <c r="J95" s="6"/>
      <c r="K95" s="2"/>
    </row>
    <row r="96" spans="9:11" x14ac:dyDescent="0.25">
      <c r="I96" s="5"/>
      <c r="J96" s="6"/>
      <c r="K96" s="2"/>
    </row>
    <row r="97" spans="9:11" x14ac:dyDescent="0.25">
      <c r="I97" s="5"/>
      <c r="J97" s="6"/>
      <c r="K97" s="2"/>
    </row>
    <row r="98" spans="9:11" x14ac:dyDescent="0.25">
      <c r="I98" s="5"/>
      <c r="J98" s="6"/>
      <c r="K98" s="2"/>
    </row>
    <row r="99" spans="9:11" x14ac:dyDescent="0.25">
      <c r="I99" s="5"/>
      <c r="J99" s="6"/>
      <c r="K99" s="2"/>
    </row>
    <row r="100" spans="9:11" x14ac:dyDescent="0.25">
      <c r="I100" s="5"/>
      <c r="J100" s="6"/>
      <c r="K100" s="2"/>
    </row>
    <row r="101" spans="9:11" x14ac:dyDescent="0.25">
      <c r="I101" s="5"/>
      <c r="J101" s="6"/>
      <c r="K101" s="2"/>
    </row>
    <row r="102" spans="9:11" x14ac:dyDescent="0.25">
      <c r="I102" s="5"/>
      <c r="J102" s="6"/>
      <c r="K102" s="2"/>
    </row>
    <row r="103" spans="9:11" x14ac:dyDescent="0.25">
      <c r="I103" s="5"/>
      <c r="J103" s="6"/>
      <c r="K103" s="2"/>
    </row>
    <row r="104" spans="9:11" x14ac:dyDescent="0.25">
      <c r="I104" s="5"/>
      <c r="J104" s="6"/>
      <c r="K104" s="2"/>
    </row>
    <row r="105" spans="9:11" x14ac:dyDescent="0.25">
      <c r="I105" s="5"/>
      <c r="J105" s="6"/>
      <c r="K105" s="2"/>
    </row>
    <row r="106" spans="9:11" x14ac:dyDescent="0.25">
      <c r="I106" s="5"/>
      <c r="J106" s="6"/>
      <c r="K106" s="2"/>
    </row>
    <row r="107" spans="9:11" x14ac:dyDescent="0.25">
      <c r="I107" s="5"/>
      <c r="J107" s="6"/>
      <c r="K107" s="2"/>
    </row>
    <row r="108" spans="9:11" x14ac:dyDescent="0.25">
      <c r="I108" s="5"/>
      <c r="J108" s="6"/>
      <c r="K108" s="2"/>
    </row>
    <row r="109" spans="9:11" x14ac:dyDescent="0.25">
      <c r="I109" s="5"/>
      <c r="J109" s="6"/>
      <c r="K109" s="2"/>
    </row>
    <row r="110" spans="9:11" x14ac:dyDescent="0.25">
      <c r="I110" s="5"/>
      <c r="J110" s="6"/>
      <c r="K110" s="2"/>
    </row>
    <row r="111" spans="9:11" x14ac:dyDescent="0.25">
      <c r="I111" s="5"/>
      <c r="J111" s="6"/>
      <c r="K111" s="2"/>
    </row>
    <row r="112" spans="9:11" x14ac:dyDescent="0.25">
      <c r="I112" s="5"/>
      <c r="J112" s="6"/>
      <c r="K112" s="2"/>
    </row>
    <row r="113" spans="9:11" x14ac:dyDescent="0.25">
      <c r="I113" s="5"/>
      <c r="J113" s="6"/>
      <c r="K113" s="2"/>
    </row>
    <row r="114" spans="9:11" x14ac:dyDescent="0.25">
      <c r="I114" s="5"/>
      <c r="J114" s="6"/>
      <c r="K114" s="2"/>
    </row>
    <row r="115" spans="9:11" x14ac:dyDescent="0.25">
      <c r="I115" s="5"/>
      <c r="J115" s="6"/>
      <c r="K115" s="2"/>
    </row>
    <row r="116" spans="9:11" x14ac:dyDescent="0.25">
      <c r="I116" s="5"/>
      <c r="J116" s="6"/>
      <c r="K116" s="2"/>
    </row>
    <row r="117" spans="9:11" x14ac:dyDescent="0.25">
      <c r="I117" s="5"/>
      <c r="J117" s="6"/>
      <c r="K117" s="2"/>
    </row>
    <row r="118" spans="9:11" x14ac:dyDescent="0.25">
      <c r="I118" s="5"/>
      <c r="J118" s="6"/>
      <c r="K118" s="2"/>
    </row>
    <row r="119" spans="9:11" x14ac:dyDescent="0.25">
      <c r="I119" s="5"/>
      <c r="J119" s="6"/>
      <c r="K119" s="2"/>
    </row>
    <row r="120" spans="9:11" x14ac:dyDescent="0.25">
      <c r="I120" s="5"/>
      <c r="J120" s="6"/>
      <c r="K120" s="2"/>
    </row>
    <row r="121" spans="9:11" x14ac:dyDescent="0.25">
      <c r="I121" s="5"/>
      <c r="J121" s="6"/>
      <c r="K121" s="2"/>
    </row>
    <row r="122" spans="9:11" x14ac:dyDescent="0.25">
      <c r="I122" s="5"/>
      <c r="J122" s="6"/>
      <c r="K122" s="2"/>
    </row>
    <row r="123" spans="9:11" x14ac:dyDescent="0.25">
      <c r="I123" s="5"/>
      <c r="J123" s="6"/>
      <c r="K123" s="2"/>
    </row>
    <row r="124" spans="9:11" x14ac:dyDescent="0.25">
      <c r="I124" s="5"/>
      <c r="J124" s="6"/>
      <c r="K124" s="2"/>
    </row>
    <row r="125" spans="9:11" x14ac:dyDescent="0.25">
      <c r="I125" s="5"/>
      <c r="J125" s="6"/>
      <c r="K125" s="2"/>
    </row>
    <row r="126" spans="9:11" x14ac:dyDescent="0.25">
      <c r="I126" s="5"/>
      <c r="J126" s="6"/>
      <c r="K126" s="2"/>
    </row>
    <row r="127" spans="9:11" x14ac:dyDescent="0.25">
      <c r="I127" s="5"/>
      <c r="J127" s="6"/>
      <c r="K127" s="2"/>
    </row>
    <row r="128" spans="9:11" x14ac:dyDescent="0.25">
      <c r="I128" s="5"/>
      <c r="J128" s="6"/>
      <c r="K128" s="2"/>
    </row>
    <row r="129" spans="9:11" x14ac:dyDescent="0.25">
      <c r="I129" s="5"/>
      <c r="J129" s="6"/>
      <c r="K129" s="2"/>
    </row>
    <row r="130" spans="9:11" x14ac:dyDescent="0.25">
      <c r="I130" s="5"/>
      <c r="J130" s="6"/>
      <c r="K130" s="2"/>
    </row>
    <row r="131" spans="9:11" x14ac:dyDescent="0.25">
      <c r="I131" s="5"/>
      <c r="J131" s="6"/>
      <c r="K131" s="2"/>
    </row>
    <row r="132" spans="9:11" x14ac:dyDescent="0.25">
      <c r="I132" s="5"/>
      <c r="J132" s="6"/>
      <c r="K132" s="2"/>
    </row>
    <row r="133" spans="9:11" x14ac:dyDescent="0.25">
      <c r="I133" s="5"/>
      <c r="J133" s="6"/>
      <c r="K133" s="2"/>
    </row>
    <row r="134" spans="9:11" x14ac:dyDescent="0.25">
      <c r="I134" s="5"/>
      <c r="J134" s="6"/>
      <c r="K134" s="2"/>
    </row>
    <row r="135" spans="9:11" x14ac:dyDescent="0.25">
      <c r="I135" s="5"/>
      <c r="J135" s="6"/>
      <c r="K135" s="2"/>
    </row>
    <row r="136" spans="9:11" x14ac:dyDescent="0.25">
      <c r="I136" s="5"/>
      <c r="J136" s="6"/>
      <c r="K136" s="2"/>
    </row>
    <row r="137" spans="9:11" x14ac:dyDescent="0.25">
      <c r="I137" s="5"/>
      <c r="J137" s="6"/>
      <c r="K137" s="2"/>
    </row>
    <row r="138" spans="9:11" x14ac:dyDescent="0.25">
      <c r="I138" s="5"/>
      <c r="J138" s="6"/>
      <c r="K138" s="2"/>
    </row>
    <row r="139" spans="9:11" x14ac:dyDescent="0.25">
      <c r="I139" s="5"/>
      <c r="J139" s="6"/>
      <c r="K139" s="2"/>
    </row>
    <row r="140" spans="9:11" x14ac:dyDescent="0.25">
      <c r="I140" s="5"/>
      <c r="J140" s="6"/>
      <c r="K140" s="2"/>
    </row>
    <row r="141" spans="9:11" x14ac:dyDescent="0.25">
      <c r="I141" s="5"/>
      <c r="J141" s="6"/>
      <c r="K141" s="2"/>
    </row>
    <row r="142" spans="9:11" x14ac:dyDescent="0.25">
      <c r="I142" s="5"/>
      <c r="J142" s="6"/>
      <c r="K142" s="2"/>
    </row>
    <row r="143" spans="9:11" x14ac:dyDescent="0.25">
      <c r="I143" s="5"/>
      <c r="J143" s="6"/>
      <c r="K143" s="2"/>
    </row>
    <row r="144" spans="9:11" x14ac:dyDescent="0.25">
      <c r="I144" s="5"/>
      <c r="J144" s="6"/>
      <c r="K144" s="2"/>
    </row>
    <row r="145" spans="9:11" x14ac:dyDescent="0.25">
      <c r="I145" s="5"/>
      <c r="J145" s="6"/>
      <c r="K145" s="2"/>
    </row>
    <row r="146" spans="9:11" x14ac:dyDescent="0.25">
      <c r="I146" s="5"/>
      <c r="J146" s="6"/>
      <c r="K146" s="2"/>
    </row>
    <row r="147" spans="9:11" x14ac:dyDescent="0.25">
      <c r="I147" s="5"/>
      <c r="J147" s="6"/>
      <c r="K147" s="2"/>
    </row>
    <row r="148" spans="9:11" x14ac:dyDescent="0.25">
      <c r="I148" s="5"/>
      <c r="J148" s="6"/>
      <c r="K148" s="2"/>
    </row>
    <row r="149" spans="9:11" x14ac:dyDescent="0.25">
      <c r="I149" s="5"/>
      <c r="J149" s="6"/>
      <c r="K149" s="2"/>
    </row>
    <row r="150" spans="9:11" x14ac:dyDescent="0.25">
      <c r="I150" s="5"/>
      <c r="J150" s="6"/>
      <c r="K150" s="2"/>
    </row>
    <row r="151" spans="9:11" x14ac:dyDescent="0.25">
      <c r="I151" s="5"/>
      <c r="J151" s="6"/>
      <c r="K151" s="2"/>
    </row>
    <row r="152" spans="9:11" x14ac:dyDescent="0.25">
      <c r="I152" s="5"/>
      <c r="J152" s="6"/>
      <c r="K152" s="2"/>
    </row>
    <row r="153" spans="9:11" x14ac:dyDescent="0.25">
      <c r="I153" s="5"/>
      <c r="J153" s="6"/>
      <c r="K153" s="2"/>
    </row>
    <row r="154" spans="9:11" x14ac:dyDescent="0.25">
      <c r="I154" s="5"/>
      <c r="J154" s="6"/>
      <c r="K154" s="2"/>
    </row>
    <row r="155" spans="9:11" x14ac:dyDescent="0.25">
      <c r="I155" s="5"/>
      <c r="J155" s="6"/>
      <c r="K155" s="2"/>
    </row>
    <row r="156" spans="9:11" x14ac:dyDescent="0.25">
      <c r="I156" s="5"/>
      <c r="J156" s="6"/>
      <c r="K156" s="2"/>
    </row>
    <row r="157" spans="9:11" x14ac:dyDescent="0.25">
      <c r="I157" s="5"/>
      <c r="J157" s="6"/>
      <c r="K157" s="2"/>
    </row>
    <row r="158" spans="9:11" x14ac:dyDescent="0.25">
      <c r="I158" s="5"/>
      <c r="J158" s="6"/>
      <c r="K158" s="2"/>
    </row>
    <row r="159" spans="9:11" x14ac:dyDescent="0.25">
      <c r="I159" s="5"/>
      <c r="J159" s="6"/>
      <c r="K159" s="2"/>
    </row>
    <row r="160" spans="9:11" x14ac:dyDescent="0.25">
      <c r="I160" s="5"/>
      <c r="J160" s="6"/>
      <c r="K160" s="2"/>
    </row>
    <row r="161" spans="9:11" x14ac:dyDescent="0.25">
      <c r="I161" s="5"/>
      <c r="J161" s="6"/>
      <c r="K161" s="2"/>
    </row>
    <row r="162" spans="9:11" x14ac:dyDescent="0.25">
      <c r="I162" s="5"/>
      <c r="J162" s="6"/>
      <c r="K162" s="2"/>
    </row>
    <row r="163" spans="9:11" x14ac:dyDescent="0.25">
      <c r="I163" s="5"/>
      <c r="J163" s="6"/>
      <c r="K163" s="2"/>
    </row>
    <row r="164" spans="9:11" x14ac:dyDescent="0.25">
      <c r="I164" s="5"/>
      <c r="J164" s="6"/>
      <c r="K164" s="2"/>
    </row>
    <row r="165" spans="9:11" x14ac:dyDescent="0.25">
      <c r="I165" s="5"/>
      <c r="J165" s="6"/>
      <c r="K165" s="2"/>
    </row>
    <row r="166" spans="9:11" x14ac:dyDescent="0.25">
      <c r="I166" s="5"/>
      <c r="J166" s="6"/>
      <c r="K166" s="2"/>
    </row>
    <row r="167" spans="9:11" x14ac:dyDescent="0.25">
      <c r="I167" s="5"/>
      <c r="J167" s="6"/>
      <c r="K167" s="2"/>
    </row>
    <row r="168" spans="9:11" x14ac:dyDescent="0.25">
      <c r="I168" s="5"/>
      <c r="J168" s="6"/>
      <c r="K168" s="2"/>
    </row>
    <row r="169" spans="9:11" x14ac:dyDescent="0.25">
      <c r="I169" s="5"/>
      <c r="J169" s="6"/>
      <c r="K169" s="2"/>
    </row>
    <row r="170" spans="9:11" x14ac:dyDescent="0.25">
      <c r="I170" s="5"/>
      <c r="J170" s="6"/>
      <c r="K170" s="2"/>
    </row>
    <row r="171" spans="9:11" x14ac:dyDescent="0.25">
      <c r="I171" s="5"/>
      <c r="J171" s="6"/>
      <c r="K171" s="2"/>
    </row>
    <row r="172" spans="9:11" x14ac:dyDescent="0.25">
      <c r="I172" s="5"/>
      <c r="J172" s="6"/>
      <c r="K172" s="2"/>
    </row>
    <row r="173" spans="9:11" x14ac:dyDescent="0.25">
      <c r="I173" s="5"/>
      <c r="J173" s="6"/>
      <c r="K173" s="2"/>
    </row>
    <row r="174" spans="9:11" x14ac:dyDescent="0.25">
      <c r="I174" s="5"/>
      <c r="J174" s="6"/>
      <c r="K174" s="2"/>
    </row>
    <row r="175" spans="9:11" x14ac:dyDescent="0.25">
      <c r="I175" s="5"/>
      <c r="J175" s="6"/>
      <c r="K175" s="2"/>
    </row>
    <row r="176" spans="9:11" x14ac:dyDescent="0.25">
      <c r="I176" s="5"/>
      <c r="J176" s="6"/>
      <c r="K176" s="2"/>
    </row>
    <row r="177" spans="9:11" x14ac:dyDescent="0.25">
      <c r="I177" s="5"/>
      <c r="J177" s="6"/>
      <c r="K177" s="2"/>
    </row>
    <row r="178" spans="9:11" x14ac:dyDescent="0.25">
      <c r="I178" s="5"/>
      <c r="J178" s="6"/>
      <c r="K178" s="2"/>
    </row>
    <row r="179" spans="9:11" x14ac:dyDescent="0.25">
      <c r="I179" s="5"/>
      <c r="J179" s="6"/>
      <c r="K179" s="2"/>
    </row>
    <row r="180" spans="9:11" x14ac:dyDescent="0.25">
      <c r="I180" s="5"/>
      <c r="J180" s="6"/>
      <c r="K180" s="2"/>
    </row>
    <row r="181" spans="9:11" x14ac:dyDescent="0.25">
      <c r="I181" s="5"/>
      <c r="J181" s="6"/>
      <c r="K181" s="2"/>
    </row>
    <row r="182" spans="9:11" x14ac:dyDescent="0.25">
      <c r="I182" s="5"/>
      <c r="J182" s="6"/>
      <c r="K182" s="2"/>
    </row>
    <row r="183" spans="9:11" x14ac:dyDescent="0.25">
      <c r="I183" s="5"/>
      <c r="J183" s="6"/>
      <c r="K183" s="2"/>
    </row>
    <row r="184" spans="9:11" x14ac:dyDescent="0.25">
      <c r="I184" s="5"/>
      <c r="J184" s="6"/>
      <c r="K184" s="2"/>
    </row>
    <row r="185" spans="9:11" x14ac:dyDescent="0.25">
      <c r="I185" s="5"/>
      <c r="J185" s="6"/>
      <c r="K185" s="2"/>
    </row>
    <row r="186" spans="9:11" x14ac:dyDescent="0.25">
      <c r="I186" s="5"/>
      <c r="J186" s="6"/>
      <c r="K186" s="2"/>
    </row>
    <row r="187" spans="9:11" x14ac:dyDescent="0.25">
      <c r="I187" s="5"/>
      <c r="J187" s="6"/>
      <c r="K187" s="2"/>
    </row>
    <row r="188" spans="9:11" x14ac:dyDescent="0.25">
      <c r="I188" s="5"/>
      <c r="J188" s="6"/>
      <c r="K188" s="2"/>
    </row>
    <row r="189" spans="9:11" x14ac:dyDescent="0.25">
      <c r="I189" s="5"/>
      <c r="J189" s="6"/>
      <c r="K189" s="2"/>
    </row>
    <row r="190" spans="9:11" x14ac:dyDescent="0.25">
      <c r="I190" s="5"/>
      <c r="J190" s="6"/>
      <c r="K190" s="2"/>
    </row>
    <row r="191" spans="9:11" x14ac:dyDescent="0.25">
      <c r="I191" s="5"/>
      <c r="J191" s="6"/>
      <c r="K191" s="2"/>
    </row>
    <row r="192" spans="9:11" x14ac:dyDescent="0.25">
      <c r="I192" s="5"/>
      <c r="J192" s="6"/>
      <c r="K192" s="2"/>
    </row>
    <row r="193" spans="9:11" x14ac:dyDescent="0.25">
      <c r="I193" s="5"/>
      <c r="J193" s="6"/>
      <c r="K193" s="2"/>
    </row>
    <row r="194" spans="9:11" x14ac:dyDescent="0.25">
      <c r="I194" s="5"/>
      <c r="J194" s="6"/>
      <c r="K194" s="2"/>
    </row>
    <row r="195" spans="9:11" x14ac:dyDescent="0.25">
      <c r="I195" s="5"/>
      <c r="J195" s="6"/>
      <c r="K195" s="2"/>
    </row>
    <row r="196" spans="9:11" x14ac:dyDescent="0.25">
      <c r="I196" s="5"/>
      <c r="J196" s="6"/>
      <c r="K196" s="2"/>
    </row>
    <row r="197" spans="9:11" x14ac:dyDescent="0.25">
      <c r="I197" s="5"/>
      <c r="J197" s="6"/>
      <c r="K197" s="2"/>
    </row>
    <row r="198" spans="9:11" x14ac:dyDescent="0.25">
      <c r="I198" s="5"/>
      <c r="J198" s="6"/>
      <c r="K198" s="2"/>
    </row>
    <row r="199" spans="9:11" x14ac:dyDescent="0.25">
      <c r="I199" s="5"/>
      <c r="J199" s="6"/>
      <c r="K199" s="2"/>
    </row>
    <row r="200" spans="9:11" x14ac:dyDescent="0.25">
      <c r="I200" s="5"/>
      <c r="J200" s="6"/>
      <c r="K200" s="2"/>
    </row>
    <row r="201" spans="9:11" x14ac:dyDescent="0.25">
      <c r="I201" s="5"/>
      <c r="J201" s="6"/>
      <c r="K201" s="2"/>
    </row>
    <row r="202" spans="9:11" x14ac:dyDescent="0.25">
      <c r="I202" s="5"/>
      <c r="J202" s="6"/>
      <c r="K202" s="2"/>
    </row>
    <row r="203" spans="9:11" x14ac:dyDescent="0.25">
      <c r="I203" s="5"/>
      <c r="J203" s="6"/>
      <c r="K203" s="2"/>
    </row>
    <row r="204" spans="9:11" x14ac:dyDescent="0.25">
      <c r="I204" s="5"/>
      <c r="J204" s="6"/>
      <c r="K204" s="2"/>
    </row>
    <row r="205" spans="9:11" x14ac:dyDescent="0.25">
      <c r="I205" s="5"/>
      <c r="J205" s="6"/>
      <c r="K205" s="2"/>
    </row>
    <row r="206" spans="9:11" x14ac:dyDescent="0.25">
      <c r="I206" s="5"/>
      <c r="J206" s="6"/>
      <c r="K206" s="2"/>
    </row>
    <row r="207" spans="9:11" x14ac:dyDescent="0.25">
      <c r="I207" s="5"/>
      <c r="J207" s="6"/>
      <c r="K207" s="2"/>
    </row>
    <row r="208" spans="9:11" x14ac:dyDescent="0.25">
      <c r="I208" s="5"/>
      <c r="J208" s="6"/>
      <c r="K208" s="2"/>
    </row>
    <row r="209" spans="9:11" x14ac:dyDescent="0.25">
      <c r="I209" s="5"/>
      <c r="J209" s="6"/>
      <c r="K209" s="2"/>
    </row>
    <row r="210" spans="9:11" x14ac:dyDescent="0.25">
      <c r="I210" s="5"/>
      <c r="J210" s="6"/>
      <c r="K210" s="2"/>
    </row>
    <row r="211" spans="9:11" x14ac:dyDescent="0.25">
      <c r="I211" s="5"/>
      <c r="J211" s="6"/>
      <c r="K211" s="2"/>
    </row>
    <row r="212" spans="9:11" x14ac:dyDescent="0.25">
      <c r="I212" s="5"/>
      <c r="J212" s="6"/>
      <c r="K212" s="2"/>
    </row>
    <row r="213" spans="9:11" x14ac:dyDescent="0.25">
      <c r="I213" s="5"/>
      <c r="J213" s="6"/>
      <c r="K213" s="2"/>
    </row>
    <row r="214" spans="9:11" x14ac:dyDescent="0.25">
      <c r="I214" s="5"/>
      <c r="J214" s="6"/>
      <c r="K214" s="2"/>
    </row>
    <row r="215" spans="9:11" x14ac:dyDescent="0.25">
      <c r="I215" s="5"/>
      <c r="J215" s="6"/>
      <c r="K215" s="2"/>
    </row>
    <row r="216" spans="9:11" x14ac:dyDescent="0.25">
      <c r="I216" s="5"/>
      <c r="J216" s="6"/>
      <c r="K216" s="2"/>
    </row>
    <row r="217" spans="9:11" x14ac:dyDescent="0.25">
      <c r="I217" s="5"/>
      <c r="J217" s="6"/>
      <c r="K217" s="2"/>
    </row>
    <row r="218" spans="9:11" x14ac:dyDescent="0.25">
      <c r="I218" s="5"/>
      <c r="J218" s="6"/>
      <c r="K218" s="2"/>
    </row>
    <row r="219" spans="9:11" x14ac:dyDescent="0.25">
      <c r="I219" s="5"/>
      <c r="J219" s="6"/>
      <c r="K219" s="2"/>
    </row>
    <row r="220" spans="9:11" x14ac:dyDescent="0.25">
      <c r="I220" s="5"/>
      <c r="J220" s="6"/>
      <c r="K220" s="2"/>
    </row>
    <row r="221" spans="9:11" x14ac:dyDescent="0.25">
      <c r="I221" s="5"/>
      <c r="J221" s="6"/>
      <c r="K221" s="2"/>
    </row>
    <row r="222" spans="9:11" x14ac:dyDescent="0.25">
      <c r="I222" s="5"/>
      <c r="J222" s="6"/>
      <c r="K222" s="2"/>
    </row>
    <row r="223" spans="9:11" x14ac:dyDescent="0.25">
      <c r="I223" s="5"/>
      <c r="J223" s="6"/>
      <c r="K223" s="2"/>
    </row>
    <row r="224" spans="9:11" x14ac:dyDescent="0.25">
      <c r="I224" s="5"/>
      <c r="J224" s="6"/>
      <c r="K224" s="2"/>
    </row>
    <row r="225" spans="9:11" x14ac:dyDescent="0.25">
      <c r="I225" s="5"/>
      <c r="J225" s="6"/>
      <c r="K225" s="2"/>
    </row>
    <row r="226" spans="9:11" x14ac:dyDescent="0.25">
      <c r="I226" s="5"/>
      <c r="J226" s="6"/>
      <c r="K226" s="2"/>
    </row>
    <row r="227" spans="9:11" x14ac:dyDescent="0.25">
      <c r="I227" s="5"/>
      <c r="J227" s="6"/>
      <c r="K227" s="2"/>
    </row>
    <row r="228" spans="9:11" x14ac:dyDescent="0.25">
      <c r="I228" s="5"/>
      <c r="J228" s="6"/>
      <c r="K228" s="2"/>
    </row>
    <row r="229" spans="9:11" x14ac:dyDescent="0.25">
      <c r="I229" s="5"/>
      <c r="J229" s="6"/>
      <c r="K229" s="2"/>
    </row>
    <row r="230" spans="9:11" x14ac:dyDescent="0.25">
      <c r="I230" s="5"/>
      <c r="J230" s="6"/>
      <c r="K230" s="2"/>
    </row>
    <row r="231" spans="9:11" x14ac:dyDescent="0.25">
      <c r="I231" s="5"/>
      <c r="J231" s="6"/>
      <c r="K231" s="2"/>
    </row>
    <row r="232" spans="9:11" x14ac:dyDescent="0.25">
      <c r="I232" s="5"/>
      <c r="J232" s="6"/>
      <c r="K232" s="2"/>
    </row>
    <row r="233" spans="9:11" x14ac:dyDescent="0.25">
      <c r="I233" s="5"/>
      <c r="J233" s="6"/>
      <c r="K233" s="2"/>
    </row>
    <row r="234" spans="9:11" x14ac:dyDescent="0.25">
      <c r="I234" s="5"/>
      <c r="J234" s="6"/>
      <c r="K234" s="2"/>
    </row>
    <row r="235" spans="9:11" x14ac:dyDescent="0.25">
      <c r="I235" s="5"/>
      <c r="J235" s="6"/>
      <c r="K235" s="2"/>
    </row>
    <row r="236" spans="9:11" x14ac:dyDescent="0.25">
      <c r="I236" s="5"/>
      <c r="J236" s="6"/>
      <c r="K236" s="2"/>
    </row>
    <row r="237" spans="9:11" x14ac:dyDescent="0.25">
      <c r="I237" s="5"/>
      <c r="J237" s="6"/>
      <c r="K237" s="2"/>
    </row>
    <row r="238" spans="9:11" x14ac:dyDescent="0.25">
      <c r="I238" s="5"/>
      <c r="J238" s="6"/>
      <c r="K238" s="2"/>
    </row>
    <row r="239" spans="9:11" x14ac:dyDescent="0.25">
      <c r="I239" s="5"/>
      <c r="J239" s="6"/>
      <c r="K239" s="2"/>
    </row>
    <row r="240" spans="9:11" x14ac:dyDescent="0.25">
      <c r="I240" s="5"/>
      <c r="J240" s="6"/>
      <c r="K240" s="2"/>
    </row>
    <row r="241" spans="9:11" x14ac:dyDescent="0.25">
      <c r="I241" s="5"/>
      <c r="J241" s="6"/>
      <c r="K241" s="2"/>
    </row>
    <row r="242" spans="9:11" x14ac:dyDescent="0.25">
      <c r="I242" s="5"/>
      <c r="J242" s="6"/>
      <c r="K242" s="2"/>
    </row>
    <row r="243" spans="9:11" x14ac:dyDescent="0.25">
      <c r="I243" s="5"/>
      <c r="J243" s="6"/>
      <c r="K243" s="2"/>
    </row>
    <row r="244" spans="9:11" x14ac:dyDescent="0.25">
      <c r="I244" s="5"/>
      <c r="J244" s="6"/>
      <c r="K244" s="2"/>
    </row>
    <row r="245" spans="9:11" x14ac:dyDescent="0.25">
      <c r="I245" s="5"/>
      <c r="J245" s="6"/>
      <c r="K245" s="2"/>
    </row>
    <row r="246" spans="9:11" x14ac:dyDescent="0.25">
      <c r="I246" s="5"/>
      <c r="J246" s="6"/>
      <c r="K246" s="2"/>
    </row>
    <row r="247" spans="9:11" x14ac:dyDescent="0.25">
      <c r="I247" s="5"/>
      <c r="J247" s="6"/>
      <c r="K247" s="2"/>
    </row>
    <row r="248" spans="9:11" x14ac:dyDescent="0.25">
      <c r="I248" s="5"/>
      <c r="J248" s="6"/>
      <c r="K248" s="2"/>
    </row>
    <row r="249" spans="9:11" x14ac:dyDescent="0.25">
      <c r="I249" s="5"/>
      <c r="J249" s="6"/>
      <c r="K249" s="2"/>
    </row>
    <row r="250" spans="9:11" x14ac:dyDescent="0.25">
      <c r="I250" s="5"/>
      <c r="J250" s="6"/>
      <c r="K250" s="2"/>
    </row>
    <row r="251" spans="9:11" x14ac:dyDescent="0.25">
      <c r="I251" s="5"/>
      <c r="J251" s="6"/>
      <c r="K251" s="2"/>
    </row>
    <row r="252" spans="9:11" x14ac:dyDescent="0.25">
      <c r="I252" s="5"/>
      <c r="J252" s="6"/>
      <c r="K252" s="2"/>
    </row>
    <row r="253" spans="9:11" x14ac:dyDescent="0.25">
      <c r="I253" s="5"/>
      <c r="J253" s="6"/>
      <c r="K253" s="2"/>
    </row>
    <row r="254" spans="9:11" x14ac:dyDescent="0.25">
      <c r="I254" s="5"/>
      <c r="J254" s="6"/>
      <c r="K254" s="2"/>
    </row>
    <row r="255" spans="9:11" x14ac:dyDescent="0.25">
      <c r="I255" s="5"/>
      <c r="J255" s="6"/>
      <c r="K255" s="2"/>
    </row>
    <row r="256" spans="9:11" x14ac:dyDescent="0.25">
      <c r="I256" s="5"/>
      <c r="J256" s="6"/>
      <c r="K256" s="2"/>
    </row>
    <row r="257" spans="9:11" x14ac:dyDescent="0.25">
      <c r="I257" s="5"/>
      <c r="J257" s="6"/>
      <c r="K257" s="2"/>
    </row>
    <row r="258" spans="9:11" x14ac:dyDescent="0.25">
      <c r="I258" s="5"/>
      <c r="J258" s="6"/>
      <c r="K258" s="2"/>
    </row>
    <row r="259" spans="9:11" x14ac:dyDescent="0.25">
      <c r="I259" s="5"/>
      <c r="J259" s="6"/>
      <c r="K259" s="2"/>
    </row>
    <row r="260" spans="9:11" x14ac:dyDescent="0.25">
      <c r="I260" s="5"/>
      <c r="J260" s="6"/>
      <c r="K260" s="2"/>
    </row>
    <row r="261" spans="9:11" x14ac:dyDescent="0.25">
      <c r="I261" s="5"/>
      <c r="J261" s="6"/>
      <c r="K261" s="2"/>
    </row>
    <row r="262" spans="9:11" x14ac:dyDescent="0.25">
      <c r="I262" s="5"/>
      <c r="J262" s="6"/>
      <c r="K262" s="2"/>
    </row>
    <row r="263" spans="9:11" x14ac:dyDescent="0.25">
      <c r="I263" s="5"/>
      <c r="J263" s="6"/>
      <c r="K263" s="2"/>
    </row>
    <row r="264" spans="9:11" x14ac:dyDescent="0.25">
      <c r="I264" s="5"/>
      <c r="J264" s="6"/>
      <c r="K264" s="2"/>
    </row>
    <row r="265" spans="9:11" x14ac:dyDescent="0.25">
      <c r="I265" s="5"/>
      <c r="J265" s="6"/>
      <c r="K265" s="2"/>
    </row>
    <row r="266" spans="9:11" x14ac:dyDescent="0.25">
      <c r="I266" s="5"/>
      <c r="J266" s="6"/>
      <c r="K266" s="2"/>
    </row>
    <row r="267" spans="9:11" x14ac:dyDescent="0.25">
      <c r="I267" s="5"/>
      <c r="J267" s="6"/>
      <c r="K267" s="2"/>
    </row>
    <row r="268" spans="9:11" x14ac:dyDescent="0.25">
      <c r="I268" s="5"/>
      <c r="J268" s="6"/>
      <c r="K268" s="2"/>
    </row>
    <row r="269" spans="9:11" x14ac:dyDescent="0.25">
      <c r="I269" s="5"/>
      <c r="J269" s="6"/>
      <c r="K269" s="2"/>
    </row>
    <row r="270" spans="9:11" x14ac:dyDescent="0.25">
      <c r="I270" s="5"/>
      <c r="J270" s="6"/>
      <c r="K270" s="2"/>
    </row>
    <row r="271" spans="9:11" x14ac:dyDescent="0.25">
      <c r="I271" s="5"/>
      <c r="J271" s="6"/>
      <c r="K271" s="2"/>
    </row>
    <row r="272" spans="9:11" x14ac:dyDescent="0.25">
      <c r="I272" s="5"/>
      <c r="J272" s="6"/>
      <c r="K272" s="2"/>
    </row>
    <row r="273" spans="9:11" x14ac:dyDescent="0.25">
      <c r="I273" s="5"/>
      <c r="J273" s="6"/>
      <c r="K273" s="2"/>
    </row>
    <row r="274" spans="9:11" x14ac:dyDescent="0.25">
      <c r="I274" s="5"/>
      <c r="J274" s="6"/>
      <c r="K274" s="2"/>
    </row>
    <row r="275" spans="9:11" x14ac:dyDescent="0.25">
      <c r="I275" s="5"/>
      <c r="J275" s="6"/>
      <c r="K275" s="2"/>
    </row>
    <row r="276" spans="9:11" x14ac:dyDescent="0.25">
      <c r="I276" s="5"/>
      <c r="J276" s="6"/>
      <c r="K276" s="2"/>
    </row>
    <row r="277" spans="9:11" x14ac:dyDescent="0.25">
      <c r="I277" s="5"/>
      <c r="J277" s="6"/>
      <c r="K277" s="2"/>
    </row>
    <row r="278" spans="9:11" x14ac:dyDescent="0.25">
      <c r="I278" s="5"/>
      <c r="J278" s="6"/>
      <c r="K278" s="2"/>
    </row>
    <row r="279" spans="9:11" x14ac:dyDescent="0.25">
      <c r="I279" s="5"/>
      <c r="J279" s="6"/>
      <c r="K279" s="2"/>
    </row>
    <row r="280" spans="9:11" x14ac:dyDescent="0.25">
      <c r="I280" s="5"/>
      <c r="J280" s="6"/>
      <c r="K280" s="2"/>
    </row>
    <row r="281" spans="9:11" x14ac:dyDescent="0.25">
      <c r="I281" s="5"/>
      <c r="J281" s="6"/>
      <c r="K281" s="2"/>
    </row>
    <row r="282" spans="9:11" x14ac:dyDescent="0.25">
      <c r="I282" s="5"/>
      <c r="J282" s="6"/>
      <c r="K282" s="2"/>
    </row>
    <row r="283" spans="9:11" x14ac:dyDescent="0.25">
      <c r="I283" s="5"/>
      <c r="J283" s="6"/>
      <c r="K283" s="2"/>
    </row>
    <row r="284" spans="9:11" x14ac:dyDescent="0.25">
      <c r="I284" s="5"/>
      <c r="J284" s="6"/>
      <c r="K284" s="2"/>
    </row>
    <row r="285" spans="9:11" x14ac:dyDescent="0.25">
      <c r="I285" s="5"/>
      <c r="J285" s="6"/>
      <c r="K285" s="2"/>
    </row>
    <row r="286" spans="9:11" x14ac:dyDescent="0.25">
      <c r="I286" s="5"/>
      <c r="J286" s="6"/>
      <c r="K286" s="2"/>
    </row>
    <row r="287" spans="9:11" x14ac:dyDescent="0.25">
      <c r="I287" s="5"/>
      <c r="J287" s="6"/>
      <c r="K287" s="2"/>
    </row>
    <row r="288" spans="9:11" x14ac:dyDescent="0.25">
      <c r="I288" s="5"/>
      <c r="J288" s="6"/>
      <c r="K288" s="2"/>
    </row>
    <row r="289" spans="9:11" x14ac:dyDescent="0.25">
      <c r="I289" s="5"/>
      <c r="J289" s="6"/>
      <c r="K289" s="2"/>
    </row>
    <row r="290" spans="9:11" x14ac:dyDescent="0.25">
      <c r="I290" s="5"/>
      <c r="J290" s="6"/>
      <c r="K290" s="2"/>
    </row>
    <row r="291" spans="9:11" x14ac:dyDescent="0.25">
      <c r="I291" s="5"/>
      <c r="J291" s="6"/>
      <c r="K291" s="2"/>
    </row>
    <row r="292" spans="9:11" x14ac:dyDescent="0.25">
      <c r="I292" s="5"/>
      <c r="J292" s="6"/>
      <c r="K292" s="2"/>
    </row>
    <row r="293" spans="9:11" x14ac:dyDescent="0.25">
      <c r="I293" s="5"/>
      <c r="J293" s="6"/>
      <c r="K293" s="2"/>
    </row>
    <row r="294" spans="9:11" x14ac:dyDescent="0.25">
      <c r="I294" s="5"/>
      <c r="J294" s="6"/>
      <c r="K294" s="2"/>
    </row>
    <row r="295" spans="9:11" x14ac:dyDescent="0.25">
      <c r="I295" s="5"/>
      <c r="J295" s="6"/>
      <c r="K295" s="2"/>
    </row>
    <row r="296" spans="9:11" x14ac:dyDescent="0.25">
      <c r="I296" s="5"/>
      <c r="J296" s="6"/>
      <c r="K296" s="2"/>
    </row>
    <row r="297" spans="9:11" x14ac:dyDescent="0.25">
      <c r="I297" s="5"/>
      <c r="J297" s="6"/>
      <c r="K297" s="2"/>
    </row>
    <row r="298" spans="9:11" x14ac:dyDescent="0.25">
      <c r="I298" s="5"/>
      <c r="J298" s="6"/>
      <c r="K298" s="2"/>
    </row>
    <row r="299" spans="9:11" x14ac:dyDescent="0.25">
      <c r="I299" s="5"/>
      <c r="J299" s="6"/>
      <c r="K299" s="2"/>
    </row>
    <row r="300" spans="9:11" x14ac:dyDescent="0.25">
      <c r="I300" s="5"/>
      <c r="J300" s="6"/>
      <c r="K300" s="2"/>
    </row>
    <row r="301" spans="9:11" x14ac:dyDescent="0.25">
      <c r="I301" s="5"/>
      <c r="J301" s="6"/>
      <c r="K301" s="2"/>
    </row>
    <row r="302" spans="9:11" x14ac:dyDescent="0.25">
      <c r="I302" s="5"/>
      <c r="J302" s="6"/>
      <c r="K302" s="2"/>
    </row>
    <row r="303" spans="9:11" x14ac:dyDescent="0.25">
      <c r="I303" s="5"/>
      <c r="J303" s="6"/>
      <c r="K303" s="2"/>
    </row>
    <row r="304" spans="9:11" x14ac:dyDescent="0.25">
      <c r="I304" s="5"/>
      <c r="J304" s="6"/>
      <c r="K304" s="2"/>
    </row>
    <row r="305" spans="9:11" x14ac:dyDescent="0.25">
      <c r="I305" s="5"/>
      <c r="J305" s="6"/>
      <c r="K305" s="2"/>
    </row>
    <row r="306" spans="9:11" x14ac:dyDescent="0.25">
      <c r="I306" s="5"/>
      <c r="J306" s="6"/>
      <c r="K306" s="2"/>
    </row>
    <row r="307" spans="9:11" x14ac:dyDescent="0.25">
      <c r="I307" s="5"/>
      <c r="J307" s="6"/>
      <c r="K307" s="2"/>
    </row>
    <row r="308" spans="9:11" x14ac:dyDescent="0.25">
      <c r="I308" s="5"/>
      <c r="J308" s="6"/>
      <c r="K308" s="2"/>
    </row>
    <row r="309" spans="9:11" x14ac:dyDescent="0.25">
      <c r="I309" s="5"/>
      <c r="J309" s="6"/>
      <c r="K309" s="2"/>
    </row>
    <row r="310" spans="9:11" x14ac:dyDescent="0.25">
      <c r="I310" s="5"/>
      <c r="J310" s="6"/>
      <c r="K310" s="2"/>
    </row>
    <row r="311" spans="9:11" x14ac:dyDescent="0.25">
      <c r="I311" s="5"/>
      <c r="J311" s="6"/>
      <c r="K311" s="2"/>
    </row>
    <row r="312" spans="9:11" x14ac:dyDescent="0.25">
      <c r="I312" s="5"/>
      <c r="J312" s="6"/>
      <c r="K312" s="2"/>
    </row>
    <row r="313" spans="9:11" x14ac:dyDescent="0.25">
      <c r="I313" s="5"/>
      <c r="J313" s="6"/>
      <c r="K313" s="2"/>
    </row>
    <row r="314" spans="9:11" x14ac:dyDescent="0.25">
      <c r="I314" s="5"/>
      <c r="J314" s="6"/>
      <c r="K314" s="2"/>
    </row>
    <row r="315" spans="9:11" x14ac:dyDescent="0.25">
      <c r="I315" s="5"/>
      <c r="J315" s="6"/>
      <c r="K315" s="2"/>
    </row>
    <row r="316" spans="9:11" x14ac:dyDescent="0.25">
      <c r="I316" s="5"/>
      <c r="J316" s="6"/>
      <c r="K316" s="2"/>
    </row>
    <row r="317" spans="9:11" x14ac:dyDescent="0.25">
      <c r="I317" s="5"/>
      <c r="J317" s="6"/>
      <c r="K317" s="2"/>
    </row>
    <row r="318" spans="9:11" x14ac:dyDescent="0.25">
      <c r="I318" s="5"/>
      <c r="J318" s="6"/>
      <c r="K318" s="2"/>
    </row>
    <row r="319" spans="9:11" x14ac:dyDescent="0.25">
      <c r="I319" s="5"/>
      <c r="J319" s="6"/>
      <c r="K319" s="2"/>
    </row>
    <row r="320" spans="9:11" x14ac:dyDescent="0.25">
      <c r="I320" s="5"/>
      <c r="J320" s="6"/>
      <c r="K320" s="2"/>
    </row>
    <row r="321" spans="9:11" x14ac:dyDescent="0.25">
      <c r="I321" s="5"/>
      <c r="J321" s="6"/>
      <c r="K321" s="2"/>
    </row>
    <row r="322" spans="9:11" x14ac:dyDescent="0.25">
      <c r="I322" s="5"/>
      <c r="J322" s="6"/>
      <c r="K322" s="2"/>
    </row>
    <row r="323" spans="9:11" x14ac:dyDescent="0.25">
      <c r="I323" s="5"/>
      <c r="J323" s="6"/>
      <c r="K323" s="2"/>
    </row>
    <row r="324" spans="9:11" x14ac:dyDescent="0.25">
      <c r="I324" s="5"/>
      <c r="J324" s="6"/>
      <c r="K324" s="2"/>
    </row>
    <row r="325" spans="9:11" x14ac:dyDescent="0.25">
      <c r="I325" s="5"/>
      <c r="J325" s="6"/>
      <c r="K325" s="2"/>
    </row>
    <row r="326" spans="9:11" x14ac:dyDescent="0.25">
      <c r="I326" s="5"/>
      <c r="J326" s="6"/>
      <c r="K326" s="2"/>
    </row>
    <row r="327" spans="9:11" x14ac:dyDescent="0.25">
      <c r="I327" s="5"/>
      <c r="J327" s="6"/>
      <c r="K327" s="2"/>
    </row>
    <row r="328" spans="9:11" x14ac:dyDescent="0.25">
      <c r="I328" s="5"/>
      <c r="J328" s="6"/>
      <c r="K328" s="2"/>
    </row>
    <row r="329" spans="9:11" x14ac:dyDescent="0.25">
      <c r="I329" s="5"/>
      <c r="J329" s="6"/>
      <c r="K329" s="2"/>
    </row>
    <row r="330" spans="9:11" x14ac:dyDescent="0.25">
      <c r="I330" s="5"/>
      <c r="J330" s="6"/>
      <c r="K330" s="2"/>
    </row>
    <row r="331" spans="9:11" x14ac:dyDescent="0.25">
      <c r="I331" s="5"/>
      <c r="J331" s="6"/>
      <c r="K331" s="2"/>
    </row>
    <row r="332" spans="9:11" x14ac:dyDescent="0.25">
      <c r="I332" s="5"/>
      <c r="J332" s="6"/>
      <c r="K332" s="2"/>
    </row>
    <row r="333" spans="9:11" x14ac:dyDescent="0.25">
      <c r="I333" s="5"/>
      <c r="J333" s="6"/>
      <c r="K333" s="2"/>
    </row>
    <row r="334" spans="9:11" x14ac:dyDescent="0.25">
      <c r="I334" s="5"/>
      <c r="J334" s="6"/>
      <c r="K334" s="2"/>
    </row>
    <row r="335" spans="9:11" x14ac:dyDescent="0.25">
      <c r="I335" s="5"/>
      <c r="J335" s="6"/>
      <c r="K335" s="2"/>
    </row>
    <row r="336" spans="9:11" x14ac:dyDescent="0.25">
      <c r="I336" s="5"/>
      <c r="J336" s="6"/>
      <c r="K336" s="2"/>
    </row>
    <row r="337" spans="9:11" x14ac:dyDescent="0.25">
      <c r="I337" s="5"/>
      <c r="J337" s="6"/>
      <c r="K337" s="2"/>
    </row>
    <row r="338" spans="9:11" x14ac:dyDescent="0.25">
      <c r="I338" s="5"/>
      <c r="J338" s="6"/>
      <c r="K338" s="2"/>
    </row>
    <row r="339" spans="9:11" x14ac:dyDescent="0.25">
      <c r="I339" s="5"/>
      <c r="J339" s="6"/>
      <c r="K339" s="2"/>
    </row>
  </sheetData>
  <mergeCells count="627">
    <mergeCell ref="B2:D3"/>
    <mergeCell ref="E2:F3"/>
    <mergeCell ref="H2:H3"/>
    <mergeCell ref="J2:L2"/>
    <mergeCell ref="M2:O2"/>
    <mergeCell ref="P2:R2"/>
    <mergeCell ref="AK2:AM2"/>
    <mergeCell ref="AN2:AP2"/>
    <mergeCell ref="AQ2:AS2"/>
    <mergeCell ref="J3:L3"/>
    <mergeCell ref="M3:O3"/>
    <mergeCell ref="P3:R3"/>
    <mergeCell ref="S3:U3"/>
    <mergeCell ref="V3:X3"/>
    <mergeCell ref="Y3:AA3"/>
    <mergeCell ref="AB3:AD3"/>
    <mergeCell ref="AT2:AV2"/>
    <mergeCell ref="AW2:AY2"/>
    <mergeCell ref="AZ2:BB2"/>
    <mergeCell ref="S2:U2"/>
    <mergeCell ref="V2:X2"/>
    <mergeCell ref="Y2:AA2"/>
    <mergeCell ref="AB2:AD2"/>
    <mergeCell ref="AE2:AG2"/>
    <mergeCell ref="AH2:AJ2"/>
    <mergeCell ref="BU2:BW2"/>
    <mergeCell ref="BX2:BZ2"/>
    <mergeCell ref="CA2:CC2"/>
    <mergeCell ref="CD2:CF2"/>
    <mergeCell ref="CG2:CI2"/>
    <mergeCell ref="CJ2:CL2"/>
    <mergeCell ref="BC2:BE2"/>
    <mergeCell ref="BF2:BH2"/>
    <mergeCell ref="BI2:BK2"/>
    <mergeCell ref="BL2:BN2"/>
    <mergeCell ref="BO2:BQ2"/>
    <mergeCell ref="BR2:BT2"/>
    <mergeCell ref="DE2:DG2"/>
    <mergeCell ref="DH2:DJ2"/>
    <mergeCell ref="DK2:DM2"/>
    <mergeCell ref="DN2:DP2"/>
    <mergeCell ref="DQ2:DS2"/>
    <mergeCell ref="DT2:DV2"/>
    <mergeCell ref="CM2:CO2"/>
    <mergeCell ref="CP2:CR2"/>
    <mergeCell ref="CS2:CU2"/>
    <mergeCell ref="CV2:CX2"/>
    <mergeCell ref="CY2:DA2"/>
    <mergeCell ref="DB2:DD2"/>
    <mergeCell ref="EO2:EQ2"/>
    <mergeCell ref="ER2:ET2"/>
    <mergeCell ref="EU2:EW2"/>
    <mergeCell ref="EX2:EZ2"/>
    <mergeCell ref="FA2:FC2"/>
    <mergeCell ref="FD2:FF2"/>
    <mergeCell ref="DW2:DY2"/>
    <mergeCell ref="DZ2:EB2"/>
    <mergeCell ref="EC2:EE2"/>
    <mergeCell ref="EF2:EH2"/>
    <mergeCell ref="EI2:EK2"/>
    <mergeCell ref="EL2:EN2"/>
    <mergeCell ref="FY2:GA2"/>
    <mergeCell ref="GB2:GD2"/>
    <mergeCell ref="GE2:GG2"/>
    <mergeCell ref="GH2:GJ2"/>
    <mergeCell ref="GK2:GM2"/>
    <mergeCell ref="GN2:GP2"/>
    <mergeCell ref="FG2:FI2"/>
    <mergeCell ref="FJ2:FL2"/>
    <mergeCell ref="FM2:FO2"/>
    <mergeCell ref="FP2:FR2"/>
    <mergeCell ref="FS2:FU2"/>
    <mergeCell ref="FV2:FX2"/>
    <mergeCell ref="HI2:HK2"/>
    <mergeCell ref="HL2:HN2"/>
    <mergeCell ref="HO2:HQ2"/>
    <mergeCell ref="HR2:HT2"/>
    <mergeCell ref="HU2:HW2"/>
    <mergeCell ref="HX2:HZ2"/>
    <mergeCell ref="GQ2:GS2"/>
    <mergeCell ref="GT2:GV2"/>
    <mergeCell ref="GW2:GY2"/>
    <mergeCell ref="GZ2:HB2"/>
    <mergeCell ref="HC2:HE2"/>
    <mergeCell ref="HF2:HH2"/>
    <mergeCell ref="IS2:IU2"/>
    <mergeCell ref="IV2:IX2"/>
    <mergeCell ref="IY2:JA2"/>
    <mergeCell ref="JB2:JD2"/>
    <mergeCell ref="JE2:JG2"/>
    <mergeCell ref="JH2:JJ2"/>
    <mergeCell ref="IA2:IC2"/>
    <mergeCell ref="ID2:IF2"/>
    <mergeCell ref="IG2:II2"/>
    <mergeCell ref="IJ2:IL2"/>
    <mergeCell ref="IM2:IO2"/>
    <mergeCell ref="IP2:IR2"/>
    <mergeCell ref="KC2:KE2"/>
    <mergeCell ref="KF2:KH2"/>
    <mergeCell ref="KI2:KK2"/>
    <mergeCell ref="KL2:KN2"/>
    <mergeCell ref="KO2:KQ2"/>
    <mergeCell ref="KR2:KT2"/>
    <mergeCell ref="JK2:JM2"/>
    <mergeCell ref="JN2:JP2"/>
    <mergeCell ref="JQ2:JS2"/>
    <mergeCell ref="JT2:JV2"/>
    <mergeCell ref="JW2:JY2"/>
    <mergeCell ref="JZ2:KB2"/>
    <mergeCell ref="LM2:LO2"/>
    <mergeCell ref="LP2:LR2"/>
    <mergeCell ref="LS2:LU2"/>
    <mergeCell ref="LV2:LX2"/>
    <mergeCell ref="LY2:MA2"/>
    <mergeCell ref="MB2:MD2"/>
    <mergeCell ref="KU2:KW2"/>
    <mergeCell ref="KX2:KZ2"/>
    <mergeCell ref="LA2:LC2"/>
    <mergeCell ref="LD2:LF2"/>
    <mergeCell ref="LG2:LI2"/>
    <mergeCell ref="LJ2:LL2"/>
    <mergeCell ref="MW2:MY2"/>
    <mergeCell ref="MZ2:NB2"/>
    <mergeCell ref="NC2:NE2"/>
    <mergeCell ref="NF2:NH2"/>
    <mergeCell ref="NI2:NK2"/>
    <mergeCell ref="NL2:NN2"/>
    <mergeCell ref="ME2:MG2"/>
    <mergeCell ref="MH2:MJ2"/>
    <mergeCell ref="MK2:MM2"/>
    <mergeCell ref="MN2:MP2"/>
    <mergeCell ref="MQ2:MS2"/>
    <mergeCell ref="MT2:MV2"/>
    <mergeCell ref="OG2:OI2"/>
    <mergeCell ref="OJ2:OL2"/>
    <mergeCell ref="OM2:OO2"/>
    <mergeCell ref="OP2:OR2"/>
    <mergeCell ref="OS2:OU2"/>
    <mergeCell ref="OV2:OX2"/>
    <mergeCell ref="NO2:NQ2"/>
    <mergeCell ref="NR2:NT2"/>
    <mergeCell ref="NU2:NW2"/>
    <mergeCell ref="NX2:NZ2"/>
    <mergeCell ref="OA2:OC2"/>
    <mergeCell ref="OD2:OF2"/>
    <mergeCell ref="PQ2:PS2"/>
    <mergeCell ref="PT2:PV2"/>
    <mergeCell ref="PW2:PY2"/>
    <mergeCell ref="PZ2:QB2"/>
    <mergeCell ref="QC2:QE2"/>
    <mergeCell ref="QF2:QH2"/>
    <mergeCell ref="OY2:PA2"/>
    <mergeCell ref="PB2:PD2"/>
    <mergeCell ref="PE2:PG2"/>
    <mergeCell ref="PH2:PJ2"/>
    <mergeCell ref="PK2:PM2"/>
    <mergeCell ref="PN2:PP2"/>
    <mergeCell ref="RA2:RC2"/>
    <mergeCell ref="RD2:RF2"/>
    <mergeCell ref="RG2:RI2"/>
    <mergeCell ref="RJ2:RL2"/>
    <mergeCell ref="RM2:RO2"/>
    <mergeCell ref="RP2:RR2"/>
    <mergeCell ref="QI2:QK2"/>
    <mergeCell ref="QL2:QN2"/>
    <mergeCell ref="QO2:QQ2"/>
    <mergeCell ref="QR2:QT2"/>
    <mergeCell ref="QU2:QW2"/>
    <mergeCell ref="QX2:QZ2"/>
    <mergeCell ref="SK2:SM2"/>
    <mergeCell ref="SN2:SP2"/>
    <mergeCell ref="SQ2:SS2"/>
    <mergeCell ref="ST2:SV2"/>
    <mergeCell ref="SW2:SY2"/>
    <mergeCell ref="SZ2:TB2"/>
    <mergeCell ref="RS2:RU2"/>
    <mergeCell ref="RV2:RX2"/>
    <mergeCell ref="RY2:SA2"/>
    <mergeCell ref="SB2:SD2"/>
    <mergeCell ref="SE2:SG2"/>
    <mergeCell ref="SH2:SJ2"/>
    <mergeCell ref="TU2:TW2"/>
    <mergeCell ref="TX2:TZ2"/>
    <mergeCell ref="UA2:UC2"/>
    <mergeCell ref="UD2:UF2"/>
    <mergeCell ref="UG2:UI2"/>
    <mergeCell ref="UJ2:UL2"/>
    <mergeCell ref="TC2:TE2"/>
    <mergeCell ref="TF2:TH2"/>
    <mergeCell ref="TI2:TK2"/>
    <mergeCell ref="TL2:TN2"/>
    <mergeCell ref="TO2:TQ2"/>
    <mergeCell ref="TR2:TT2"/>
    <mergeCell ref="VE2:VG2"/>
    <mergeCell ref="VH2:VJ2"/>
    <mergeCell ref="VK2:VM2"/>
    <mergeCell ref="VN2:VP2"/>
    <mergeCell ref="VQ2:VS2"/>
    <mergeCell ref="VT2:VV2"/>
    <mergeCell ref="UM2:UO2"/>
    <mergeCell ref="UP2:UR2"/>
    <mergeCell ref="US2:UU2"/>
    <mergeCell ref="UV2:UX2"/>
    <mergeCell ref="UY2:VA2"/>
    <mergeCell ref="VB2:VD2"/>
    <mergeCell ref="WO2:WQ2"/>
    <mergeCell ref="WR2:WT2"/>
    <mergeCell ref="WU2:WW2"/>
    <mergeCell ref="WX2:WZ2"/>
    <mergeCell ref="XA2:XC2"/>
    <mergeCell ref="XD2:XF2"/>
    <mergeCell ref="VW2:VY2"/>
    <mergeCell ref="VZ2:WB2"/>
    <mergeCell ref="WC2:WE2"/>
    <mergeCell ref="WF2:WH2"/>
    <mergeCell ref="WI2:WK2"/>
    <mergeCell ref="WL2:WN2"/>
    <mergeCell ref="XY2:YA2"/>
    <mergeCell ref="YB2:YD2"/>
    <mergeCell ref="YE2:YG2"/>
    <mergeCell ref="YH2:YJ2"/>
    <mergeCell ref="YK2:YM2"/>
    <mergeCell ref="YN2:YP2"/>
    <mergeCell ref="XG2:XI2"/>
    <mergeCell ref="XJ2:XL2"/>
    <mergeCell ref="XM2:XO2"/>
    <mergeCell ref="XP2:XR2"/>
    <mergeCell ref="XS2:XU2"/>
    <mergeCell ref="XV2:XX2"/>
    <mergeCell ref="ZI2:ZK2"/>
    <mergeCell ref="ZL2:ZN2"/>
    <mergeCell ref="ZO2:ZQ2"/>
    <mergeCell ref="ZR2:ZT2"/>
    <mergeCell ref="ZU2:ZW2"/>
    <mergeCell ref="ZX2:ZZ2"/>
    <mergeCell ref="YQ2:YS2"/>
    <mergeCell ref="YT2:YV2"/>
    <mergeCell ref="YW2:YY2"/>
    <mergeCell ref="YZ2:ZB2"/>
    <mergeCell ref="ZC2:ZE2"/>
    <mergeCell ref="ZF2:ZH2"/>
    <mergeCell ref="AAY2:ABA2"/>
    <mergeCell ref="ABB2:ABD2"/>
    <mergeCell ref="ABE2:ABG2"/>
    <mergeCell ref="ABH2:ABJ2"/>
    <mergeCell ref="AAA2:AAC2"/>
    <mergeCell ref="AAD2:AAF2"/>
    <mergeCell ref="AAG2:AAI2"/>
    <mergeCell ref="AAJ2:AAL2"/>
    <mergeCell ref="AAM2:AAO2"/>
    <mergeCell ref="AAP2:AAR2"/>
    <mergeCell ref="ACC2:ACE2"/>
    <mergeCell ref="ACF2:ACH2"/>
    <mergeCell ref="ACI2:ACK2"/>
    <mergeCell ref="AE3:AG3"/>
    <mergeCell ref="AH3:AJ3"/>
    <mergeCell ref="AK3:AM3"/>
    <mergeCell ref="AN3:AP3"/>
    <mergeCell ref="AQ3:AS3"/>
    <mergeCell ref="AT3:AV3"/>
    <mergeCell ref="ABK2:ABM2"/>
    <mergeCell ref="ABN2:ABP2"/>
    <mergeCell ref="ABQ2:ABS2"/>
    <mergeCell ref="ABT2:ABV2"/>
    <mergeCell ref="ABW2:ABY2"/>
    <mergeCell ref="ABZ2:ACB2"/>
    <mergeCell ref="AAS2:AAU2"/>
    <mergeCell ref="AAV2:AAX2"/>
    <mergeCell ref="BO3:BQ3"/>
    <mergeCell ref="BR3:BT3"/>
    <mergeCell ref="BU3:BW3"/>
    <mergeCell ref="BX3:BZ3"/>
    <mergeCell ref="CA3:CC3"/>
    <mergeCell ref="CD3:CF3"/>
    <mergeCell ref="AW3:AY3"/>
    <mergeCell ref="AEW2:AEY2"/>
    <mergeCell ref="AEZ2:AFB2"/>
    <mergeCell ref="AFC2:AFE2"/>
    <mergeCell ref="AEK2:AEM2"/>
    <mergeCell ref="AEN2:AEP2"/>
    <mergeCell ref="AEQ2:AES2"/>
    <mergeCell ref="AET2:AEV2"/>
    <mergeCell ref="ACL2:ACN2"/>
    <mergeCell ref="ACO2:ACQ2"/>
    <mergeCell ref="ACR2:ACT2"/>
    <mergeCell ref="AEE2:AEG2"/>
    <mergeCell ref="AEH2:AEJ2"/>
    <mergeCell ref="ADM2:ADO2"/>
    <mergeCell ref="ADP2:ADR2"/>
    <mergeCell ref="ADS2:ADU2"/>
    <mergeCell ref="ADV2:ADX2"/>
    <mergeCell ref="ADY2:AEA2"/>
    <mergeCell ref="AEB2:AED2"/>
    <mergeCell ref="ACU2:ACW2"/>
    <mergeCell ref="ACX2:ACZ2"/>
    <mergeCell ref="ADA2:ADC2"/>
    <mergeCell ref="ADD2:ADF2"/>
    <mergeCell ref="ADG2:ADI2"/>
    <mergeCell ref="ADJ2:ADL2"/>
    <mergeCell ref="AZ3:BB3"/>
    <mergeCell ref="BC3:BE3"/>
    <mergeCell ref="BF3:BH3"/>
    <mergeCell ref="BI3:BK3"/>
    <mergeCell ref="BL3:BN3"/>
    <mergeCell ref="CY3:DA3"/>
    <mergeCell ref="DB3:DD3"/>
    <mergeCell ref="DE3:DG3"/>
    <mergeCell ref="DH3:DJ3"/>
    <mergeCell ref="DK3:DM3"/>
    <mergeCell ref="DN3:DP3"/>
    <mergeCell ref="CG3:CI3"/>
    <mergeCell ref="CJ3:CL3"/>
    <mergeCell ref="CM3:CO3"/>
    <mergeCell ref="CP3:CR3"/>
    <mergeCell ref="CS3:CU3"/>
    <mergeCell ref="CV3:CX3"/>
    <mergeCell ref="EI3:EK3"/>
    <mergeCell ref="EL3:EN3"/>
    <mergeCell ref="EO3:EQ3"/>
    <mergeCell ref="ER3:ET3"/>
    <mergeCell ref="EU3:EW3"/>
    <mergeCell ref="EX3:EZ3"/>
    <mergeCell ref="DQ3:DS3"/>
    <mergeCell ref="DT3:DV3"/>
    <mergeCell ref="DW3:DY3"/>
    <mergeCell ref="DZ3:EB3"/>
    <mergeCell ref="EC3:EE3"/>
    <mergeCell ref="EF3:EH3"/>
    <mergeCell ref="FS3:FU3"/>
    <mergeCell ref="FV3:FX3"/>
    <mergeCell ref="FY3:GA3"/>
    <mergeCell ref="GB3:GD3"/>
    <mergeCell ref="GE3:GG3"/>
    <mergeCell ref="GH3:GJ3"/>
    <mergeCell ref="FA3:FC3"/>
    <mergeCell ref="FD3:FF3"/>
    <mergeCell ref="FG3:FI3"/>
    <mergeCell ref="FJ3:FL3"/>
    <mergeCell ref="FM3:FO3"/>
    <mergeCell ref="FP3:FR3"/>
    <mergeCell ref="HC3:HE3"/>
    <mergeCell ref="HF3:HH3"/>
    <mergeCell ref="HI3:HK3"/>
    <mergeCell ref="HL3:HN3"/>
    <mergeCell ref="HO3:HQ3"/>
    <mergeCell ref="HR3:HT3"/>
    <mergeCell ref="GK3:GM3"/>
    <mergeCell ref="GN3:GP3"/>
    <mergeCell ref="GQ3:GS3"/>
    <mergeCell ref="GT3:GV3"/>
    <mergeCell ref="GW3:GY3"/>
    <mergeCell ref="GZ3:HB3"/>
    <mergeCell ref="IM3:IO3"/>
    <mergeCell ref="IP3:IR3"/>
    <mergeCell ref="IS3:IU3"/>
    <mergeCell ref="IV3:IX3"/>
    <mergeCell ref="IY3:JA3"/>
    <mergeCell ref="JB3:JD3"/>
    <mergeCell ref="HU3:HW3"/>
    <mergeCell ref="HX3:HZ3"/>
    <mergeCell ref="IA3:IC3"/>
    <mergeCell ref="ID3:IF3"/>
    <mergeCell ref="IG3:II3"/>
    <mergeCell ref="IJ3:IL3"/>
    <mergeCell ref="JW3:JY3"/>
    <mergeCell ref="JZ3:KB3"/>
    <mergeCell ref="KC3:KE3"/>
    <mergeCell ref="KF3:KH3"/>
    <mergeCell ref="KI3:KK3"/>
    <mergeCell ref="KL3:KN3"/>
    <mergeCell ref="JE3:JG3"/>
    <mergeCell ref="JH3:JJ3"/>
    <mergeCell ref="JK3:JM3"/>
    <mergeCell ref="JN3:JP3"/>
    <mergeCell ref="JQ3:JS3"/>
    <mergeCell ref="JT3:JV3"/>
    <mergeCell ref="LG3:LI3"/>
    <mergeCell ref="LJ3:LL3"/>
    <mergeCell ref="LM3:LO3"/>
    <mergeCell ref="LP3:LR3"/>
    <mergeCell ref="LS3:LU3"/>
    <mergeCell ref="LV3:LX3"/>
    <mergeCell ref="KO3:KQ3"/>
    <mergeCell ref="KR3:KT3"/>
    <mergeCell ref="KU3:KW3"/>
    <mergeCell ref="KX3:KZ3"/>
    <mergeCell ref="LA3:LC3"/>
    <mergeCell ref="LD3:LF3"/>
    <mergeCell ref="MQ3:MS3"/>
    <mergeCell ref="MT3:MV3"/>
    <mergeCell ref="MW3:MY3"/>
    <mergeCell ref="MZ3:NB3"/>
    <mergeCell ref="NC3:NE3"/>
    <mergeCell ref="NF3:NH3"/>
    <mergeCell ref="LY3:MA3"/>
    <mergeCell ref="MB3:MD3"/>
    <mergeCell ref="ME3:MG3"/>
    <mergeCell ref="MH3:MJ3"/>
    <mergeCell ref="MK3:MM3"/>
    <mergeCell ref="MN3:MP3"/>
    <mergeCell ref="OA3:OC3"/>
    <mergeCell ref="OD3:OF3"/>
    <mergeCell ref="OG3:OI3"/>
    <mergeCell ref="OJ3:OL3"/>
    <mergeCell ref="OM3:OO3"/>
    <mergeCell ref="OP3:OR3"/>
    <mergeCell ref="NI3:NK3"/>
    <mergeCell ref="NL3:NN3"/>
    <mergeCell ref="NO3:NQ3"/>
    <mergeCell ref="NR3:NT3"/>
    <mergeCell ref="NU3:NW3"/>
    <mergeCell ref="NX3:NZ3"/>
    <mergeCell ref="PK3:PM3"/>
    <mergeCell ref="PN3:PP3"/>
    <mergeCell ref="PQ3:PS3"/>
    <mergeCell ref="PT3:PV3"/>
    <mergeCell ref="PW3:PY3"/>
    <mergeCell ref="PZ3:QB3"/>
    <mergeCell ref="OS3:OU3"/>
    <mergeCell ref="OV3:OX3"/>
    <mergeCell ref="OY3:PA3"/>
    <mergeCell ref="PB3:PD3"/>
    <mergeCell ref="PE3:PG3"/>
    <mergeCell ref="PH3:PJ3"/>
    <mergeCell ref="QU3:QW3"/>
    <mergeCell ref="QX3:QZ3"/>
    <mergeCell ref="RA3:RC3"/>
    <mergeCell ref="RD3:RF3"/>
    <mergeCell ref="RG3:RI3"/>
    <mergeCell ref="RJ3:RL3"/>
    <mergeCell ref="QC3:QE3"/>
    <mergeCell ref="QF3:QH3"/>
    <mergeCell ref="QI3:QK3"/>
    <mergeCell ref="QL3:QN3"/>
    <mergeCell ref="QO3:QQ3"/>
    <mergeCell ref="QR3:QT3"/>
    <mergeCell ref="SE3:SG3"/>
    <mergeCell ref="SH3:SJ3"/>
    <mergeCell ref="SK3:SM3"/>
    <mergeCell ref="SN3:SP3"/>
    <mergeCell ref="SQ3:SS3"/>
    <mergeCell ref="ST3:SV3"/>
    <mergeCell ref="RM3:RO3"/>
    <mergeCell ref="RP3:RR3"/>
    <mergeCell ref="RS3:RU3"/>
    <mergeCell ref="RV3:RX3"/>
    <mergeCell ref="RY3:SA3"/>
    <mergeCell ref="SB3:SD3"/>
    <mergeCell ref="TO3:TQ3"/>
    <mergeCell ref="TR3:TT3"/>
    <mergeCell ref="TU3:TW3"/>
    <mergeCell ref="TX3:TZ3"/>
    <mergeCell ref="UA3:UC3"/>
    <mergeCell ref="UD3:UF3"/>
    <mergeCell ref="SW3:SY3"/>
    <mergeCell ref="SZ3:TB3"/>
    <mergeCell ref="TC3:TE3"/>
    <mergeCell ref="TF3:TH3"/>
    <mergeCell ref="TI3:TK3"/>
    <mergeCell ref="TL3:TN3"/>
    <mergeCell ref="UY3:VA3"/>
    <mergeCell ref="VB3:VD3"/>
    <mergeCell ref="VE3:VG3"/>
    <mergeCell ref="VH3:VJ3"/>
    <mergeCell ref="VK3:VM3"/>
    <mergeCell ref="VN3:VP3"/>
    <mergeCell ref="UG3:UI3"/>
    <mergeCell ref="UJ3:UL3"/>
    <mergeCell ref="UM3:UO3"/>
    <mergeCell ref="UP3:UR3"/>
    <mergeCell ref="US3:UU3"/>
    <mergeCell ref="UV3:UX3"/>
    <mergeCell ref="WI3:WK3"/>
    <mergeCell ref="WL3:WN3"/>
    <mergeCell ref="WO3:WQ3"/>
    <mergeCell ref="WR3:WT3"/>
    <mergeCell ref="WU3:WW3"/>
    <mergeCell ref="WX3:WZ3"/>
    <mergeCell ref="VQ3:VS3"/>
    <mergeCell ref="VT3:VV3"/>
    <mergeCell ref="VW3:VY3"/>
    <mergeCell ref="VZ3:WB3"/>
    <mergeCell ref="WC3:WE3"/>
    <mergeCell ref="WF3:WH3"/>
    <mergeCell ref="XS3:XU3"/>
    <mergeCell ref="XV3:XX3"/>
    <mergeCell ref="XY3:YA3"/>
    <mergeCell ref="YB3:YD3"/>
    <mergeCell ref="YE3:YG3"/>
    <mergeCell ref="YH3:YJ3"/>
    <mergeCell ref="XA3:XC3"/>
    <mergeCell ref="XD3:XF3"/>
    <mergeCell ref="XG3:XI3"/>
    <mergeCell ref="XJ3:XL3"/>
    <mergeCell ref="XM3:XO3"/>
    <mergeCell ref="XP3:XR3"/>
    <mergeCell ref="ZC3:ZE3"/>
    <mergeCell ref="ZF3:ZH3"/>
    <mergeCell ref="ZI3:ZK3"/>
    <mergeCell ref="ZL3:ZN3"/>
    <mergeCell ref="ZO3:ZQ3"/>
    <mergeCell ref="ZR3:ZT3"/>
    <mergeCell ref="YK3:YM3"/>
    <mergeCell ref="YN3:YP3"/>
    <mergeCell ref="YQ3:YS3"/>
    <mergeCell ref="YT3:YV3"/>
    <mergeCell ref="YW3:YY3"/>
    <mergeCell ref="YZ3:ZB3"/>
    <mergeCell ref="AAV3:AAX3"/>
    <mergeCell ref="AAY3:ABA3"/>
    <mergeCell ref="ABB3:ABD3"/>
    <mergeCell ref="ZU3:ZW3"/>
    <mergeCell ref="ZX3:ZZ3"/>
    <mergeCell ref="AAA3:AAC3"/>
    <mergeCell ref="AAD3:AAF3"/>
    <mergeCell ref="AAG3:AAI3"/>
    <mergeCell ref="AAJ3:AAL3"/>
    <mergeCell ref="AEZ3:AFB3"/>
    <mergeCell ref="AFC3:AFE3"/>
    <mergeCell ref="B4:B5"/>
    <mergeCell ref="D4:D5"/>
    <mergeCell ref="E4:F5"/>
    <mergeCell ref="H4:H5"/>
    <mergeCell ref="ADY3:AEA3"/>
    <mergeCell ref="AEB3:AED3"/>
    <mergeCell ref="AEE3:AEG3"/>
    <mergeCell ref="AEH3:AEJ3"/>
    <mergeCell ref="AEK3:AEM3"/>
    <mergeCell ref="AEN3:AEP3"/>
    <mergeCell ref="ADG3:ADI3"/>
    <mergeCell ref="ADJ3:ADL3"/>
    <mergeCell ref="ADM3:ADO3"/>
    <mergeCell ref="ADP3:ADR3"/>
    <mergeCell ref="ADS3:ADU3"/>
    <mergeCell ref="ADV3:ADX3"/>
    <mergeCell ref="ACO3:ACQ3"/>
    <mergeCell ref="ACR3:ACT3"/>
    <mergeCell ref="ACU3:ACW3"/>
    <mergeCell ref="ACX3:ACZ3"/>
    <mergeCell ref="ADA3:ADC3"/>
    <mergeCell ref="ADD3:ADF3"/>
    <mergeCell ref="D6:D7"/>
    <mergeCell ref="E6:F7"/>
    <mergeCell ref="G6:H7"/>
    <mergeCell ref="D9:D10"/>
    <mergeCell ref="E9:F10"/>
    <mergeCell ref="G9:H10"/>
    <mergeCell ref="AEQ3:AES3"/>
    <mergeCell ref="AET3:AEV3"/>
    <mergeCell ref="AEW3:AEY3"/>
    <mergeCell ref="ABW3:ABY3"/>
    <mergeCell ref="ABZ3:ACB3"/>
    <mergeCell ref="ACC3:ACE3"/>
    <mergeCell ref="ACF3:ACH3"/>
    <mergeCell ref="ACI3:ACK3"/>
    <mergeCell ref="ACL3:ACN3"/>
    <mergeCell ref="ABE3:ABG3"/>
    <mergeCell ref="ABH3:ABJ3"/>
    <mergeCell ref="ABK3:ABM3"/>
    <mergeCell ref="ABN3:ABP3"/>
    <mergeCell ref="ABQ3:ABS3"/>
    <mergeCell ref="ABT3:ABV3"/>
    <mergeCell ref="AAM3:AAO3"/>
    <mergeCell ref="AAP3:AAR3"/>
    <mergeCell ref="AAS3:AAU3"/>
    <mergeCell ref="B17:B18"/>
    <mergeCell ref="D17:D18"/>
    <mergeCell ref="E17:F18"/>
    <mergeCell ref="G17:H18"/>
    <mergeCell ref="B25:F25"/>
    <mergeCell ref="D12:D13"/>
    <mergeCell ref="E12:F13"/>
    <mergeCell ref="G12:H13"/>
    <mergeCell ref="B15:B16"/>
    <mergeCell ref="D15:D16"/>
    <mergeCell ref="E15:F16"/>
    <mergeCell ref="G15:H16"/>
    <mergeCell ref="B33:D33"/>
    <mergeCell ref="E33:G33"/>
    <mergeCell ref="H33:I33"/>
    <mergeCell ref="B34:D34"/>
    <mergeCell ref="E34:G34"/>
    <mergeCell ref="B35:D35"/>
    <mergeCell ref="E35:G35"/>
    <mergeCell ref="B26:F27"/>
    <mergeCell ref="B31:G31"/>
    <mergeCell ref="H31:I31"/>
    <mergeCell ref="B32:D32"/>
    <mergeCell ref="E32:G32"/>
    <mergeCell ref="H41:H43"/>
    <mergeCell ref="B42:D42"/>
    <mergeCell ref="E42:G42"/>
    <mergeCell ref="B36:D36"/>
    <mergeCell ref="E36:G36"/>
    <mergeCell ref="H36:I36"/>
    <mergeCell ref="B37:D37"/>
    <mergeCell ref="E37:G37"/>
    <mergeCell ref="H37:H38"/>
    <mergeCell ref="I37:I38"/>
    <mergeCell ref="B38:D38"/>
    <mergeCell ref="E38:G38"/>
    <mergeCell ref="B43:D43"/>
    <mergeCell ref="E43:G43"/>
    <mergeCell ref="B44:D44"/>
    <mergeCell ref="E44:G44"/>
    <mergeCell ref="B45:D45"/>
    <mergeCell ref="E45:G45"/>
    <mergeCell ref="B39:D39"/>
    <mergeCell ref="E39:G39"/>
    <mergeCell ref="B40:D40"/>
    <mergeCell ref="E40:G40"/>
    <mergeCell ref="C62:G62"/>
    <mergeCell ref="C56:G56"/>
    <mergeCell ref="C57:G57"/>
    <mergeCell ref="C58:G58"/>
    <mergeCell ref="C59:G59"/>
    <mergeCell ref="C60:G60"/>
    <mergeCell ref="C61:G61"/>
    <mergeCell ref="C50:H50"/>
    <mergeCell ref="C51:G51"/>
    <mergeCell ref="C52:G52"/>
    <mergeCell ref="C53:G53"/>
    <mergeCell ref="C54:G54"/>
    <mergeCell ref="C55:G55"/>
    <mergeCell ref="H40:I40"/>
    <mergeCell ref="B41:D41"/>
    <mergeCell ref="E41:G41"/>
  </mergeCells>
  <conditionalFormatting sqref="D28:D30 J4:ACK34">
    <cfRule type="expression" dxfId="38" priority="1">
      <formula>D4="M"</formula>
    </cfRule>
    <cfRule type="expression" dxfId="37" priority="2">
      <formula>D4="J"</formula>
    </cfRule>
  </conditionalFormatting>
  <conditionalFormatting sqref="J4:ACK34">
    <cfRule type="expression" dxfId="36" priority="3">
      <formula>COUNTIF(#REF!,J4)=1</formula>
    </cfRule>
    <cfRule type="expression" dxfId="35" priority="4">
      <formula>J4="IDR"</formula>
    </cfRule>
    <cfRule type="expression" dxfId="34" priority="5">
      <formula>J4="RTO"</formula>
    </cfRule>
    <cfRule type="expression" dxfId="33" priority="6">
      <formula>J4="C2.3"</formula>
    </cfRule>
    <cfRule type="expression" dxfId="32" priority="7">
      <formula>J4="FLO"</formula>
    </cfRule>
    <cfRule type="expression" dxfId="31" priority="8">
      <formula>J4="CAO"</formula>
    </cfRule>
    <cfRule type="expression" dxfId="30" priority="9">
      <formula>J4="FRO"</formula>
    </cfRule>
    <cfRule type="expression" dxfId="29" priority="10">
      <formula>J4="CPO"</formula>
    </cfRule>
    <cfRule type="expression" dxfId="28" priority="11">
      <formula>J4="CPY"</formula>
    </cfRule>
    <cfRule type="expression" dxfId="27" priority="12">
      <formula>J4=0</formula>
    </cfRule>
    <cfRule type="expression" dxfId="26" priority="13">
      <formula>J4="CT2"</formula>
    </cfRule>
    <cfRule type="expression" dxfId="25" priority="14">
      <formula>J4="3QT"</formula>
    </cfRule>
    <cfRule type="expression" dxfId="24" priority="15">
      <formula>J4="CEFC"</formula>
    </cfRule>
    <cfRule type="expression" dxfId="23" priority="16">
      <formula>J4="TB6"</formula>
    </cfRule>
    <cfRule type="expression" dxfId="22" priority="17">
      <formula>J4="CAFC"</formula>
    </cfRule>
    <cfRule type="expression" dxfId="21" priority="18">
      <formula>J4="Cong"</formula>
    </cfRule>
    <cfRule type="expression" dxfId="20" priority="19">
      <formula xml:space="preserve"> AND(OR(WEEKDAY(J4)=1,WEEKDAY(J4)=7),J4&lt;&gt;"",J4&lt;&gt;0)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42" r:id="rId4" name="CommandButton9">
          <controlPr defaultSize="0" autoLine="0" r:id="rId5">
            <anchor moveWithCells="1">
              <from>
                <xdr:col>1</xdr:col>
                <xdr:colOff>9525</xdr:colOff>
                <xdr:row>18</xdr:row>
                <xdr:rowOff>85725</xdr:rowOff>
              </from>
              <to>
                <xdr:col>8</xdr:col>
                <xdr:colOff>133350</xdr:colOff>
                <xdr:row>20</xdr:row>
                <xdr:rowOff>9525</xdr:rowOff>
              </to>
            </anchor>
          </controlPr>
        </control>
      </mc:Choice>
      <mc:Fallback>
        <control shapeId="10242" r:id="rId4" name="CommandButton9"/>
      </mc:Fallback>
    </mc:AlternateContent>
    <mc:AlternateContent xmlns:mc="http://schemas.openxmlformats.org/markup-compatibility/2006">
      <mc:Choice Requires="x14">
        <control shapeId="10241" r:id="rId6" name="Spinner 1">
          <controlPr defaultSize="0" autoPict="0">
            <anchor moveWithCells="1" sizeWithCells="1">
              <from>
                <xdr:col>6</xdr:col>
                <xdr:colOff>19050</xdr:colOff>
                <xdr:row>24</xdr:row>
                <xdr:rowOff>28575</xdr:rowOff>
              </from>
              <to>
                <xdr:col>6</xdr:col>
                <xdr:colOff>352425</xdr:colOff>
                <xdr:row>26</xdr:row>
                <xdr:rowOff>161925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/>
  <dimension ref="B1:BU589"/>
  <sheetViews>
    <sheetView showGridLines="0" workbookViewId="0">
      <selection activeCell="Q2" sqref="Q2:R8"/>
    </sheetView>
  </sheetViews>
  <sheetFormatPr baseColWidth="10" defaultColWidth="10.85546875" defaultRowHeight="15" x14ac:dyDescent="0.25"/>
  <cols>
    <col min="1" max="1" width="3.5703125" customWidth="1"/>
    <col min="2" max="8" width="3.5703125" style="2" customWidth="1"/>
    <col min="9" max="9" width="3.5703125" customWidth="1"/>
    <col min="10" max="10" width="6.5703125" customWidth="1"/>
    <col min="11" max="12" width="3.140625" customWidth="1"/>
    <col min="13" max="19" width="3.5703125" customWidth="1"/>
    <col min="20" max="21" width="6.5703125" customWidth="1"/>
    <col min="22" max="22" width="2.5703125" customWidth="1"/>
    <col min="23" max="25" width="3.5703125" customWidth="1"/>
    <col min="26" max="27" width="4.5703125" customWidth="1"/>
    <col min="28" max="28" width="2.5703125" customWidth="1"/>
    <col min="29" max="30" width="4.5703125" customWidth="1"/>
    <col min="31" max="31" width="4.140625" customWidth="1"/>
    <col min="32" max="34" width="4.5703125" customWidth="1"/>
    <col min="35" max="39" width="3.5703125" customWidth="1"/>
    <col min="40" max="40" width="2.42578125" customWidth="1"/>
    <col min="41" max="41" width="3.5703125" customWidth="1"/>
    <col min="42" max="42" width="12.140625" customWidth="1"/>
    <col min="43" max="43" width="8.140625" customWidth="1"/>
    <col min="44" max="44" width="2.140625" customWidth="1"/>
    <col min="45" max="45" width="3.7109375" customWidth="1"/>
    <col min="46" max="51" width="3.5703125" customWidth="1"/>
    <col min="52" max="52" width="3.42578125" customWidth="1"/>
    <col min="53" max="53" width="2.42578125" customWidth="1"/>
    <col min="54" max="54" width="7.5703125" customWidth="1"/>
    <col min="55" max="55" width="6.7109375" customWidth="1"/>
    <col min="56" max="56" width="28.5703125" customWidth="1"/>
    <col min="57" max="67" width="3.5703125" customWidth="1"/>
    <col min="68" max="68" width="18.28515625" customWidth="1"/>
    <col min="69" max="73" width="3.5703125" customWidth="1"/>
  </cols>
  <sheetData>
    <row r="1" spans="2:73" x14ac:dyDescent="0.25">
      <c r="B1" s="39"/>
      <c r="C1" s="39"/>
      <c r="H1" s="39"/>
      <c r="J1" s="170"/>
      <c r="K1" s="170"/>
      <c r="L1" s="170"/>
      <c r="M1" s="7"/>
      <c r="N1" s="169" t="s">
        <v>9</v>
      </c>
      <c r="O1" s="169"/>
      <c r="P1" s="39"/>
      <c r="Q1" s="169" t="s">
        <v>12</v>
      </c>
      <c r="R1" s="169"/>
      <c r="T1" s="171"/>
      <c r="U1" s="171"/>
      <c r="W1" s="2"/>
      <c r="X1" s="2"/>
      <c r="Y1" s="2"/>
      <c r="Z1" s="172" t="s">
        <v>11</v>
      </c>
      <c r="AA1" s="172"/>
      <c r="AC1" s="172" t="s">
        <v>7</v>
      </c>
      <c r="AD1" s="172"/>
      <c r="AF1" s="173"/>
      <c r="AG1" s="173"/>
      <c r="AI1" s="2"/>
      <c r="AJ1" s="2"/>
      <c r="AK1" s="2"/>
      <c r="AL1" s="2"/>
      <c r="AM1" s="2"/>
      <c r="AN1" s="41"/>
      <c r="AO1" s="168"/>
      <c r="AP1" s="168"/>
      <c r="AQ1" s="168"/>
      <c r="AR1" s="168"/>
      <c r="AS1" s="166"/>
      <c r="AT1" s="166"/>
      <c r="AU1" s="166"/>
      <c r="AV1" s="166"/>
      <c r="AW1" s="166"/>
      <c r="AX1" s="166"/>
      <c r="AY1" s="166"/>
      <c r="AZ1" s="166"/>
      <c r="BB1" s="101"/>
      <c r="BC1" s="101"/>
      <c r="BD1" s="167"/>
      <c r="BF1" s="42"/>
      <c r="BG1" s="42"/>
      <c r="BH1" s="42"/>
      <c r="BI1" s="42"/>
      <c r="BJ1" s="42"/>
      <c r="BL1" s="101"/>
      <c r="BM1" s="101"/>
      <c r="BN1" s="167"/>
      <c r="BO1" s="167"/>
      <c r="BP1" s="167"/>
      <c r="BR1" s="42"/>
      <c r="BS1" s="42"/>
      <c r="BT1" s="42"/>
      <c r="BU1" s="42"/>
    </row>
    <row r="2" spans="2:73" x14ac:dyDescent="0.25">
      <c r="B2" s="39"/>
      <c r="C2" s="39"/>
      <c r="G2" s="42"/>
      <c r="H2" s="39"/>
      <c r="J2" s="2"/>
      <c r="K2" s="166"/>
      <c r="L2" s="166"/>
      <c r="M2" s="7"/>
      <c r="N2" s="1">
        <v>1</v>
      </c>
      <c r="O2" s="1" t="s">
        <v>3</v>
      </c>
      <c r="P2" s="39"/>
      <c r="Q2" s="1">
        <v>1</v>
      </c>
      <c r="R2" s="1" t="s">
        <v>6</v>
      </c>
      <c r="T2" s="2"/>
      <c r="U2" s="2"/>
      <c r="W2" s="39"/>
      <c r="X2" s="39"/>
      <c r="Y2" s="39"/>
      <c r="Z2" s="1" t="s">
        <v>4</v>
      </c>
      <c r="AA2" s="1" t="s">
        <v>8</v>
      </c>
      <c r="AC2" s="1" t="s">
        <v>4</v>
      </c>
      <c r="AD2" s="1" t="s">
        <v>8</v>
      </c>
      <c r="AF2" s="2"/>
      <c r="AG2" s="2"/>
      <c r="AI2" s="39"/>
      <c r="AJ2" s="39"/>
      <c r="AK2" s="2"/>
      <c r="AL2" s="2"/>
      <c r="AM2" s="39"/>
      <c r="AN2" s="41"/>
      <c r="AO2" s="168"/>
      <c r="AP2" s="168"/>
      <c r="AQ2" s="168"/>
      <c r="AR2" s="168"/>
      <c r="AS2" s="166"/>
      <c r="AT2" s="166"/>
      <c r="AU2" s="166"/>
      <c r="AV2" s="166"/>
      <c r="AW2" s="166"/>
      <c r="AX2" s="166"/>
      <c r="AY2" s="166"/>
      <c r="AZ2" s="166"/>
      <c r="BB2" s="2"/>
      <c r="BC2" s="42"/>
      <c r="BD2" s="167"/>
      <c r="BF2" s="42"/>
      <c r="BG2" s="42"/>
      <c r="BH2" s="42"/>
      <c r="BI2" s="42"/>
      <c r="BJ2" s="42"/>
      <c r="BL2" s="2"/>
      <c r="BM2" s="43"/>
      <c r="BN2" s="167"/>
      <c r="BO2" s="167"/>
      <c r="BP2" s="167"/>
      <c r="BR2" s="2"/>
      <c r="BS2" s="2"/>
      <c r="BT2" s="2"/>
      <c r="BU2" s="2"/>
    </row>
    <row r="3" spans="2:73" x14ac:dyDescent="0.25">
      <c r="B3" s="39"/>
      <c r="C3" s="39"/>
      <c r="G3" s="39"/>
      <c r="J3" s="2"/>
      <c r="K3" s="166"/>
      <c r="L3" s="166"/>
      <c r="M3" s="7"/>
      <c r="N3" s="1">
        <v>2</v>
      </c>
      <c r="O3" s="1"/>
      <c r="P3" s="39"/>
      <c r="Q3" s="1">
        <v>2</v>
      </c>
      <c r="R3" s="1"/>
      <c r="T3" s="2"/>
      <c r="U3" s="2"/>
      <c r="W3" s="39"/>
      <c r="X3" s="39"/>
      <c r="Y3" s="39"/>
      <c r="Z3" s="1" t="s">
        <v>5</v>
      </c>
      <c r="AA3" s="1" t="s">
        <v>3</v>
      </c>
      <c r="AC3" s="1" t="s">
        <v>5</v>
      </c>
      <c r="AD3" s="1" t="s">
        <v>3</v>
      </c>
      <c r="AF3" s="2"/>
      <c r="AG3" s="2"/>
      <c r="AI3" s="39"/>
      <c r="AJ3" s="2"/>
      <c r="AK3" s="2"/>
      <c r="AL3" s="39"/>
      <c r="AM3" s="39"/>
      <c r="AN3" s="41"/>
      <c r="AO3" s="2"/>
      <c r="AP3" s="44"/>
      <c r="AQ3" s="45"/>
      <c r="AR3" s="44"/>
      <c r="AS3" s="44"/>
      <c r="AU3" s="46"/>
      <c r="AV3" s="46"/>
      <c r="AW3" s="44"/>
      <c r="AX3" s="47"/>
      <c r="AY3" s="44"/>
      <c r="AZ3" s="46"/>
      <c r="BB3" s="2"/>
      <c r="BC3" s="42"/>
      <c r="BD3" s="167"/>
      <c r="BF3" s="42"/>
      <c r="BG3" s="42"/>
      <c r="BH3" s="42"/>
      <c r="BI3" s="42"/>
      <c r="BJ3" s="42"/>
      <c r="BL3" s="2"/>
      <c r="BM3" s="43"/>
      <c r="BN3" s="167"/>
      <c r="BO3" s="167"/>
      <c r="BP3" s="167"/>
      <c r="BR3" s="2"/>
      <c r="BS3" s="2"/>
      <c r="BT3" s="2"/>
      <c r="BU3" s="2"/>
    </row>
    <row r="4" spans="2:73" x14ac:dyDescent="0.25">
      <c r="B4" s="39"/>
      <c r="C4" s="39"/>
      <c r="G4" s="39"/>
      <c r="J4" s="2"/>
      <c r="K4" s="166"/>
      <c r="L4" s="166"/>
      <c r="M4" s="7"/>
      <c r="N4" s="1">
        <v>3</v>
      </c>
      <c r="O4" s="1"/>
      <c r="P4" s="39"/>
      <c r="Q4" s="1">
        <v>3</v>
      </c>
      <c r="R4" s="1"/>
      <c r="T4" s="2"/>
      <c r="U4" s="2"/>
      <c r="W4" s="39"/>
      <c r="X4" s="39"/>
      <c r="Y4" s="39"/>
      <c r="Z4" s="1"/>
      <c r="AA4" s="1"/>
      <c r="AC4" s="1"/>
      <c r="AD4" s="1"/>
      <c r="AF4" s="2"/>
      <c r="AG4" s="2"/>
      <c r="AI4" s="39"/>
      <c r="AJ4" s="2"/>
      <c r="AK4" s="2"/>
      <c r="AL4" s="39"/>
      <c r="AM4" s="39"/>
      <c r="AN4" s="41"/>
      <c r="AO4" s="2"/>
      <c r="AP4" s="44"/>
      <c r="AQ4" s="45"/>
      <c r="AR4" s="44"/>
      <c r="AS4" s="46"/>
      <c r="AT4" s="44"/>
      <c r="AU4" s="46"/>
      <c r="AV4" s="46"/>
      <c r="AW4" s="44"/>
      <c r="AX4" s="47"/>
      <c r="AY4" s="44"/>
      <c r="AZ4" s="44"/>
      <c r="BB4" s="2"/>
      <c r="BC4" s="42"/>
      <c r="BD4" s="167"/>
      <c r="BF4" s="42"/>
      <c r="BG4" s="42"/>
      <c r="BH4" s="42"/>
      <c r="BI4" s="42"/>
      <c r="BJ4" s="42"/>
      <c r="BL4" s="2"/>
      <c r="BM4" s="43"/>
      <c r="BN4" s="167"/>
      <c r="BO4" s="167"/>
      <c r="BP4" s="167"/>
      <c r="BR4" s="2"/>
      <c r="BS4" s="2"/>
      <c r="BT4" s="2"/>
      <c r="BU4" s="2"/>
    </row>
    <row r="5" spans="2:73" x14ac:dyDescent="0.25">
      <c r="C5" s="39"/>
      <c r="E5" s="39"/>
      <c r="G5" s="39"/>
      <c r="J5" s="2"/>
      <c r="K5" s="166"/>
      <c r="L5" s="166"/>
      <c r="M5" s="7"/>
      <c r="N5" s="1">
        <v>4</v>
      </c>
      <c r="O5" s="1" t="s">
        <v>6</v>
      </c>
      <c r="P5" s="39"/>
      <c r="Q5" s="1">
        <v>4</v>
      </c>
      <c r="R5" s="1" t="s">
        <v>6</v>
      </c>
      <c r="T5" s="2"/>
      <c r="U5" s="2"/>
      <c r="W5" s="39"/>
      <c r="X5" s="39"/>
      <c r="Y5" s="39"/>
      <c r="Z5" s="1"/>
      <c r="AA5" s="1"/>
      <c r="AC5" s="1"/>
      <c r="AD5" s="1"/>
      <c r="AF5" s="2"/>
      <c r="AG5" s="2"/>
      <c r="AI5" s="2"/>
      <c r="AJ5" s="2"/>
      <c r="AK5" s="39"/>
      <c r="AL5" s="39"/>
      <c r="AM5" s="39"/>
      <c r="AN5" s="2"/>
      <c r="AO5" s="2"/>
      <c r="AP5" s="44"/>
      <c r="AQ5" s="45"/>
      <c r="AR5" s="44"/>
      <c r="AS5" s="46"/>
      <c r="AT5" s="44"/>
      <c r="AU5" s="46"/>
      <c r="AV5" s="46"/>
      <c r="AW5" s="44"/>
      <c r="AX5" s="47"/>
      <c r="AY5" s="44"/>
      <c r="AZ5" s="44"/>
      <c r="BB5" s="2"/>
      <c r="BC5" s="42"/>
      <c r="BD5" s="167"/>
      <c r="BF5" s="42"/>
      <c r="BG5" s="42"/>
      <c r="BH5" s="42"/>
      <c r="BI5" s="42"/>
      <c r="BJ5" s="42"/>
      <c r="BL5" s="2"/>
      <c r="BM5" s="43"/>
      <c r="BN5" s="167"/>
      <c r="BO5" s="167"/>
      <c r="BP5" s="167"/>
      <c r="BR5" s="2"/>
      <c r="BS5" s="2"/>
      <c r="BT5" s="2"/>
      <c r="BU5" s="2"/>
    </row>
    <row r="6" spans="2:73" x14ac:dyDescent="0.25">
      <c r="C6" s="39"/>
      <c r="E6" s="39"/>
      <c r="G6" s="39"/>
      <c r="I6" s="49"/>
      <c r="J6" s="2"/>
      <c r="K6" s="166"/>
      <c r="L6" s="166"/>
      <c r="M6" s="7"/>
      <c r="N6" s="1">
        <v>5</v>
      </c>
      <c r="O6" s="1" t="s">
        <v>6</v>
      </c>
      <c r="P6" s="39"/>
      <c r="Q6" s="1">
        <v>5</v>
      </c>
      <c r="R6" s="1" t="s">
        <v>6</v>
      </c>
      <c r="T6" s="2"/>
      <c r="U6" s="2"/>
      <c r="W6" s="39"/>
      <c r="X6" s="39"/>
      <c r="Y6" s="39"/>
      <c r="Z6" s="1" t="s">
        <v>5</v>
      </c>
      <c r="AA6" s="1" t="s">
        <v>3</v>
      </c>
      <c r="AC6" s="1" t="s">
        <v>3</v>
      </c>
      <c r="AD6" s="1" t="s">
        <v>5</v>
      </c>
      <c r="AF6" s="2"/>
      <c r="AG6" s="2"/>
      <c r="AI6" s="2"/>
      <c r="AJ6" s="2"/>
      <c r="AK6" s="39"/>
      <c r="AL6" s="39"/>
      <c r="AM6" s="39"/>
      <c r="AN6" s="2"/>
      <c r="AO6" s="2"/>
      <c r="AP6" s="44"/>
      <c r="AQ6" s="45"/>
      <c r="AR6" s="44"/>
      <c r="AS6" s="46"/>
      <c r="AT6" s="44"/>
      <c r="AU6" s="46"/>
      <c r="AV6" s="44"/>
      <c r="AW6" s="46"/>
      <c r="AX6" s="47"/>
      <c r="AY6" s="47"/>
      <c r="AZ6" s="44"/>
      <c r="BB6" s="2"/>
      <c r="BC6" s="42"/>
      <c r="BD6" s="167"/>
      <c r="BF6" s="42"/>
      <c r="BG6" s="42"/>
      <c r="BH6" s="42"/>
      <c r="BI6" s="42"/>
      <c r="BJ6" s="42"/>
      <c r="BL6" s="2"/>
      <c r="BM6" s="43"/>
      <c r="BN6" s="167"/>
      <c r="BO6" s="167"/>
      <c r="BP6" s="167"/>
      <c r="BR6" s="2"/>
      <c r="BS6" s="2"/>
      <c r="BT6" s="2"/>
      <c r="BU6" s="2"/>
    </row>
    <row r="7" spans="2:73" x14ac:dyDescent="0.25">
      <c r="E7" s="39"/>
      <c r="G7" s="39"/>
      <c r="H7" s="39"/>
      <c r="I7" s="49"/>
      <c r="J7" s="2"/>
      <c r="K7" s="166"/>
      <c r="L7" s="166"/>
      <c r="M7" s="7"/>
      <c r="N7" s="1">
        <v>6</v>
      </c>
      <c r="O7" s="1" t="s">
        <v>3</v>
      </c>
      <c r="P7" s="39"/>
      <c r="Q7" s="1">
        <v>6</v>
      </c>
      <c r="R7" s="1" t="s">
        <v>6</v>
      </c>
      <c r="T7" s="2"/>
      <c r="U7" s="2"/>
      <c r="W7" s="39"/>
      <c r="X7" s="39"/>
      <c r="Y7" s="39"/>
      <c r="Z7" s="1" t="s">
        <v>5</v>
      </c>
      <c r="AA7" s="1" t="s">
        <v>3</v>
      </c>
      <c r="AC7" s="1" t="s">
        <v>3</v>
      </c>
      <c r="AD7" s="1" t="s">
        <v>5</v>
      </c>
      <c r="AF7" s="2"/>
      <c r="AG7" s="2"/>
      <c r="AI7" s="2"/>
      <c r="AJ7" s="39"/>
      <c r="AK7" s="39"/>
      <c r="AL7" s="39"/>
      <c r="AM7" s="2"/>
      <c r="AN7" s="2"/>
      <c r="AO7" s="2"/>
      <c r="AP7" s="44"/>
      <c r="AQ7" s="45"/>
      <c r="AR7" s="44"/>
      <c r="AS7" s="46"/>
      <c r="AT7" s="44"/>
      <c r="AU7" s="46"/>
      <c r="AV7" s="44"/>
      <c r="AW7" s="46"/>
      <c r="AX7" s="47"/>
      <c r="AY7" s="47"/>
      <c r="AZ7" s="44"/>
      <c r="BB7" s="2"/>
      <c r="BC7" s="42"/>
      <c r="BD7" s="167"/>
      <c r="BF7" s="42"/>
      <c r="BG7" s="42"/>
      <c r="BH7" s="42"/>
      <c r="BI7" s="42"/>
      <c r="BJ7" s="42"/>
      <c r="BL7" s="2"/>
      <c r="BM7" s="43"/>
      <c r="BN7" s="167"/>
      <c r="BO7" s="167"/>
      <c r="BP7" s="167"/>
      <c r="BR7" s="2"/>
      <c r="BS7" s="2"/>
      <c r="BT7" s="2"/>
      <c r="BU7" s="2"/>
    </row>
    <row r="8" spans="2:73" x14ac:dyDescent="0.25">
      <c r="E8" s="39"/>
      <c r="G8" s="39"/>
      <c r="H8" s="39"/>
      <c r="J8" s="2"/>
      <c r="K8" s="166"/>
      <c r="L8" s="166"/>
      <c r="M8" s="7"/>
      <c r="N8" s="1">
        <v>7</v>
      </c>
      <c r="O8" s="1" t="s">
        <v>3</v>
      </c>
      <c r="P8" s="39"/>
      <c r="Q8" s="1">
        <v>7</v>
      </c>
      <c r="R8" s="1" t="s">
        <v>6</v>
      </c>
      <c r="T8" s="2"/>
      <c r="U8" s="2"/>
      <c r="W8" s="2"/>
      <c r="X8" s="2"/>
      <c r="Y8" s="2"/>
      <c r="Z8" s="1" t="s">
        <v>5</v>
      </c>
      <c r="AA8" s="1" t="s">
        <v>3</v>
      </c>
      <c r="AC8" s="1" t="s">
        <v>3</v>
      </c>
      <c r="AD8" s="1" t="s">
        <v>5</v>
      </c>
      <c r="AF8" s="2"/>
      <c r="AG8" s="2"/>
      <c r="AI8" s="2"/>
      <c r="AJ8" s="39"/>
      <c r="AK8" s="39"/>
      <c r="AL8" s="39"/>
      <c r="AM8" s="2"/>
      <c r="AN8" s="2"/>
      <c r="AO8" s="2"/>
      <c r="AP8" s="44"/>
      <c r="AQ8" s="45"/>
      <c r="AR8" s="44"/>
      <c r="AS8" s="46"/>
      <c r="AT8" s="46"/>
      <c r="AU8" s="44"/>
      <c r="AV8" s="44"/>
      <c r="AW8" s="46"/>
      <c r="AX8" s="44"/>
      <c r="AY8" s="47"/>
      <c r="AZ8" s="47"/>
      <c r="BB8" s="2"/>
      <c r="BC8" s="42"/>
      <c r="BD8" s="2"/>
      <c r="BF8" s="42"/>
      <c r="BG8" s="42"/>
      <c r="BH8" s="42"/>
      <c r="BI8" s="42"/>
      <c r="BJ8" s="42"/>
      <c r="BL8" s="2"/>
      <c r="BM8" s="43"/>
      <c r="BR8" s="2"/>
      <c r="BS8" s="2"/>
      <c r="BT8" s="2"/>
      <c r="BU8" s="2"/>
    </row>
    <row r="9" spans="2:73" x14ac:dyDescent="0.25">
      <c r="B9" s="39"/>
      <c r="E9" s="39"/>
      <c r="H9" s="39"/>
      <c r="J9" s="2"/>
      <c r="K9" s="166"/>
      <c r="L9" s="166"/>
      <c r="M9" s="7"/>
      <c r="N9" s="39"/>
      <c r="O9" s="39"/>
      <c r="P9" s="39"/>
      <c r="Q9" s="39"/>
      <c r="R9" s="39"/>
      <c r="T9" s="2"/>
      <c r="U9" s="2"/>
      <c r="W9" s="2"/>
      <c r="X9" s="2"/>
      <c r="Y9" s="2"/>
      <c r="Z9" s="1" t="s">
        <v>3</v>
      </c>
      <c r="AA9" s="1" t="s">
        <v>5</v>
      </c>
      <c r="AC9" s="1" t="s">
        <v>3</v>
      </c>
      <c r="AD9" s="1" t="s">
        <v>5</v>
      </c>
      <c r="AF9" s="2"/>
      <c r="AG9" s="2"/>
      <c r="AI9" s="39"/>
      <c r="AJ9" s="39"/>
      <c r="AK9" s="39"/>
      <c r="AL9" s="2"/>
      <c r="AM9" s="2"/>
      <c r="AN9" s="2"/>
      <c r="AO9" s="2"/>
      <c r="AP9" s="44"/>
      <c r="AQ9" s="45"/>
      <c r="AR9" s="44"/>
      <c r="AS9" s="46"/>
      <c r="AT9" s="46"/>
      <c r="AU9" s="44"/>
      <c r="AV9" s="44"/>
      <c r="AW9" s="46"/>
      <c r="AX9" s="44"/>
      <c r="AY9" s="47"/>
      <c r="AZ9" s="44"/>
      <c r="BB9" s="2"/>
      <c r="BC9" s="42"/>
      <c r="BD9" s="2"/>
      <c r="BF9" s="42"/>
      <c r="BG9" s="42"/>
      <c r="BH9" s="42"/>
      <c r="BI9" s="42"/>
      <c r="BJ9" s="42"/>
      <c r="BL9" s="2"/>
      <c r="BM9" s="43"/>
      <c r="BR9" s="2"/>
      <c r="BS9" s="2"/>
      <c r="BT9" s="2"/>
      <c r="BU9" s="2"/>
    </row>
    <row r="10" spans="2:73" x14ac:dyDescent="0.25">
      <c r="B10" s="39"/>
      <c r="D10" s="42"/>
      <c r="E10" s="39"/>
      <c r="H10" s="39"/>
      <c r="J10" s="2"/>
      <c r="K10" s="166"/>
      <c r="L10" s="166"/>
      <c r="M10" s="7"/>
      <c r="N10" s="39"/>
      <c r="O10" s="39"/>
      <c r="P10" s="39"/>
      <c r="Q10" s="39"/>
      <c r="R10" s="39"/>
      <c r="T10" s="2"/>
      <c r="U10" s="2"/>
      <c r="W10" s="2"/>
      <c r="X10" s="2"/>
      <c r="Y10" s="2"/>
      <c r="Z10" s="1" t="s">
        <v>3</v>
      </c>
      <c r="AA10" s="1" t="s">
        <v>5</v>
      </c>
      <c r="AC10" s="1" t="s">
        <v>3</v>
      </c>
      <c r="AD10" s="1" t="s">
        <v>5</v>
      </c>
      <c r="AF10" s="2"/>
      <c r="AG10" s="2"/>
      <c r="AI10" s="39"/>
      <c r="AJ10" s="39"/>
      <c r="AK10" s="2"/>
      <c r="AL10" s="2"/>
      <c r="AM10" s="39"/>
      <c r="AN10" s="2"/>
      <c r="AO10" s="2"/>
      <c r="AP10" s="44"/>
      <c r="AQ10" s="45"/>
      <c r="AR10" s="44"/>
      <c r="AS10" s="44"/>
      <c r="AT10" s="46"/>
      <c r="AU10" s="44"/>
      <c r="AV10" s="46"/>
      <c r="AW10" s="46"/>
      <c r="AX10" s="44"/>
      <c r="AY10" s="47"/>
      <c r="AZ10" s="47"/>
      <c r="BB10" s="2"/>
      <c r="BC10" s="42"/>
      <c r="BD10" s="2"/>
      <c r="BF10" s="42"/>
      <c r="BG10" s="42"/>
      <c r="BH10" s="42"/>
      <c r="BI10" s="42"/>
      <c r="BJ10" s="42"/>
      <c r="BL10" s="2"/>
      <c r="BM10" s="43"/>
      <c r="BR10" s="2"/>
      <c r="BS10" s="2"/>
      <c r="BT10" s="2"/>
      <c r="BU10" s="2"/>
    </row>
    <row r="11" spans="2:73" x14ac:dyDescent="0.25">
      <c r="B11" s="39"/>
      <c r="D11" s="39"/>
      <c r="H11" s="39"/>
      <c r="J11" s="2"/>
      <c r="K11" s="166"/>
      <c r="L11" s="166"/>
      <c r="M11" s="7"/>
      <c r="N11" s="39"/>
      <c r="O11" s="39"/>
      <c r="P11" s="39"/>
      <c r="Q11" s="39"/>
      <c r="R11" s="39"/>
      <c r="T11" s="2"/>
      <c r="U11" s="2"/>
      <c r="W11" s="2"/>
      <c r="X11" s="2"/>
      <c r="Y11" s="2"/>
      <c r="Z11" s="1"/>
      <c r="AA11" s="1"/>
      <c r="AC11" s="1"/>
      <c r="AD11" s="1"/>
      <c r="AF11" s="2"/>
      <c r="AG11" s="2"/>
      <c r="AI11" s="39"/>
      <c r="AJ11" s="39"/>
      <c r="AK11" s="2"/>
      <c r="AL11" s="2"/>
      <c r="AM11" s="39"/>
      <c r="AN11" s="2"/>
      <c r="AO11" s="2"/>
      <c r="AP11" s="44"/>
      <c r="AQ11" s="45"/>
      <c r="AR11" s="44"/>
      <c r="AS11" s="44"/>
      <c r="AT11" s="46"/>
      <c r="AU11" s="44"/>
      <c r="AV11" s="46"/>
      <c r="AW11" s="46"/>
      <c r="AX11" s="44"/>
      <c r="AY11" s="47"/>
      <c r="AZ11" s="47"/>
      <c r="BB11" s="2"/>
      <c r="BC11" s="42"/>
      <c r="BD11" s="2"/>
      <c r="BF11" s="42"/>
      <c r="BG11" s="42"/>
      <c r="BH11" s="42"/>
      <c r="BI11" s="42"/>
      <c r="BJ11" s="42"/>
      <c r="BL11" s="2"/>
      <c r="BM11" s="43"/>
      <c r="BR11" s="2"/>
      <c r="BS11" s="2"/>
      <c r="BT11" s="2"/>
      <c r="BU11" s="2"/>
    </row>
    <row r="12" spans="2:73" x14ac:dyDescent="0.25">
      <c r="B12" s="39"/>
      <c r="D12" s="39"/>
      <c r="H12" s="39"/>
      <c r="J12" s="2"/>
      <c r="K12" s="166"/>
      <c r="L12" s="166"/>
      <c r="M12" s="7"/>
      <c r="N12" s="39"/>
      <c r="O12" s="39"/>
      <c r="P12" s="39"/>
      <c r="Q12" s="39"/>
      <c r="R12" s="39"/>
      <c r="W12" s="39"/>
      <c r="X12" s="39"/>
      <c r="Y12" s="39"/>
      <c r="Z12" s="1"/>
      <c r="AA12" s="1"/>
      <c r="AC12" s="1"/>
      <c r="AD12" s="1"/>
      <c r="AF12" s="2"/>
      <c r="AG12" s="2"/>
      <c r="AI12" s="39"/>
      <c r="AJ12" s="2"/>
      <c r="AK12" s="2"/>
      <c r="AL12" s="39"/>
      <c r="AM12" s="39"/>
      <c r="AN12" s="2"/>
      <c r="AO12" s="2"/>
      <c r="AP12" s="44"/>
      <c r="AQ12" s="45"/>
      <c r="AR12" s="44"/>
      <c r="AS12" s="44"/>
      <c r="AT12" s="46"/>
      <c r="AU12" s="46"/>
      <c r="AV12" s="46"/>
      <c r="AW12" s="44"/>
      <c r="AX12" s="47"/>
      <c r="AY12" s="44"/>
      <c r="AZ12" s="47"/>
      <c r="BB12" s="2"/>
      <c r="BC12" s="42"/>
      <c r="BD12" s="39"/>
      <c r="BF12" s="42"/>
      <c r="BG12" s="42"/>
      <c r="BH12" s="42"/>
      <c r="BI12" s="42"/>
      <c r="BJ12" s="42"/>
      <c r="BR12" s="2"/>
      <c r="BS12" s="2"/>
      <c r="BT12" s="2"/>
      <c r="BU12" s="2"/>
    </row>
    <row r="13" spans="2:73" x14ac:dyDescent="0.25">
      <c r="B13" s="39"/>
      <c r="D13" s="39"/>
      <c r="G13" s="39"/>
      <c r="J13" s="2"/>
      <c r="K13" s="166"/>
      <c r="L13" s="166"/>
      <c r="M13" s="7"/>
      <c r="N13" s="39"/>
      <c r="O13" s="39"/>
      <c r="P13" s="39"/>
      <c r="Q13" s="39"/>
      <c r="R13" s="39"/>
      <c r="W13" s="39"/>
      <c r="X13" s="39"/>
      <c r="Y13" s="39"/>
      <c r="Z13" s="1" t="s">
        <v>3</v>
      </c>
      <c r="AA13" s="1" t="s">
        <v>5</v>
      </c>
      <c r="AC13" s="1" t="s">
        <v>5</v>
      </c>
      <c r="AD13" s="1" t="s">
        <v>3</v>
      </c>
      <c r="AF13" s="2"/>
      <c r="AG13" s="2"/>
      <c r="AI13" s="39"/>
      <c r="AJ13" s="2"/>
      <c r="AK13" s="2"/>
      <c r="AL13" s="39"/>
      <c r="AM13" s="39"/>
      <c r="AN13" s="2"/>
      <c r="AO13" s="2"/>
      <c r="AP13" s="44"/>
      <c r="AQ13" s="45"/>
      <c r="AR13" s="44"/>
      <c r="AS13" s="44"/>
      <c r="AT13" s="46"/>
      <c r="AU13" s="46"/>
      <c r="AV13" s="46"/>
      <c r="AW13" s="44"/>
      <c r="AX13" s="47"/>
      <c r="AY13" s="44"/>
      <c r="AZ13" s="47"/>
      <c r="BB13" s="2"/>
      <c r="BC13" s="42"/>
      <c r="BD13" s="39"/>
      <c r="BF13" s="42"/>
      <c r="BG13" s="42"/>
      <c r="BH13" s="42"/>
      <c r="BI13" s="42"/>
      <c r="BJ13" s="42"/>
      <c r="BR13" s="2"/>
      <c r="BS13" s="2"/>
      <c r="BT13" s="2"/>
      <c r="BU13" s="2"/>
    </row>
    <row r="14" spans="2:73" x14ac:dyDescent="0.25">
      <c r="B14" s="39"/>
      <c r="D14" s="39"/>
      <c r="G14" s="39"/>
      <c r="J14" s="2"/>
      <c r="K14" s="166"/>
      <c r="L14" s="166"/>
      <c r="N14" s="39"/>
      <c r="O14" s="39"/>
      <c r="P14" s="39"/>
      <c r="Q14" s="39"/>
      <c r="R14" s="39"/>
      <c r="W14" s="39"/>
      <c r="X14" s="39"/>
      <c r="Y14" s="39"/>
      <c r="Z14" s="1" t="s">
        <v>3</v>
      </c>
      <c r="AA14" s="1" t="s">
        <v>5</v>
      </c>
      <c r="AC14" s="1" t="s">
        <v>5</v>
      </c>
      <c r="AD14" s="1" t="s">
        <v>3</v>
      </c>
      <c r="AF14" s="2"/>
      <c r="AG14" s="2"/>
      <c r="AI14" s="2"/>
      <c r="AJ14" s="2"/>
      <c r="AK14" s="39"/>
      <c r="AL14" s="39"/>
      <c r="AM14" s="39"/>
      <c r="AN14" s="2"/>
      <c r="AO14" s="2"/>
      <c r="AP14" s="44"/>
      <c r="AQ14" s="45"/>
      <c r="AR14" s="44"/>
      <c r="AS14" s="46"/>
      <c r="AT14" s="44"/>
      <c r="AU14" s="46"/>
      <c r="AV14" s="46"/>
      <c r="AW14" s="44"/>
      <c r="AX14" s="47"/>
      <c r="AY14" s="44"/>
      <c r="AZ14" s="47"/>
      <c r="BB14" s="2"/>
      <c r="BC14" s="42"/>
      <c r="BD14" s="39"/>
      <c r="BF14" s="42"/>
      <c r="BG14" s="42"/>
      <c r="BH14" s="42"/>
      <c r="BI14" s="42"/>
      <c r="BJ14" s="42"/>
      <c r="BR14" s="2"/>
      <c r="BS14" s="2"/>
      <c r="BT14" s="2"/>
      <c r="BU14" s="2"/>
    </row>
    <row r="15" spans="2:73" x14ac:dyDescent="0.25">
      <c r="D15" s="39"/>
      <c r="E15" s="39"/>
      <c r="G15" s="39"/>
      <c r="J15" s="2"/>
      <c r="K15" s="166"/>
      <c r="L15" s="166"/>
      <c r="N15" s="39"/>
      <c r="O15" s="39"/>
      <c r="P15" s="39"/>
      <c r="Q15" s="39"/>
      <c r="R15" s="39"/>
      <c r="W15" s="39"/>
      <c r="X15" s="39"/>
      <c r="Y15" s="39"/>
      <c r="Z15" s="1" t="s">
        <v>3</v>
      </c>
      <c r="AA15" s="1" t="s">
        <v>5</v>
      </c>
      <c r="AC15" s="1" t="s">
        <v>5</v>
      </c>
      <c r="AD15" s="1" t="s">
        <v>3</v>
      </c>
      <c r="AF15" s="2"/>
      <c r="AG15" s="2"/>
      <c r="AI15" s="2"/>
      <c r="AJ15" s="2"/>
      <c r="AK15" s="39"/>
      <c r="AL15" s="39"/>
      <c r="AM15" s="39"/>
      <c r="AN15" s="2"/>
      <c r="AO15" s="2"/>
      <c r="AP15" s="44"/>
      <c r="AQ15" s="45"/>
      <c r="AR15" s="44"/>
      <c r="AS15" s="46"/>
      <c r="AT15" s="44"/>
      <c r="AU15" s="46"/>
      <c r="AV15" s="46"/>
      <c r="AW15" s="44"/>
      <c r="AX15" s="47"/>
      <c r="AY15" s="44"/>
      <c r="AZ15" s="47"/>
      <c r="BB15" s="2"/>
      <c r="BC15" s="42"/>
      <c r="BD15" s="39"/>
      <c r="BF15" s="42"/>
      <c r="BG15" s="42"/>
      <c r="BH15" s="42"/>
      <c r="BI15" s="42"/>
      <c r="BJ15" s="42"/>
      <c r="BR15" s="2"/>
      <c r="BS15" s="2"/>
      <c r="BT15" s="2"/>
      <c r="BU15" s="2"/>
    </row>
    <row r="16" spans="2:73" x14ac:dyDescent="0.25">
      <c r="D16" s="39"/>
      <c r="E16" s="39"/>
      <c r="G16" s="39"/>
      <c r="J16" s="2"/>
      <c r="K16" s="166"/>
      <c r="L16" s="166"/>
      <c r="N16" s="39"/>
      <c r="O16" s="39"/>
      <c r="P16" s="39"/>
      <c r="Q16" s="39"/>
      <c r="R16" s="39"/>
      <c r="T16" s="174"/>
      <c r="U16" s="174"/>
      <c r="W16" s="39"/>
      <c r="X16" s="39"/>
      <c r="Y16" s="39"/>
      <c r="Z16" s="1" t="s">
        <v>5</v>
      </c>
      <c r="AA16" s="1" t="s">
        <v>3</v>
      </c>
      <c r="AC16" s="1" t="s">
        <v>5</v>
      </c>
      <c r="AD16" s="1" t="s">
        <v>3</v>
      </c>
      <c r="AF16" s="2"/>
      <c r="AG16" s="2"/>
      <c r="AI16" s="2"/>
      <c r="AJ16" s="39"/>
      <c r="AK16" s="39"/>
      <c r="AL16" s="39"/>
      <c r="AM16" s="2"/>
      <c r="AN16" s="2"/>
      <c r="AO16" s="2"/>
      <c r="AP16" s="44"/>
      <c r="AQ16" s="45"/>
      <c r="AR16" s="44"/>
      <c r="AS16" s="46"/>
      <c r="AT16" s="44"/>
      <c r="AU16" s="46"/>
      <c r="AV16" s="44"/>
      <c r="AW16" s="46"/>
      <c r="AX16" s="47"/>
      <c r="AY16" s="47"/>
      <c r="AZ16" s="44"/>
      <c r="BB16" s="2"/>
      <c r="BC16" s="42"/>
      <c r="BD16" s="39"/>
      <c r="BF16" s="42"/>
      <c r="BG16" s="42"/>
      <c r="BH16" s="42"/>
      <c r="BI16" s="42"/>
      <c r="BJ16" s="42"/>
      <c r="BR16" s="2"/>
      <c r="BS16" s="2"/>
      <c r="BT16" s="2"/>
      <c r="BU16" s="2"/>
    </row>
    <row r="17" spans="2:73" x14ac:dyDescent="0.25">
      <c r="E17" s="39"/>
      <c r="G17" s="39"/>
      <c r="H17" s="39"/>
      <c r="J17" s="2"/>
      <c r="K17" s="166"/>
      <c r="L17" s="166"/>
      <c r="N17" s="39"/>
      <c r="O17" s="39"/>
      <c r="P17" s="39"/>
      <c r="Q17" s="39"/>
      <c r="R17" s="39"/>
      <c r="T17" s="174"/>
      <c r="U17" s="174"/>
      <c r="W17" s="39"/>
      <c r="X17" s="39"/>
      <c r="Y17" s="39"/>
      <c r="Z17" s="1" t="s">
        <v>5</v>
      </c>
      <c r="AA17" s="1" t="s">
        <v>3</v>
      </c>
      <c r="AC17" s="1" t="s">
        <v>5</v>
      </c>
      <c r="AD17" s="1" t="s">
        <v>3</v>
      </c>
      <c r="AF17" s="2"/>
      <c r="AG17" s="2"/>
      <c r="AI17" s="39"/>
      <c r="AJ17" s="39"/>
      <c r="AK17" s="39"/>
      <c r="AL17" s="2"/>
      <c r="AM17" s="2"/>
      <c r="AN17" s="2"/>
      <c r="AO17" s="2"/>
      <c r="AP17" s="44"/>
      <c r="AQ17" s="45"/>
      <c r="AR17" s="44"/>
      <c r="AS17" s="46"/>
      <c r="AT17" s="44"/>
      <c r="AU17" s="46"/>
      <c r="AV17" s="44"/>
      <c r="AW17" s="46"/>
      <c r="AX17" s="47"/>
      <c r="AY17" s="47"/>
      <c r="AZ17" s="44"/>
      <c r="BB17" s="2"/>
      <c r="BC17" s="42"/>
      <c r="BD17" s="39"/>
      <c r="BF17" s="42"/>
      <c r="BG17" s="42"/>
      <c r="BH17" s="42"/>
      <c r="BI17" s="42"/>
      <c r="BJ17" s="42"/>
      <c r="BR17" s="2"/>
      <c r="BS17" s="2"/>
      <c r="BT17" s="2"/>
      <c r="BU17" s="2"/>
    </row>
    <row r="18" spans="2:73" x14ac:dyDescent="0.25">
      <c r="E18" s="39"/>
      <c r="G18" s="39"/>
      <c r="H18" s="39"/>
      <c r="J18" s="2"/>
      <c r="K18" s="166"/>
      <c r="L18" s="166"/>
      <c r="N18" s="39"/>
      <c r="O18" s="39"/>
      <c r="P18" s="39"/>
      <c r="Q18" s="39"/>
      <c r="R18" s="39"/>
      <c r="T18" s="174"/>
      <c r="U18" s="174"/>
      <c r="W18" s="2"/>
      <c r="X18" s="2"/>
      <c r="Y18" s="2"/>
      <c r="Z18" s="1"/>
      <c r="AA18" s="1"/>
      <c r="AC18" s="1"/>
      <c r="AD18" s="1"/>
      <c r="AF18" s="2"/>
      <c r="AG18" s="2"/>
      <c r="AI18" s="39"/>
      <c r="AJ18" s="39"/>
      <c r="AK18" s="39"/>
      <c r="AL18" s="2"/>
      <c r="AM18" s="2"/>
      <c r="AN18" s="2"/>
      <c r="AO18" s="2"/>
      <c r="AP18" s="44"/>
      <c r="AQ18" s="45"/>
      <c r="AR18" s="44"/>
      <c r="AS18" s="46"/>
      <c r="AT18" s="46"/>
      <c r="AU18" s="44"/>
      <c r="AV18" s="44"/>
      <c r="AW18" s="46"/>
      <c r="AX18" s="47"/>
      <c r="AY18" s="47"/>
      <c r="AZ18" s="44"/>
      <c r="BB18" s="2"/>
      <c r="BC18" s="42"/>
      <c r="BD18" s="2"/>
      <c r="BF18" s="42"/>
      <c r="BG18" s="42"/>
      <c r="BH18" s="42"/>
      <c r="BI18" s="42"/>
      <c r="BJ18" s="42"/>
    </row>
    <row r="19" spans="2:73" x14ac:dyDescent="0.25">
      <c r="B19" s="39"/>
      <c r="E19" s="39"/>
      <c r="H19" s="39"/>
      <c r="J19" s="2"/>
      <c r="K19" s="166"/>
      <c r="L19" s="166"/>
      <c r="N19" s="39"/>
      <c r="O19" s="39"/>
      <c r="P19" s="39"/>
      <c r="Q19" s="39"/>
      <c r="R19" s="39"/>
      <c r="T19" s="174"/>
      <c r="U19" s="174"/>
      <c r="W19" s="2"/>
      <c r="X19" s="2"/>
      <c r="Y19" s="2"/>
      <c r="Z19" s="1"/>
      <c r="AA19" s="1"/>
      <c r="AC19" s="1"/>
      <c r="AD19" s="1"/>
      <c r="AF19" s="2"/>
      <c r="AG19" s="2"/>
      <c r="AI19" s="39"/>
      <c r="AJ19" s="39"/>
      <c r="AK19" s="2"/>
      <c r="AL19" s="2"/>
      <c r="AM19" s="39"/>
      <c r="AN19" s="2"/>
      <c r="AO19" s="2"/>
      <c r="AP19" s="44"/>
      <c r="AQ19" s="45"/>
      <c r="AR19" s="44"/>
      <c r="AS19" s="46"/>
      <c r="AT19" s="46"/>
      <c r="AU19" s="44"/>
      <c r="AV19" s="44"/>
      <c r="AW19" s="46"/>
      <c r="AX19" s="47"/>
      <c r="AY19" s="47"/>
      <c r="AZ19" s="44"/>
      <c r="BB19" s="2"/>
      <c r="BC19" s="42"/>
      <c r="BD19" s="2"/>
      <c r="BF19" s="42"/>
      <c r="BG19" s="42"/>
      <c r="BH19" s="42"/>
      <c r="BI19" s="42"/>
      <c r="BJ19" s="42"/>
    </row>
    <row r="20" spans="2:73" x14ac:dyDescent="0.25">
      <c r="B20" s="39"/>
      <c r="E20" s="39"/>
      <c r="H20" s="39"/>
      <c r="J20" s="2"/>
      <c r="K20" s="166"/>
      <c r="L20" s="166"/>
      <c r="N20" s="39"/>
      <c r="O20" s="39"/>
      <c r="P20" s="39"/>
      <c r="Q20" s="39"/>
      <c r="R20" s="39"/>
      <c r="T20" s="174"/>
      <c r="U20" s="174"/>
      <c r="W20" s="2"/>
      <c r="X20" s="2"/>
      <c r="Y20" s="2"/>
      <c r="Z20" s="2"/>
      <c r="AA20" s="2"/>
      <c r="AI20" s="39"/>
      <c r="AJ20" s="39"/>
      <c r="AK20" s="2"/>
      <c r="AL20" s="2"/>
      <c r="AM20" s="39"/>
      <c r="AN20" s="2"/>
      <c r="AO20" s="2"/>
      <c r="AP20" s="44"/>
      <c r="AQ20" s="45"/>
      <c r="AR20" s="44"/>
      <c r="AS20" s="44"/>
      <c r="AT20" s="46"/>
      <c r="AU20" s="44"/>
      <c r="AV20" s="46"/>
      <c r="AW20" s="46"/>
      <c r="AX20" s="47"/>
      <c r="AY20" s="47"/>
      <c r="AZ20" s="47"/>
      <c r="BB20" s="2"/>
      <c r="BC20" s="42"/>
      <c r="BD20" s="2"/>
      <c r="BF20" s="42"/>
      <c r="BG20" s="42"/>
      <c r="BH20" s="42"/>
      <c r="BI20" s="42"/>
      <c r="BJ20" s="42"/>
    </row>
    <row r="21" spans="2:73" x14ac:dyDescent="0.25">
      <c r="B21" s="39"/>
      <c r="D21" s="39"/>
      <c r="H21" s="39"/>
      <c r="J21" s="2"/>
      <c r="K21" s="166"/>
      <c r="L21" s="166"/>
      <c r="N21" s="39"/>
      <c r="O21" s="39"/>
      <c r="P21" s="39"/>
      <c r="Q21" s="39"/>
      <c r="R21" s="39"/>
      <c r="T21" s="174"/>
      <c r="U21" s="174"/>
      <c r="W21" s="2"/>
      <c r="X21" s="2"/>
      <c r="Y21" s="2"/>
      <c r="Z21" s="2"/>
      <c r="AA21" s="2"/>
      <c r="AI21" s="39"/>
      <c r="AJ21" s="2"/>
      <c r="AK21" s="2"/>
      <c r="AL21" s="39"/>
      <c r="AM21" s="39"/>
      <c r="AN21" s="2"/>
      <c r="AO21" s="2"/>
      <c r="AP21" s="44"/>
      <c r="AQ21" s="45"/>
      <c r="AR21" s="44"/>
      <c r="AS21" s="44"/>
      <c r="AT21" s="46"/>
      <c r="AU21" s="44"/>
      <c r="AV21" s="46"/>
      <c r="AW21" s="46"/>
      <c r="AX21" s="47"/>
      <c r="AY21" s="47"/>
      <c r="AZ21" s="47"/>
      <c r="BB21" s="2"/>
      <c r="BC21" s="42"/>
      <c r="BD21" s="2"/>
      <c r="BF21" s="42"/>
      <c r="BG21" s="42"/>
      <c r="BH21" s="42"/>
      <c r="BI21" s="42"/>
      <c r="BJ21" s="42"/>
    </row>
    <row r="22" spans="2:73" x14ac:dyDescent="0.25">
      <c r="B22" s="39"/>
      <c r="D22" s="39"/>
      <c r="H22" s="39"/>
      <c r="J22" s="2"/>
      <c r="K22" s="166"/>
      <c r="L22" s="166"/>
      <c r="N22" s="39"/>
      <c r="O22" s="39"/>
      <c r="P22" s="39"/>
      <c r="Q22" s="39"/>
      <c r="R22" s="39"/>
      <c r="T22" s="174"/>
      <c r="U22" s="174"/>
      <c r="W22" s="39"/>
      <c r="X22" s="39"/>
      <c r="Y22" s="39"/>
      <c r="Z22" s="39"/>
      <c r="AA22" s="39"/>
      <c r="AI22" s="39"/>
      <c r="AJ22" s="2"/>
      <c r="AK22" s="2"/>
      <c r="AL22" s="39"/>
      <c r="AM22" s="39"/>
      <c r="AN22" s="2"/>
      <c r="AO22" s="2"/>
      <c r="AP22" s="44"/>
      <c r="AQ22" s="45"/>
      <c r="AR22" s="44"/>
      <c r="AS22" s="44"/>
      <c r="AT22" s="46"/>
      <c r="AU22" s="47"/>
      <c r="AV22" s="46"/>
      <c r="AW22" s="44"/>
      <c r="AX22" s="46"/>
      <c r="AY22" s="44"/>
      <c r="AZ22" s="47"/>
      <c r="BB22" s="2"/>
      <c r="BC22" s="42"/>
      <c r="BD22" s="39"/>
      <c r="BF22" s="42"/>
      <c r="BG22" s="42"/>
      <c r="BH22" s="42"/>
      <c r="BI22" s="42"/>
      <c r="BJ22" s="42"/>
    </row>
    <row r="23" spans="2:73" x14ac:dyDescent="0.25">
      <c r="B23" s="39"/>
      <c r="D23" s="39"/>
      <c r="G23" s="39"/>
      <c r="J23" s="2"/>
      <c r="K23" s="166"/>
      <c r="L23" s="166"/>
      <c r="N23" s="39"/>
      <c r="O23" s="39"/>
      <c r="P23" s="39"/>
      <c r="Q23" s="39"/>
      <c r="R23" s="39"/>
      <c r="T23" s="174"/>
      <c r="U23" s="174"/>
      <c r="W23" s="39"/>
      <c r="X23" s="39"/>
      <c r="Y23" s="39"/>
      <c r="Z23" s="39"/>
      <c r="AA23" s="39"/>
      <c r="AJ23" s="2"/>
      <c r="AK23" s="39"/>
      <c r="AL23" s="39"/>
      <c r="AM23" s="39"/>
      <c r="AN23" s="2"/>
      <c r="AO23" s="2"/>
      <c r="AP23" s="44"/>
      <c r="AQ23" s="45"/>
      <c r="AR23" s="44"/>
      <c r="AS23" s="44"/>
      <c r="AT23" s="46"/>
      <c r="AU23" s="44"/>
      <c r="AV23" s="46"/>
      <c r="AW23" s="44"/>
      <c r="AX23" s="46"/>
      <c r="AY23" s="44"/>
      <c r="AZ23" s="47"/>
      <c r="BB23" s="2"/>
      <c r="BC23" s="42"/>
      <c r="BD23" s="39"/>
      <c r="BF23" s="42"/>
      <c r="BG23" s="42"/>
      <c r="BH23" s="42"/>
      <c r="BI23" s="42"/>
      <c r="BJ23" s="42"/>
    </row>
    <row r="24" spans="2:73" x14ac:dyDescent="0.25">
      <c r="B24" s="39"/>
      <c r="D24" s="39"/>
      <c r="G24" s="39"/>
      <c r="J24" s="2"/>
      <c r="K24" s="166"/>
      <c r="L24" s="166"/>
      <c r="N24" s="39"/>
      <c r="O24" s="39"/>
      <c r="P24" s="39"/>
      <c r="Q24" s="39"/>
      <c r="R24" s="39"/>
      <c r="T24" s="174"/>
      <c r="U24" s="174"/>
      <c r="W24" s="39"/>
      <c r="X24" s="39"/>
      <c r="Y24" s="39"/>
      <c r="Z24" s="39"/>
      <c r="AA24" s="39"/>
      <c r="AJ24" s="39"/>
      <c r="AK24" s="39"/>
      <c r="AL24" s="39"/>
      <c r="AM24" s="2"/>
      <c r="AN24" s="2"/>
      <c r="AO24" s="2"/>
      <c r="AP24" s="44"/>
      <c r="AQ24" s="45"/>
      <c r="AR24" s="44"/>
      <c r="AS24" s="46"/>
      <c r="AT24" s="46"/>
      <c r="AU24" s="47"/>
      <c r="AV24" s="46"/>
      <c r="AW24" s="44"/>
      <c r="AX24" s="46"/>
      <c r="AY24" s="44"/>
      <c r="AZ24" s="47"/>
      <c r="BB24" s="2"/>
      <c r="BC24" s="42"/>
      <c r="BD24" s="39"/>
      <c r="BF24" s="42"/>
      <c r="BG24" s="42"/>
      <c r="BH24" s="42"/>
      <c r="BI24" s="42"/>
      <c r="BJ24" s="42"/>
    </row>
    <row r="25" spans="2:73" x14ac:dyDescent="0.25">
      <c r="D25" s="39"/>
      <c r="F25" s="39"/>
      <c r="G25" s="39"/>
      <c r="J25" s="2"/>
      <c r="K25" s="166"/>
      <c r="L25" s="166"/>
      <c r="N25" s="39"/>
      <c r="O25" s="39"/>
      <c r="P25" s="39"/>
      <c r="Q25" s="39"/>
      <c r="R25" s="39"/>
      <c r="W25" s="39"/>
      <c r="X25" s="39"/>
      <c r="Y25" s="39"/>
      <c r="Z25" s="39"/>
      <c r="AA25" s="39"/>
      <c r="AJ25" s="39"/>
      <c r="AK25" s="39"/>
      <c r="AL25" s="39"/>
      <c r="AM25" s="2"/>
      <c r="AN25" s="2"/>
      <c r="AO25" s="2"/>
      <c r="AP25" s="44"/>
      <c r="AQ25" s="45"/>
      <c r="AR25" s="44"/>
      <c r="AS25" s="46"/>
      <c r="AT25" s="46"/>
      <c r="AU25" s="47"/>
      <c r="AV25" s="46"/>
      <c r="AW25" s="44"/>
      <c r="AX25" s="46"/>
      <c r="AY25" s="44"/>
      <c r="AZ25" s="47"/>
      <c r="BB25" s="2"/>
      <c r="BC25" s="42"/>
      <c r="BD25" s="39"/>
      <c r="BF25" s="42"/>
      <c r="BG25" s="42"/>
      <c r="BH25" s="42"/>
      <c r="BI25" s="42"/>
      <c r="BJ25" s="42"/>
    </row>
    <row r="26" spans="2:73" x14ac:dyDescent="0.25">
      <c r="D26" s="39"/>
      <c r="F26" s="39"/>
      <c r="G26" s="39"/>
      <c r="J26" s="2"/>
      <c r="K26" s="166"/>
      <c r="L26" s="166"/>
      <c r="N26" s="39"/>
      <c r="O26" s="39"/>
      <c r="P26" s="39"/>
      <c r="Q26" s="39"/>
      <c r="R26" s="39"/>
      <c r="W26" s="39"/>
      <c r="X26" s="39"/>
      <c r="Y26" s="39"/>
      <c r="Z26" s="39"/>
      <c r="AA26" s="39"/>
      <c r="AI26" s="39"/>
      <c r="AJ26" s="39"/>
      <c r="AK26" s="39"/>
      <c r="AL26" s="2"/>
      <c r="AM26" s="2"/>
      <c r="AN26" s="2"/>
      <c r="AO26" s="2"/>
      <c r="AP26" s="44"/>
      <c r="AQ26" s="45"/>
      <c r="AR26" s="44"/>
      <c r="AS26" s="46"/>
      <c r="AT26" s="46"/>
      <c r="AU26" s="47"/>
      <c r="AV26" s="44"/>
      <c r="AW26" s="46"/>
      <c r="AX26" s="46"/>
      <c r="AY26" s="47"/>
      <c r="AZ26" s="44"/>
      <c r="BB26" s="2"/>
      <c r="BC26" s="42"/>
      <c r="BD26" s="39"/>
      <c r="BF26" s="42"/>
      <c r="BG26" s="42"/>
      <c r="BH26" s="42"/>
      <c r="BI26" s="42"/>
      <c r="BJ26" s="42"/>
    </row>
    <row r="27" spans="2:73" x14ac:dyDescent="0.25">
      <c r="F27" s="39"/>
      <c r="G27" s="39"/>
      <c r="H27" s="39"/>
      <c r="J27" s="2"/>
      <c r="K27" s="166"/>
      <c r="L27" s="166"/>
      <c r="N27" s="39"/>
      <c r="O27" s="39"/>
      <c r="P27" s="39"/>
      <c r="Q27" s="39"/>
      <c r="R27" s="39"/>
      <c r="W27" s="39"/>
      <c r="X27" s="39"/>
      <c r="Y27" s="39"/>
      <c r="Z27" s="39"/>
      <c r="AA27" s="39"/>
      <c r="AI27" s="39"/>
      <c r="AJ27" s="39"/>
      <c r="AK27" s="39"/>
      <c r="AL27" s="2"/>
      <c r="AM27" s="2"/>
      <c r="AN27" s="2"/>
      <c r="AO27" s="2"/>
      <c r="AP27" s="44"/>
      <c r="AQ27" s="45"/>
      <c r="AR27" s="44"/>
      <c r="AS27" s="46"/>
      <c r="AT27" s="46"/>
      <c r="AU27" s="47"/>
      <c r="AV27" s="44"/>
      <c r="AW27" s="46"/>
      <c r="AX27" s="46"/>
      <c r="AY27" s="47"/>
      <c r="AZ27" s="44"/>
      <c r="BB27" s="2"/>
      <c r="BC27" s="42"/>
      <c r="BD27" s="39"/>
      <c r="BF27" s="42"/>
      <c r="BG27" s="42"/>
      <c r="BH27" s="42"/>
      <c r="BI27" s="42"/>
      <c r="BJ27" s="42"/>
    </row>
    <row r="28" spans="2:73" x14ac:dyDescent="0.25">
      <c r="F28" s="39"/>
      <c r="G28" s="39"/>
      <c r="H28" s="39"/>
      <c r="J28" s="2"/>
      <c r="K28" s="166"/>
      <c r="L28" s="166"/>
      <c r="N28" s="39"/>
      <c r="O28" s="39"/>
      <c r="P28" s="39"/>
      <c r="Q28" s="39"/>
      <c r="R28" s="39"/>
      <c r="W28" s="2"/>
      <c r="X28" s="2"/>
      <c r="Y28" s="2"/>
      <c r="Z28" s="2"/>
      <c r="AA28" s="2"/>
      <c r="AI28" s="39"/>
      <c r="AJ28" s="39"/>
      <c r="AK28" s="2"/>
      <c r="AL28" s="2"/>
      <c r="AM28" s="39"/>
      <c r="AN28" s="2"/>
      <c r="AO28" s="2"/>
      <c r="AP28" s="44"/>
      <c r="AQ28" s="45"/>
      <c r="AR28" s="44"/>
      <c r="AS28" s="46"/>
      <c r="AT28" s="46"/>
      <c r="AU28" s="47"/>
      <c r="AV28" s="44"/>
      <c r="AW28" s="46"/>
      <c r="AX28" s="44"/>
      <c r="AY28" s="47"/>
      <c r="AZ28" s="44"/>
      <c r="BB28" s="2"/>
      <c r="BC28" s="42"/>
      <c r="BD28" s="2"/>
      <c r="BF28" s="42"/>
      <c r="BG28" s="42"/>
      <c r="BH28" s="42"/>
      <c r="BI28" s="42"/>
      <c r="BJ28" s="42"/>
    </row>
    <row r="29" spans="2:73" x14ac:dyDescent="0.25">
      <c r="B29" s="39"/>
      <c r="F29" s="39"/>
      <c r="H29" s="39"/>
      <c r="J29" s="2"/>
      <c r="K29" s="166"/>
      <c r="L29" s="166"/>
      <c r="N29" s="39"/>
      <c r="O29" s="39"/>
      <c r="P29" s="39"/>
      <c r="Q29" s="39"/>
      <c r="R29" s="39"/>
      <c r="W29" s="2"/>
      <c r="X29" s="2"/>
      <c r="Y29" s="2"/>
      <c r="Z29" s="2"/>
      <c r="AA29" s="2"/>
      <c r="AI29" s="39"/>
      <c r="AJ29" s="39"/>
      <c r="AK29" s="2"/>
      <c r="AL29" s="2"/>
      <c r="AM29" s="39"/>
      <c r="AN29" s="2"/>
      <c r="AO29" s="2"/>
      <c r="AP29" s="44"/>
      <c r="AQ29" s="45"/>
      <c r="AR29" s="44"/>
      <c r="AS29" s="46"/>
      <c r="AT29" s="46"/>
      <c r="AU29" s="47"/>
      <c r="AV29" s="44"/>
      <c r="AW29" s="46"/>
      <c r="AX29" s="44"/>
      <c r="AY29" s="47"/>
      <c r="AZ29" s="44"/>
      <c r="BB29" s="2"/>
      <c r="BC29" s="42"/>
      <c r="BD29" s="2"/>
      <c r="BF29" s="42"/>
      <c r="BG29" s="42"/>
      <c r="BH29" s="42"/>
      <c r="BI29" s="42"/>
      <c r="BJ29" s="42"/>
    </row>
    <row r="30" spans="2:73" x14ac:dyDescent="0.25">
      <c r="B30" s="39"/>
      <c r="F30" s="39"/>
      <c r="H30" s="39"/>
      <c r="J30" s="2"/>
      <c r="K30" s="166"/>
      <c r="L30" s="166"/>
      <c r="N30" s="39"/>
      <c r="O30" s="39"/>
      <c r="P30" s="39"/>
      <c r="Q30" s="39"/>
      <c r="R30" s="39"/>
      <c r="W30" s="2"/>
      <c r="X30" s="2"/>
      <c r="Y30" s="2"/>
      <c r="Z30" s="2"/>
      <c r="AA30" s="2"/>
      <c r="AI30" s="39"/>
      <c r="AK30" s="2"/>
      <c r="AL30" s="39"/>
      <c r="AM30" s="39"/>
      <c r="AN30" s="2"/>
      <c r="AO30" s="2"/>
      <c r="AP30" s="44"/>
      <c r="AQ30" s="45"/>
      <c r="AR30" s="44"/>
      <c r="AS30" s="44"/>
      <c r="AT30" s="46"/>
      <c r="AU30" s="44"/>
      <c r="AV30" s="46"/>
      <c r="AW30" s="46"/>
      <c r="AX30" s="44"/>
      <c r="AY30" s="47"/>
      <c r="AZ30" s="47"/>
      <c r="BB30" s="2"/>
      <c r="BC30" s="42"/>
      <c r="BD30" s="2"/>
      <c r="BF30" s="42"/>
      <c r="BG30" s="42"/>
      <c r="BH30" s="42"/>
      <c r="BI30" s="42"/>
      <c r="BJ30" s="42"/>
    </row>
    <row r="31" spans="2:73" x14ac:dyDescent="0.25">
      <c r="B31" s="39"/>
      <c r="D31" s="39"/>
      <c r="H31" s="39"/>
      <c r="J31" s="2"/>
      <c r="K31" s="166"/>
      <c r="L31" s="166"/>
      <c r="N31" s="39"/>
      <c r="O31" s="39"/>
      <c r="P31" s="39"/>
      <c r="Q31" s="39"/>
      <c r="R31" s="39"/>
      <c r="W31" s="2"/>
      <c r="X31" s="2"/>
      <c r="Y31" s="2"/>
      <c r="Z31" s="2"/>
      <c r="AA31" s="2"/>
      <c r="AI31" s="2"/>
      <c r="AK31" s="39"/>
      <c r="AL31" s="39"/>
      <c r="AM31" s="39"/>
      <c r="AN31" s="2"/>
      <c r="AO31" s="2"/>
      <c r="AP31" s="44"/>
      <c r="AQ31" s="45"/>
      <c r="AR31" s="44"/>
      <c r="AS31" s="44"/>
      <c r="AT31" s="46"/>
      <c r="AU31" s="44"/>
      <c r="AV31" s="46"/>
      <c r="AW31" s="46"/>
      <c r="AX31" s="44"/>
      <c r="AY31" s="47"/>
      <c r="AZ31" s="47"/>
      <c r="BB31" s="2"/>
      <c r="BC31" s="42"/>
      <c r="BD31" s="2"/>
      <c r="BF31" s="42"/>
      <c r="BG31" s="42"/>
      <c r="BH31" s="42"/>
      <c r="BI31" s="42"/>
      <c r="BJ31" s="42"/>
    </row>
    <row r="32" spans="2:73" x14ac:dyDescent="0.25">
      <c r="B32" s="39"/>
      <c r="D32" s="39"/>
      <c r="H32" s="39"/>
      <c r="J32" s="2"/>
      <c r="K32" s="166"/>
      <c r="L32" s="166"/>
      <c r="N32" s="39"/>
      <c r="O32" s="39"/>
      <c r="P32" s="39"/>
      <c r="Q32" s="39"/>
      <c r="R32" s="39"/>
      <c r="W32" s="39"/>
      <c r="X32" s="39"/>
      <c r="Y32" s="39"/>
      <c r="Z32" s="39"/>
      <c r="AA32" s="39"/>
      <c r="AI32" s="2"/>
      <c r="AK32" s="39"/>
      <c r="AL32" s="39"/>
      <c r="AM32" s="39"/>
      <c r="AN32" s="2"/>
      <c r="AO32" s="2"/>
      <c r="AP32" s="44"/>
      <c r="AQ32" s="45"/>
      <c r="AR32" s="44"/>
      <c r="AS32" s="44"/>
      <c r="AT32" s="46"/>
      <c r="AU32" s="44"/>
      <c r="AV32" s="46"/>
      <c r="AW32" s="44"/>
      <c r="AX32" s="46"/>
      <c r="AY32" s="47"/>
      <c r="AZ32" s="47"/>
      <c r="BB32" s="2"/>
      <c r="BC32" s="42"/>
      <c r="BD32" s="39"/>
      <c r="BF32" s="42"/>
      <c r="BG32" s="42"/>
      <c r="BH32" s="42"/>
      <c r="BI32" s="42"/>
      <c r="BJ32" s="42"/>
    </row>
    <row r="33" spans="2:62" x14ac:dyDescent="0.25">
      <c r="B33" s="39"/>
      <c r="D33" s="39"/>
      <c r="G33" s="39"/>
      <c r="J33" s="2"/>
      <c r="K33" s="166"/>
      <c r="L33" s="166"/>
      <c r="N33" s="39"/>
      <c r="O33" s="39"/>
      <c r="P33" s="39"/>
      <c r="Q33" s="39"/>
      <c r="R33" s="39"/>
      <c r="W33" s="39"/>
      <c r="X33" s="39"/>
      <c r="Y33" s="39"/>
      <c r="Z33" s="39"/>
      <c r="AA33" s="39"/>
      <c r="AI33" s="2"/>
      <c r="AJ33" s="39"/>
      <c r="AK33" s="39"/>
      <c r="AL33" s="39"/>
      <c r="AM33" s="2"/>
      <c r="AN33" s="2"/>
      <c r="AO33" s="2"/>
      <c r="AP33" s="44"/>
      <c r="AQ33" s="45"/>
      <c r="AR33" s="44"/>
      <c r="AS33" s="44"/>
      <c r="AT33" s="46"/>
      <c r="AU33" s="44"/>
      <c r="AV33" s="46"/>
      <c r="AW33" s="44"/>
      <c r="AX33" s="46"/>
      <c r="AY33" s="47"/>
      <c r="AZ33" s="47"/>
      <c r="BB33" s="2"/>
      <c r="BC33" s="42"/>
      <c r="BD33" s="39"/>
      <c r="BF33" s="42"/>
      <c r="BG33" s="42"/>
      <c r="BH33" s="42"/>
      <c r="BI33" s="42"/>
      <c r="BJ33" s="42"/>
    </row>
    <row r="34" spans="2:62" x14ac:dyDescent="0.25">
      <c r="B34" s="39"/>
      <c r="D34" s="39"/>
      <c r="G34" s="39"/>
      <c r="J34" s="2"/>
      <c r="K34" s="166"/>
      <c r="L34" s="166"/>
      <c r="N34" s="39"/>
      <c r="O34" s="39"/>
      <c r="P34" s="39"/>
      <c r="Q34" s="39"/>
      <c r="R34" s="39"/>
      <c r="W34" s="39"/>
      <c r="X34" s="39"/>
      <c r="Y34" s="39"/>
      <c r="Z34" s="39"/>
      <c r="AA34" s="39"/>
      <c r="AI34" s="2"/>
      <c r="AJ34" s="39"/>
      <c r="AK34" s="39"/>
      <c r="AL34" s="39"/>
      <c r="AM34" s="2"/>
      <c r="AN34" s="2"/>
      <c r="AO34" s="2"/>
      <c r="AP34" s="44"/>
      <c r="AQ34" s="45"/>
      <c r="AR34" s="44"/>
      <c r="AS34" s="46"/>
      <c r="AT34" s="46"/>
      <c r="AU34" s="47"/>
      <c r="AV34" s="46"/>
      <c r="AW34" s="44"/>
      <c r="AX34" s="46"/>
      <c r="AY34" s="47"/>
      <c r="AZ34" s="47"/>
      <c r="BB34" s="2"/>
      <c r="BC34" s="42"/>
      <c r="BD34" s="39"/>
      <c r="BF34" s="42"/>
      <c r="BG34" s="42"/>
      <c r="BH34" s="42"/>
      <c r="BI34" s="42"/>
      <c r="BJ34" s="42"/>
    </row>
    <row r="35" spans="2:62" x14ac:dyDescent="0.25">
      <c r="D35" s="39"/>
      <c r="F35" s="39"/>
      <c r="G35" s="39"/>
      <c r="J35" s="2"/>
      <c r="K35" s="166"/>
      <c r="L35" s="166"/>
      <c r="N35" s="39"/>
      <c r="O35" s="39"/>
      <c r="P35" s="39"/>
      <c r="Q35" s="39"/>
      <c r="R35" s="39"/>
      <c r="W35" s="39"/>
      <c r="X35" s="39"/>
      <c r="Y35" s="39"/>
      <c r="Z35" s="39"/>
      <c r="AA35" s="39"/>
      <c r="AI35" s="39"/>
      <c r="AJ35" s="39"/>
      <c r="AK35" s="39"/>
      <c r="AL35" s="2"/>
      <c r="AM35" s="2"/>
      <c r="AN35" s="2"/>
      <c r="AO35" s="2"/>
      <c r="AP35" s="44"/>
      <c r="AQ35" s="45"/>
      <c r="AR35" s="44"/>
      <c r="AS35" s="46"/>
      <c r="AT35" s="46"/>
      <c r="AU35" s="47"/>
      <c r="AV35" s="46"/>
      <c r="AW35" s="44"/>
      <c r="AX35" s="46"/>
      <c r="AY35" s="47"/>
      <c r="AZ35" s="47"/>
      <c r="BB35" s="2"/>
      <c r="BC35" s="42"/>
      <c r="BD35" s="39"/>
      <c r="BF35" s="42"/>
      <c r="BG35" s="42"/>
      <c r="BH35" s="42"/>
      <c r="BI35" s="42"/>
      <c r="BJ35" s="42"/>
    </row>
    <row r="36" spans="2:62" x14ac:dyDescent="0.25">
      <c r="D36" s="39"/>
      <c r="F36" s="39"/>
      <c r="G36" s="39"/>
      <c r="J36" s="2"/>
      <c r="K36" s="166"/>
      <c r="L36" s="166"/>
      <c r="N36" s="39"/>
      <c r="O36" s="39"/>
      <c r="P36" s="39"/>
      <c r="Q36" s="39"/>
      <c r="R36" s="39"/>
      <c r="W36" s="39"/>
      <c r="X36" s="39"/>
      <c r="Y36" s="39"/>
      <c r="Z36" s="39"/>
      <c r="AA36" s="39"/>
      <c r="AI36" s="39"/>
      <c r="AJ36" s="39"/>
      <c r="AK36" s="39"/>
      <c r="AL36" s="2"/>
      <c r="AM36" s="2"/>
      <c r="AN36" s="2"/>
      <c r="AO36" s="2"/>
      <c r="AP36" s="44"/>
      <c r="AQ36" s="45"/>
      <c r="AR36" s="44"/>
      <c r="AS36" s="46"/>
      <c r="AT36" s="46"/>
      <c r="AU36" s="47"/>
      <c r="AV36" s="44"/>
      <c r="AW36" s="47"/>
      <c r="AX36" s="46"/>
      <c r="AY36" s="46"/>
      <c r="AZ36" s="44"/>
      <c r="BB36" s="2"/>
      <c r="BC36" s="42"/>
      <c r="BD36" s="39"/>
      <c r="BF36" s="42"/>
      <c r="BG36" s="42"/>
      <c r="BH36" s="42"/>
      <c r="BI36" s="42"/>
      <c r="BJ36" s="42"/>
    </row>
    <row r="37" spans="2:62" x14ac:dyDescent="0.25">
      <c r="F37" s="39"/>
      <c r="G37" s="39"/>
      <c r="H37" s="39"/>
      <c r="J37" s="2"/>
      <c r="K37" s="166"/>
      <c r="L37" s="166"/>
      <c r="N37" s="39"/>
      <c r="O37" s="39"/>
      <c r="P37" s="39"/>
      <c r="Q37" s="39"/>
      <c r="R37" s="39"/>
      <c r="W37" s="39"/>
      <c r="X37" s="39"/>
      <c r="Y37" s="39"/>
      <c r="Z37" s="39"/>
      <c r="AA37" s="39"/>
      <c r="AI37" s="39"/>
      <c r="AJ37" s="39"/>
      <c r="AL37" s="2"/>
      <c r="AM37" s="39"/>
      <c r="AN37" s="2"/>
      <c r="AO37" s="2"/>
      <c r="AP37" s="44"/>
      <c r="AQ37" s="45"/>
      <c r="AR37" s="44"/>
      <c r="AS37" s="46"/>
      <c r="AT37" s="46"/>
      <c r="AU37" s="47"/>
      <c r="AV37" s="44"/>
      <c r="AW37" s="44"/>
      <c r="AX37" s="46"/>
      <c r="AY37" s="46"/>
      <c r="AZ37" s="44"/>
      <c r="BB37" s="2"/>
      <c r="BC37" s="42"/>
      <c r="BD37" s="39"/>
      <c r="BF37" s="42"/>
      <c r="BG37" s="42"/>
      <c r="BH37" s="42"/>
      <c r="BI37" s="42"/>
      <c r="BJ37" s="42"/>
    </row>
    <row r="38" spans="2:62" x14ac:dyDescent="0.25">
      <c r="C38" s="42"/>
      <c r="F38" s="39"/>
      <c r="G38" s="39"/>
      <c r="H38" s="39"/>
      <c r="J38" s="2"/>
      <c r="K38" s="166"/>
      <c r="L38" s="166"/>
      <c r="N38" s="39"/>
      <c r="O38" s="39"/>
      <c r="P38" s="39"/>
      <c r="Q38" s="39"/>
      <c r="R38" s="39"/>
      <c r="W38" s="2"/>
      <c r="X38" s="2"/>
      <c r="Y38" s="2"/>
      <c r="Z38" s="2"/>
      <c r="AA38" s="2"/>
      <c r="AI38" s="39"/>
      <c r="AJ38" s="2"/>
      <c r="AL38" s="39"/>
      <c r="AM38" s="39"/>
      <c r="AN38" s="2"/>
      <c r="AO38" s="2"/>
      <c r="AP38" s="44"/>
      <c r="AQ38" s="45"/>
      <c r="AR38" s="44"/>
      <c r="AS38" s="46"/>
      <c r="AT38" s="46"/>
      <c r="AU38" s="47"/>
      <c r="AV38" s="44"/>
      <c r="AW38" s="47"/>
      <c r="AX38" s="47"/>
      <c r="AY38" s="46"/>
      <c r="AZ38" s="44"/>
      <c r="BB38" s="2"/>
      <c r="BC38" s="42"/>
      <c r="BD38" s="2"/>
      <c r="BF38" s="42"/>
      <c r="BG38" s="42"/>
      <c r="BH38" s="42"/>
      <c r="BI38" s="42"/>
      <c r="BJ38" s="42"/>
    </row>
    <row r="39" spans="2:62" x14ac:dyDescent="0.25">
      <c r="C39" s="39"/>
      <c r="F39" s="39"/>
      <c r="H39" s="39"/>
      <c r="J39" s="2"/>
      <c r="K39" s="166"/>
      <c r="L39" s="166"/>
      <c r="N39" s="39"/>
      <c r="O39" s="39"/>
      <c r="P39" s="39"/>
      <c r="Q39" s="39"/>
      <c r="R39" s="39"/>
      <c r="W39" s="2"/>
      <c r="X39" s="2"/>
      <c r="Y39" s="2"/>
      <c r="Z39" s="2"/>
      <c r="AA39" s="2"/>
      <c r="AI39" s="39"/>
      <c r="AJ39" s="2"/>
      <c r="AL39" s="39"/>
      <c r="AM39" s="39"/>
      <c r="AN39" s="2"/>
      <c r="AO39" s="2"/>
      <c r="AP39" s="44"/>
      <c r="AQ39" s="45"/>
      <c r="AR39" s="44"/>
      <c r="AS39" s="46"/>
      <c r="AT39" s="46"/>
      <c r="AU39" s="47"/>
      <c r="AV39" s="44"/>
      <c r="AW39" s="47"/>
      <c r="AX39" s="47"/>
      <c r="AY39" s="46"/>
      <c r="AZ39" s="44"/>
      <c r="BB39" s="2"/>
      <c r="BC39" s="42"/>
      <c r="BD39" s="2"/>
      <c r="BF39" s="42"/>
      <c r="BG39" s="42"/>
      <c r="BH39" s="42"/>
      <c r="BI39" s="42"/>
      <c r="BJ39" s="42"/>
    </row>
    <row r="40" spans="2:62" x14ac:dyDescent="0.25">
      <c r="C40" s="39"/>
      <c r="F40" s="39"/>
      <c r="H40" s="39"/>
      <c r="J40" s="2"/>
      <c r="K40" s="166"/>
      <c r="L40" s="166"/>
      <c r="N40" s="39"/>
      <c r="O40" s="39"/>
      <c r="P40" s="39"/>
      <c r="Q40" s="39"/>
      <c r="R40" s="39"/>
      <c r="W40" s="2"/>
      <c r="X40" s="2"/>
      <c r="Y40" s="2"/>
      <c r="Z40" s="2"/>
      <c r="AA40" s="2"/>
      <c r="AI40" s="2"/>
      <c r="AJ40" s="2"/>
      <c r="AK40" s="39"/>
      <c r="AL40" s="39"/>
      <c r="AM40" s="39"/>
      <c r="AN40" s="2"/>
      <c r="AO40" s="2"/>
      <c r="AP40" s="44"/>
      <c r="AQ40" s="45"/>
      <c r="AR40" s="44"/>
      <c r="AS40" s="44"/>
      <c r="AT40" s="46"/>
      <c r="AU40" s="47"/>
      <c r="AV40" s="46"/>
      <c r="AW40" s="47"/>
      <c r="AX40" s="47"/>
      <c r="AY40" s="46"/>
      <c r="AZ40" s="47"/>
      <c r="BB40" s="2"/>
      <c r="BC40" s="42"/>
      <c r="BD40" s="2"/>
      <c r="BF40" s="42"/>
      <c r="BG40" s="42"/>
      <c r="BH40" s="42"/>
      <c r="BI40" s="42"/>
      <c r="BJ40" s="42"/>
    </row>
    <row r="41" spans="2:62" x14ac:dyDescent="0.25">
      <c r="C41" s="39"/>
      <c r="D41" s="39"/>
      <c r="H41" s="39"/>
      <c r="J41" s="2"/>
      <c r="K41" s="166"/>
      <c r="L41" s="166"/>
      <c r="N41" s="39"/>
      <c r="O41" s="39"/>
      <c r="P41" s="39"/>
      <c r="Q41" s="39"/>
      <c r="R41" s="39"/>
      <c r="W41" s="2"/>
      <c r="X41" s="2"/>
      <c r="Y41" s="2"/>
      <c r="Z41" s="2"/>
      <c r="AA41" s="2"/>
      <c r="AI41" s="2"/>
      <c r="AJ41" s="2"/>
      <c r="AK41" s="39"/>
      <c r="AL41" s="39"/>
      <c r="AM41" s="39"/>
      <c r="AN41" s="2"/>
      <c r="AO41" s="2"/>
      <c r="AP41" s="44"/>
      <c r="AQ41" s="45"/>
      <c r="AR41" s="44"/>
      <c r="AS41" s="44"/>
      <c r="AT41" s="46"/>
      <c r="AU41" s="47"/>
      <c r="AV41" s="46"/>
      <c r="AW41" s="47"/>
      <c r="AX41" s="47"/>
      <c r="AY41" s="46"/>
      <c r="AZ41" s="47"/>
      <c r="BB41" s="2"/>
      <c r="BC41" s="42"/>
      <c r="BD41" s="2"/>
      <c r="BF41" s="42"/>
      <c r="BG41" s="42"/>
      <c r="BH41" s="42"/>
      <c r="BI41" s="42"/>
      <c r="BJ41" s="42"/>
    </row>
    <row r="42" spans="2:62" x14ac:dyDescent="0.25">
      <c r="C42" s="39"/>
      <c r="D42" s="39"/>
      <c r="H42" s="39"/>
      <c r="J42" s="2"/>
      <c r="K42" s="166"/>
      <c r="L42" s="166"/>
      <c r="N42" s="39"/>
      <c r="O42" s="39"/>
      <c r="P42" s="39"/>
      <c r="Q42" s="39"/>
      <c r="R42" s="39"/>
      <c r="W42" s="39"/>
      <c r="X42" s="39"/>
      <c r="Y42" s="39"/>
      <c r="Z42" s="39"/>
      <c r="AA42" s="39"/>
      <c r="AI42" s="2"/>
      <c r="AJ42" s="39"/>
      <c r="AK42" s="39"/>
      <c r="AL42" s="39"/>
      <c r="AM42" s="2"/>
      <c r="AN42" s="2"/>
      <c r="AO42" s="2"/>
      <c r="AP42" s="44"/>
      <c r="AQ42" s="45"/>
      <c r="AR42" s="44"/>
      <c r="AS42" s="44"/>
      <c r="AT42" s="46"/>
      <c r="AU42" s="47"/>
      <c r="AV42" s="46"/>
      <c r="AW42" s="47"/>
      <c r="AX42" s="46"/>
      <c r="AY42" s="44"/>
      <c r="AZ42" s="47"/>
      <c r="BB42" s="2"/>
      <c r="BC42" s="42"/>
      <c r="BD42" s="39"/>
      <c r="BF42" s="42"/>
      <c r="BG42" s="42"/>
      <c r="BH42" s="42"/>
      <c r="BI42" s="42"/>
      <c r="BJ42" s="42"/>
    </row>
    <row r="43" spans="2:62" x14ac:dyDescent="0.25">
      <c r="C43" s="39"/>
      <c r="D43" s="39"/>
      <c r="G43" s="39"/>
      <c r="J43" s="2"/>
      <c r="K43" s="166"/>
      <c r="L43" s="166"/>
      <c r="N43" s="39"/>
      <c r="O43" s="39"/>
      <c r="P43" s="39"/>
      <c r="Q43" s="39"/>
      <c r="R43" s="39"/>
      <c r="W43" s="39"/>
      <c r="X43" s="39"/>
      <c r="Y43" s="39"/>
      <c r="Z43" s="39"/>
      <c r="AA43" s="39"/>
      <c r="AI43" s="2"/>
      <c r="AJ43" s="39"/>
      <c r="AK43" s="39"/>
      <c r="AL43" s="39"/>
      <c r="AM43" s="2"/>
      <c r="AN43" s="2"/>
      <c r="AO43" s="2"/>
      <c r="AP43" s="44"/>
      <c r="AQ43" s="45"/>
      <c r="AR43" s="44"/>
      <c r="AS43" s="44"/>
      <c r="AT43" s="46"/>
      <c r="AU43" s="47"/>
      <c r="AV43" s="46"/>
      <c r="AW43" s="47"/>
      <c r="AX43" s="46"/>
      <c r="AY43" s="44"/>
      <c r="AZ43" s="47"/>
      <c r="BB43" s="2"/>
      <c r="BC43" s="42"/>
      <c r="BD43" s="39"/>
      <c r="BF43" s="42"/>
      <c r="BG43" s="42"/>
      <c r="BH43" s="42"/>
      <c r="BI43" s="42"/>
      <c r="BJ43" s="42"/>
    </row>
    <row r="44" spans="2:62" x14ac:dyDescent="0.25">
      <c r="C44" s="39"/>
      <c r="D44" s="39"/>
      <c r="G44" s="39"/>
      <c r="J44" s="2"/>
      <c r="K44" s="166"/>
      <c r="L44" s="166"/>
      <c r="N44" s="39"/>
      <c r="O44" s="39"/>
      <c r="P44" s="39"/>
      <c r="Q44" s="39"/>
      <c r="R44" s="39"/>
      <c r="W44" s="39"/>
      <c r="X44" s="39"/>
      <c r="Y44" s="39"/>
      <c r="Z44" s="39"/>
      <c r="AA44" s="39"/>
      <c r="AI44" s="39"/>
      <c r="AJ44" s="39"/>
      <c r="AK44" s="39"/>
      <c r="AM44" s="2"/>
      <c r="AN44" s="2"/>
      <c r="AO44" s="2"/>
      <c r="AP44" s="44"/>
      <c r="AQ44" s="45"/>
      <c r="AR44" s="44"/>
      <c r="AS44" s="46"/>
      <c r="AT44" s="46"/>
      <c r="AU44" s="47"/>
      <c r="AV44" s="46"/>
      <c r="AW44" s="44"/>
      <c r="AX44" s="46"/>
      <c r="AY44" s="44"/>
      <c r="AZ44" s="47"/>
      <c r="BB44" s="2"/>
      <c r="BC44" s="42"/>
      <c r="BD44" s="39"/>
      <c r="BF44" s="42"/>
      <c r="BG44" s="42"/>
      <c r="BH44" s="42"/>
      <c r="BI44" s="42"/>
      <c r="BJ44" s="42"/>
    </row>
    <row r="45" spans="2:62" x14ac:dyDescent="0.25">
      <c r="D45" s="39"/>
      <c r="F45" s="39"/>
      <c r="G45" s="39"/>
      <c r="J45" s="2"/>
      <c r="K45" s="166"/>
      <c r="L45" s="166"/>
      <c r="N45" s="39"/>
      <c r="O45" s="39"/>
      <c r="P45" s="39"/>
      <c r="Q45" s="39"/>
      <c r="R45" s="39"/>
      <c r="W45" s="39"/>
      <c r="X45" s="39"/>
      <c r="Y45" s="39"/>
      <c r="Z45" s="39"/>
      <c r="AA45" s="39"/>
      <c r="AI45" s="39"/>
      <c r="AJ45" s="39"/>
      <c r="AK45" s="2"/>
      <c r="AM45" s="39"/>
      <c r="AN45" s="2"/>
      <c r="AO45" s="2"/>
      <c r="AP45" s="44"/>
      <c r="AQ45" s="45"/>
      <c r="AR45" s="44"/>
      <c r="AS45" s="46"/>
      <c r="AT45" s="46"/>
      <c r="AU45" s="47"/>
      <c r="AV45" s="46"/>
      <c r="AW45" s="44"/>
      <c r="AX45" s="46"/>
      <c r="AY45" s="44"/>
      <c r="AZ45" s="47"/>
      <c r="BB45" s="2"/>
      <c r="BC45" s="42"/>
      <c r="BD45" s="39"/>
      <c r="BF45" s="42"/>
      <c r="BG45" s="42"/>
      <c r="BH45" s="42"/>
      <c r="BI45" s="42"/>
      <c r="BJ45" s="42"/>
    </row>
    <row r="46" spans="2:62" x14ac:dyDescent="0.25">
      <c r="D46" s="39"/>
      <c r="F46" s="39"/>
      <c r="G46" s="39"/>
      <c r="J46" s="2"/>
      <c r="K46" s="166"/>
      <c r="L46" s="166"/>
      <c r="N46" s="39"/>
      <c r="O46" s="39"/>
      <c r="P46" s="39"/>
      <c r="Q46" s="39"/>
      <c r="R46" s="39"/>
      <c r="W46" s="39"/>
      <c r="X46" s="39"/>
      <c r="Y46" s="39"/>
      <c r="Z46" s="39"/>
      <c r="AA46" s="39"/>
      <c r="AI46" s="39"/>
      <c r="AJ46" s="39"/>
      <c r="AK46" s="2"/>
      <c r="AM46" s="39"/>
      <c r="AN46" s="2"/>
      <c r="AO46" s="2"/>
      <c r="AP46" s="44"/>
      <c r="AQ46" s="45"/>
      <c r="AR46" s="44"/>
      <c r="AS46" s="46"/>
      <c r="AT46" s="46"/>
      <c r="AU46" s="47"/>
      <c r="AV46" s="44"/>
      <c r="AW46" s="44"/>
      <c r="AX46" s="46"/>
      <c r="AY46" s="46"/>
      <c r="AZ46" s="47"/>
      <c r="BB46" s="2"/>
      <c r="BC46" s="42"/>
      <c r="BD46" s="39"/>
      <c r="BF46" s="42"/>
      <c r="BG46" s="42"/>
      <c r="BH46" s="42"/>
      <c r="BI46" s="42"/>
      <c r="BJ46" s="42"/>
    </row>
    <row r="47" spans="2:62" x14ac:dyDescent="0.25">
      <c r="F47" s="39"/>
      <c r="G47" s="39"/>
      <c r="H47" s="39"/>
      <c r="J47" s="2"/>
      <c r="K47" s="166"/>
      <c r="L47" s="166"/>
      <c r="N47" s="39"/>
      <c r="O47" s="39"/>
      <c r="P47" s="39"/>
      <c r="Q47" s="39"/>
      <c r="R47" s="39"/>
      <c r="W47" s="39"/>
      <c r="X47" s="39"/>
      <c r="Y47" s="39"/>
      <c r="Z47" s="39"/>
      <c r="AA47" s="39"/>
      <c r="AI47" s="39"/>
      <c r="AJ47" s="2"/>
      <c r="AK47" s="2"/>
      <c r="AL47" s="39"/>
      <c r="AM47" s="39"/>
      <c r="AN47" s="2"/>
      <c r="AO47" s="2"/>
      <c r="AP47" s="44"/>
      <c r="AQ47" s="45"/>
      <c r="AR47" s="44"/>
      <c r="AS47" s="46"/>
      <c r="AT47" s="46"/>
      <c r="AU47" s="47"/>
      <c r="AV47" s="44"/>
      <c r="AW47" s="44"/>
      <c r="AX47" s="46"/>
      <c r="AY47" s="46"/>
      <c r="AZ47" s="47"/>
      <c r="BB47" s="2"/>
      <c r="BC47" s="42"/>
      <c r="BD47" s="39"/>
      <c r="BF47" s="42"/>
      <c r="BG47" s="42"/>
      <c r="BH47" s="42"/>
      <c r="BI47" s="42"/>
      <c r="BJ47" s="42"/>
    </row>
    <row r="48" spans="2:62" x14ac:dyDescent="0.25">
      <c r="F48" s="39"/>
      <c r="G48" s="39"/>
      <c r="H48" s="39"/>
      <c r="J48" s="2"/>
      <c r="K48" s="166"/>
      <c r="L48" s="166"/>
      <c r="N48" s="39"/>
      <c r="O48" s="39"/>
      <c r="P48" s="39"/>
      <c r="Q48" s="39"/>
      <c r="R48" s="39"/>
      <c r="W48" s="2"/>
      <c r="X48" s="2"/>
      <c r="Y48" s="2"/>
      <c r="Z48" s="2"/>
      <c r="AA48" s="2"/>
      <c r="AI48" s="39"/>
      <c r="AJ48" s="2"/>
      <c r="AK48" s="2"/>
      <c r="AL48" s="39"/>
      <c r="AM48" s="39"/>
      <c r="AN48" s="2"/>
      <c r="AO48" s="2"/>
      <c r="AP48" s="44"/>
      <c r="AQ48" s="45"/>
      <c r="AR48" s="44"/>
      <c r="AS48" s="46"/>
      <c r="AT48" s="46"/>
      <c r="AU48" s="47"/>
      <c r="AV48" s="44"/>
      <c r="AW48" s="47"/>
      <c r="AX48" s="44"/>
      <c r="AY48" s="46"/>
      <c r="AZ48" s="47"/>
      <c r="BB48" s="2"/>
      <c r="BC48" s="42"/>
      <c r="BD48" s="2"/>
      <c r="BF48" s="42"/>
      <c r="BG48" s="42"/>
      <c r="BH48" s="42"/>
      <c r="BI48" s="42"/>
      <c r="BJ48" s="42"/>
    </row>
    <row r="49" spans="3:62" x14ac:dyDescent="0.25">
      <c r="C49" s="39"/>
      <c r="F49" s="39"/>
      <c r="H49" s="39"/>
      <c r="J49" s="2"/>
      <c r="K49" s="166"/>
      <c r="L49" s="166"/>
      <c r="N49" s="39"/>
      <c r="O49" s="39"/>
      <c r="P49" s="39"/>
      <c r="Q49" s="39"/>
      <c r="R49" s="39"/>
      <c r="W49" s="2"/>
      <c r="X49" s="2"/>
      <c r="Y49" s="2"/>
      <c r="Z49" s="2"/>
      <c r="AA49" s="2"/>
      <c r="AI49" s="2"/>
      <c r="AJ49" s="2"/>
      <c r="AK49" s="39"/>
      <c r="AL49" s="39"/>
      <c r="AM49" s="39"/>
      <c r="AN49" s="2"/>
      <c r="AO49" s="2"/>
      <c r="AP49" s="44"/>
      <c r="AQ49" s="45"/>
      <c r="AR49" s="44"/>
      <c r="AS49" s="46"/>
      <c r="AT49" s="46"/>
      <c r="AU49" s="47"/>
      <c r="AV49" s="44"/>
      <c r="AW49" s="47"/>
      <c r="AX49" s="44"/>
      <c r="AY49" s="46"/>
      <c r="AZ49" s="47"/>
      <c r="BB49" s="2"/>
      <c r="BC49" s="42"/>
      <c r="BD49" s="2"/>
      <c r="BF49" s="42"/>
      <c r="BG49" s="42"/>
      <c r="BH49" s="42"/>
      <c r="BI49" s="42"/>
      <c r="BJ49" s="42"/>
    </row>
    <row r="50" spans="3:62" x14ac:dyDescent="0.25">
      <c r="C50" s="39"/>
      <c r="F50" s="39"/>
      <c r="H50" s="39"/>
      <c r="J50" s="2"/>
      <c r="K50" s="166"/>
      <c r="L50" s="166"/>
      <c r="N50" s="39"/>
      <c r="O50" s="39"/>
      <c r="P50" s="39"/>
      <c r="Q50" s="39"/>
      <c r="R50" s="39"/>
      <c r="W50" s="2"/>
      <c r="X50" s="2"/>
      <c r="Y50" s="2"/>
      <c r="Z50" s="2"/>
      <c r="AA50" s="2"/>
      <c r="AI50" s="2"/>
      <c r="AJ50" s="2"/>
      <c r="AK50" s="39"/>
      <c r="AL50" s="39"/>
      <c r="AM50" s="39"/>
      <c r="AN50" s="2"/>
      <c r="AO50" s="2"/>
      <c r="AP50" s="44"/>
      <c r="AQ50" s="45"/>
      <c r="AR50" s="44"/>
      <c r="AS50" s="44"/>
      <c r="AT50" s="46"/>
      <c r="AU50" s="47"/>
      <c r="AV50" s="47"/>
      <c r="AW50" s="47"/>
      <c r="AX50" s="44"/>
      <c r="AY50" s="46"/>
      <c r="AZ50" s="46"/>
      <c r="BB50" s="2"/>
      <c r="BC50" s="42"/>
      <c r="BD50" s="2"/>
      <c r="BF50" s="42"/>
      <c r="BG50" s="42"/>
      <c r="BH50" s="42"/>
      <c r="BI50" s="42"/>
      <c r="BJ50" s="42"/>
    </row>
    <row r="51" spans="3:62" x14ac:dyDescent="0.25">
      <c r="C51" s="39"/>
      <c r="D51" s="39"/>
      <c r="H51" s="39"/>
      <c r="J51" s="2"/>
      <c r="K51" s="166"/>
      <c r="L51" s="166"/>
      <c r="N51" s="39"/>
      <c r="O51" s="39"/>
      <c r="P51" s="39"/>
      <c r="Q51" s="39"/>
      <c r="R51" s="39"/>
      <c r="W51" s="2"/>
      <c r="X51" s="2"/>
      <c r="Y51" s="2"/>
      <c r="Z51" s="2"/>
      <c r="AA51" s="2"/>
      <c r="AI51" s="2"/>
      <c r="AJ51" s="39"/>
      <c r="AK51" s="39"/>
      <c r="AL51" s="39"/>
      <c r="AN51" s="2"/>
      <c r="AO51" s="2"/>
      <c r="AP51" s="44"/>
      <c r="AQ51" s="45"/>
      <c r="AR51" s="44"/>
      <c r="AS51" s="44"/>
      <c r="AT51" s="46"/>
      <c r="AU51" s="47"/>
      <c r="AV51" s="44"/>
      <c r="AW51" s="47"/>
      <c r="AX51" s="44"/>
      <c r="AY51" s="46"/>
      <c r="AZ51" s="46"/>
      <c r="BB51" s="2"/>
      <c r="BC51" s="42"/>
      <c r="BD51" s="2"/>
      <c r="BF51" s="42"/>
      <c r="BG51" s="42"/>
      <c r="BH51" s="42"/>
      <c r="BI51" s="42"/>
      <c r="BJ51" s="42"/>
    </row>
    <row r="52" spans="3:62" x14ac:dyDescent="0.25">
      <c r="C52" s="39"/>
      <c r="D52" s="39"/>
      <c r="E52" s="42"/>
      <c r="H52" s="39"/>
      <c r="J52" s="2"/>
      <c r="K52" s="166"/>
      <c r="L52" s="166"/>
      <c r="N52" s="39"/>
      <c r="O52" s="39"/>
      <c r="P52" s="39"/>
      <c r="Q52" s="39"/>
      <c r="R52" s="39"/>
      <c r="W52" s="39"/>
      <c r="X52" s="39"/>
      <c r="Y52" s="39"/>
      <c r="Z52" s="39"/>
      <c r="AA52" s="39"/>
      <c r="AI52" s="39"/>
      <c r="AJ52" s="39"/>
      <c r="AK52" s="39"/>
      <c r="AL52" s="2"/>
      <c r="AN52" s="2"/>
      <c r="AO52" s="2"/>
      <c r="AP52" s="44"/>
      <c r="AQ52" s="45"/>
      <c r="AR52" s="44"/>
      <c r="AS52" s="44"/>
      <c r="AT52" s="46"/>
      <c r="AU52" s="47"/>
      <c r="AV52" s="47"/>
      <c r="AW52" s="47"/>
      <c r="AX52" s="46"/>
      <c r="AY52" s="47"/>
      <c r="AZ52" s="46"/>
      <c r="BB52" s="2"/>
      <c r="BC52" s="42"/>
      <c r="BD52" s="39"/>
      <c r="BF52" s="42"/>
      <c r="BG52" s="42"/>
      <c r="BH52" s="42"/>
      <c r="BI52" s="42"/>
      <c r="BJ52" s="42"/>
    </row>
    <row r="53" spans="3:62" x14ac:dyDescent="0.25">
      <c r="C53" s="39"/>
      <c r="D53" s="39"/>
      <c r="E53" s="39"/>
      <c r="J53" s="2"/>
      <c r="K53" s="166"/>
      <c r="L53" s="166"/>
      <c r="N53" s="39"/>
      <c r="O53" s="39"/>
      <c r="P53" s="39"/>
      <c r="Q53" s="39"/>
      <c r="R53" s="39"/>
      <c r="W53" s="39"/>
      <c r="X53" s="39"/>
      <c r="Y53" s="39"/>
      <c r="Z53" s="39"/>
      <c r="AA53" s="39"/>
      <c r="AI53" s="39"/>
      <c r="AJ53" s="39"/>
      <c r="AK53" s="39"/>
      <c r="AL53" s="2"/>
      <c r="AN53" s="2"/>
      <c r="AO53" s="2"/>
      <c r="AP53" s="44"/>
      <c r="AQ53" s="45"/>
      <c r="AR53" s="44"/>
      <c r="AS53" s="44"/>
      <c r="AT53" s="46"/>
      <c r="AU53" s="47"/>
      <c r="AV53" s="47"/>
      <c r="AW53" s="47"/>
      <c r="AX53" s="46"/>
      <c r="AY53" s="47"/>
      <c r="AZ53" s="46"/>
      <c r="BB53" s="2"/>
      <c r="BC53" s="42"/>
      <c r="BD53" s="39"/>
      <c r="BF53" s="42"/>
      <c r="BG53" s="42"/>
      <c r="BH53" s="42"/>
      <c r="BI53" s="42"/>
      <c r="BJ53" s="42"/>
    </row>
    <row r="54" spans="3:62" x14ac:dyDescent="0.25">
      <c r="C54" s="39"/>
      <c r="D54" s="39"/>
      <c r="E54" s="39"/>
      <c r="J54" s="2"/>
      <c r="K54" s="166"/>
      <c r="L54" s="166"/>
      <c r="N54" s="39"/>
      <c r="O54" s="39"/>
      <c r="P54" s="39"/>
      <c r="Q54" s="39"/>
      <c r="R54" s="39"/>
      <c r="W54" s="39"/>
      <c r="X54" s="39"/>
      <c r="Y54" s="39"/>
      <c r="Z54" s="39"/>
      <c r="AA54" s="39"/>
      <c r="AI54" s="39"/>
      <c r="AJ54" s="39"/>
      <c r="AK54" s="2"/>
      <c r="AL54" s="2"/>
      <c r="AM54" s="39"/>
      <c r="AN54" s="2"/>
      <c r="AO54" s="2"/>
      <c r="AP54" s="44"/>
      <c r="AQ54" s="45"/>
      <c r="AR54" s="44"/>
      <c r="AS54" s="46"/>
      <c r="AT54" s="46"/>
      <c r="AU54" s="47"/>
      <c r="AV54" s="47"/>
      <c r="AW54" s="47"/>
      <c r="AX54" s="46"/>
      <c r="AY54" s="47"/>
      <c r="AZ54" s="46"/>
      <c r="BB54" s="2"/>
      <c r="BC54" s="42"/>
      <c r="BD54" s="39"/>
      <c r="BF54" s="42"/>
      <c r="BG54" s="42"/>
      <c r="BH54" s="42"/>
      <c r="BI54" s="42"/>
      <c r="BJ54" s="42"/>
    </row>
    <row r="55" spans="3:62" x14ac:dyDescent="0.25">
      <c r="D55" s="39"/>
      <c r="E55" s="39"/>
      <c r="F55" s="39"/>
      <c r="J55" s="2"/>
      <c r="K55" s="166"/>
      <c r="L55" s="166"/>
      <c r="N55" s="39"/>
      <c r="O55" s="39"/>
      <c r="P55" s="39"/>
      <c r="Q55" s="39"/>
      <c r="R55" s="39"/>
      <c r="W55" s="39"/>
      <c r="X55" s="39"/>
      <c r="Y55" s="39"/>
      <c r="Z55" s="39"/>
      <c r="AA55" s="39"/>
      <c r="AO55" s="2"/>
      <c r="AP55" s="44"/>
      <c r="AQ55" s="45"/>
      <c r="AR55" s="44"/>
      <c r="AS55" s="46"/>
      <c r="AT55" s="46"/>
      <c r="AU55" s="47"/>
      <c r="AV55" s="47"/>
      <c r="AW55" s="47"/>
      <c r="AX55" s="46"/>
      <c r="AY55" s="47"/>
      <c r="AZ55" s="46"/>
      <c r="BB55" s="2"/>
      <c r="BC55" s="42"/>
      <c r="BD55" s="39"/>
      <c r="BF55" s="42"/>
      <c r="BG55" s="42"/>
      <c r="BH55" s="42"/>
      <c r="BI55" s="42"/>
      <c r="BJ55" s="42"/>
    </row>
    <row r="56" spans="3:62" x14ac:dyDescent="0.25">
      <c r="D56" s="39"/>
      <c r="E56" s="39"/>
      <c r="F56" s="39"/>
      <c r="J56" s="2"/>
      <c r="K56" s="166"/>
      <c r="L56" s="166"/>
      <c r="AO56" s="2"/>
      <c r="AP56" s="44"/>
      <c r="AQ56" s="45"/>
      <c r="AR56" s="44"/>
      <c r="AS56" s="46"/>
      <c r="AT56" s="46"/>
      <c r="AU56" s="47"/>
      <c r="AV56" s="47"/>
      <c r="AW56" s="47"/>
      <c r="AX56" s="46"/>
      <c r="AY56" s="46"/>
      <c r="AZ56" s="46"/>
      <c r="BB56" s="2"/>
      <c r="BC56" s="42"/>
    </row>
    <row r="57" spans="3:62" x14ac:dyDescent="0.25">
      <c r="E57" s="39"/>
      <c r="F57" s="39"/>
      <c r="H57" s="39"/>
      <c r="J57" s="2"/>
      <c r="K57" s="166"/>
      <c r="L57" s="166"/>
      <c r="AO57" s="2"/>
      <c r="AP57" s="44"/>
      <c r="AQ57" s="45"/>
      <c r="AR57" s="44"/>
      <c r="AS57" s="46"/>
      <c r="AT57" s="46"/>
      <c r="AU57" s="47"/>
      <c r="AV57" s="47"/>
      <c r="AW57" s="47"/>
      <c r="AX57" s="46"/>
      <c r="AY57" s="46"/>
      <c r="AZ57" s="46"/>
      <c r="BB57" s="2"/>
      <c r="BC57" s="42"/>
    </row>
    <row r="58" spans="3:62" x14ac:dyDescent="0.25">
      <c r="E58" s="39"/>
      <c r="F58" s="39"/>
      <c r="H58" s="39"/>
      <c r="J58" s="2"/>
      <c r="K58" s="166"/>
      <c r="L58" s="166"/>
      <c r="AO58" s="2"/>
      <c r="AP58" s="44"/>
      <c r="AQ58" s="45"/>
      <c r="AR58" s="44"/>
      <c r="AS58" s="46"/>
      <c r="AT58" s="46"/>
      <c r="AU58" s="47"/>
      <c r="AV58" s="44"/>
      <c r="AW58" s="47"/>
      <c r="AX58" s="47"/>
      <c r="AY58" s="46"/>
      <c r="AZ58" s="46"/>
      <c r="BB58" s="2"/>
      <c r="BC58" s="42"/>
    </row>
    <row r="59" spans="3:62" x14ac:dyDescent="0.25">
      <c r="C59" s="39"/>
      <c r="F59" s="39"/>
      <c r="H59" s="39"/>
      <c r="J59" s="2"/>
      <c r="K59" s="166"/>
      <c r="L59" s="166"/>
      <c r="AO59" s="2"/>
      <c r="AP59" s="44"/>
      <c r="AQ59" s="45"/>
      <c r="AR59" s="44"/>
      <c r="AS59" s="46"/>
      <c r="AT59" s="46"/>
      <c r="AU59" s="47"/>
      <c r="AV59" s="44"/>
      <c r="AW59" s="47"/>
      <c r="AX59" s="47"/>
      <c r="AY59" s="46"/>
      <c r="AZ59" s="46"/>
      <c r="BB59" s="2"/>
      <c r="BC59" s="42"/>
    </row>
    <row r="60" spans="3:62" x14ac:dyDescent="0.25">
      <c r="C60" s="39"/>
      <c r="F60" s="39"/>
      <c r="H60" s="39"/>
      <c r="J60" s="2"/>
      <c r="K60" s="166"/>
      <c r="L60" s="166"/>
      <c r="AO60" s="2"/>
      <c r="AP60" s="44"/>
      <c r="AQ60" s="45"/>
      <c r="AR60" s="44"/>
      <c r="AS60" s="44"/>
      <c r="AT60" s="46"/>
      <c r="AU60" s="47"/>
      <c r="AV60" s="44"/>
      <c r="AW60" s="47"/>
      <c r="AX60" s="47"/>
      <c r="AY60" s="46"/>
      <c r="AZ60" s="46"/>
      <c r="BB60" s="2"/>
      <c r="BC60" s="42"/>
    </row>
    <row r="61" spans="3:62" x14ac:dyDescent="0.25">
      <c r="C61" s="39"/>
      <c r="D61" s="39"/>
      <c r="H61" s="39"/>
      <c r="J61" s="2"/>
      <c r="K61" s="166"/>
      <c r="L61" s="166"/>
      <c r="AO61" s="2"/>
      <c r="AP61" s="44"/>
      <c r="AQ61" s="45"/>
      <c r="AR61" s="44"/>
      <c r="AS61" s="44"/>
      <c r="AT61" s="46"/>
      <c r="AU61" s="47"/>
      <c r="AV61" s="44"/>
      <c r="AW61" s="47"/>
      <c r="AX61" s="47"/>
      <c r="AY61" s="46"/>
      <c r="AZ61" s="46"/>
      <c r="BB61" s="2"/>
      <c r="BC61" s="42"/>
    </row>
    <row r="62" spans="3:62" x14ac:dyDescent="0.25">
      <c r="C62" s="39"/>
      <c r="D62" s="39"/>
      <c r="H62" s="39"/>
      <c r="J62" s="2"/>
      <c r="K62" s="166"/>
      <c r="L62" s="166"/>
      <c r="AO62" s="2"/>
      <c r="AP62" s="44"/>
      <c r="AQ62" s="45"/>
      <c r="AR62" s="44"/>
      <c r="AS62" s="44"/>
      <c r="AT62" s="46"/>
      <c r="AU62" s="47"/>
      <c r="AV62" s="47"/>
      <c r="AW62" s="47"/>
      <c r="AX62" s="46"/>
      <c r="AY62" s="44"/>
      <c r="AZ62" s="46"/>
      <c r="BB62" s="2"/>
      <c r="BC62" s="42"/>
    </row>
    <row r="63" spans="3:62" x14ac:dyDescent="0.25">
      <c r="C63" s="39"/>
      <c r="D63" s="39"/>
      <c r="E63" s="39"/>
      <c r="J63" s="2"/>
      <c r="K63" s="166"/>
      <c r="L63" s="166"/>
      <c r="AO63" s="2"/>
      <c r="AP63" s="44"/>
      <c r="AQ63" s="45"/>
      <c r="AR63" s="44"/>
      <c r="AS63" s="44"/>
      <c r="AT63" s="46"/>
      <c r="AU63" s="47"/>
      <c r="AV63" s="47"/>
      <c r="AW63" s="47"/>
      <c r="AX63" s="46"/>
      <c r="AY63" s="44"/>
      <c r="AZ63" s="46"/>
      <c r="BB63" s="2"/>
      <c r="BC63" s="42"/>
    </row>
    <row r="64" spans="3:62" x14ac:dyDescent="0.25">
      <c r="C64" s="39"/>
      <c r="D64" s="39"/>
      <c r="E64" s="39"/>
      <c r="J64" s="2"/>
      <c r="K64" s="166"/>
      <c r="L64" s="166"/>
      <c r="AO64" s="2"/>
      <c r="AP64" s="44"/>
      <c r="AQ64" s="45"/>
      <c r="AR64" s="44"/>
      <c r="AS64" s="47"/>
      <c r="AT64" s="46"/>
      <c r="AU64" s="46"/>
      <c r="AV64" s="47"/>
      <c r="AW64" s="47"/>
      <c r="AX64" s="46"/>
      <c r="AY64" s="44"/>
      <c r="AZ64" s="46"/>
      <c r="BB64" s="2"/>
      <c r="BC64" s="42"/>
    </row>
    <row r="65" spans="2:55" x14ac:dyDescent="0.25">
      <c r="D65" s="39"/>
      <c r="E65" s="39"/>
      <c r="F65" s="39"/>
      <c r="J65" s="2"/>
      <c r="K65" s="166"/>
      <c r="L65" s="166"/>
      <c r="AO65" s="2"/>
      <c r="AP65" s="44"/>
      <c r="AQ65" s="45"/>
      <c r="AR65" s="44"/>
      <c r="AS65" s="44"/>
      <c r="AT65" s="46"/>
      <c r="AU65" s="46"/>
      <c r="AV65" s="47"/>
      <c r="AW65" s="47"/>
      <c r="AX65" s="46"/>
      <c r="AY65" s="44"/>
      <c r="AZ65" s="46"/>
      <c r="BB65" s="2"/>
      <c r="BC65" s="42"/>
    </row>
    <row r="66" spans="2:55" x14ac:dyDescent="0.25">
      <c r="B66" s="42"/>
      <c r="D66" s="39"/>
      <c r="E66" s="39"/>
      <c r="F66" s="39"/>
      <c r="J66" s="2"/>
      <c r="K66" s="166"/>
      <c r="L66" s="166"/>
      <c r="AO66" s="2"/>
      <c r="AP66" s="44"/>
      <c r="AQ66" s="45"/>
      <c r="AR66" s="44"/>
      <c r="AS66" s="47"/>
      <c r="AT66" s="46"/>
      <c r="AU66" s="46"/>
      <c r="AV66" s="47"/>
      <c r="AW66" s="47"/>
      <c r="AX66" s="46"/>
      <c r="AY66" s="46"/>
      <c r="AZ66" s="47"/>
      <c r="BB66" s="2"/>
      <c r="BC66" s="42"/>
    </row>
    <row r="67" spans="2:55" x14ac:dyDescent="0.25">
      <c r="B67" s="39"/>
      <c r="E67" s="39"/>
      <c r="F67" s="39"/>
      <c r="J67" s="2"/>
      <c r="K67" s="166"/>
      <c r="L67" s="166"/>
      <c r="AO67" s="2"/>
      <c r="AP67" s="44"/>
      <c r="AQ67" s="45"/>
      <c r="AR67" s="44"/>
      <c r="AS67" s="47"/>
      <c r="AT67" s="46"/>
      <c r="AU67" s="46"/>
      <c r="AV67" s="47"/>
      <c r="AW67" s="47"/>
      <c r="AX67" s="46"/>
      <c r="AY67" s="46"/>
      <c r="AZ67" s="47"/>
      <c r="BB67" s="2"/>
      <c r="BC67" s="42"/>
    </row>
    <row r="68" spans="2:55" x14ac:dyDescent="0.25">
      <c r="B68" s="39"/>
      <c r="E68" s="39"/>
      <c r="F68" s="39"/>
      <c r="J68" s="2"/>
      <c r="K68" s="166"/>
      <c r="L68" s="166"/>
      <c r="AO68" s="2"/>
      <c r="AP68" s="44"/>
      <c r="AQ68" s="45"/>
      <c r="AR68" s="44"/>
      <c r="AS68" s="47"/>
      <c r="AT68" s="46"/>
      <c r="AU68" s="46"/>
      <c r="AV68" s="47"/>
      <c r="AW68" s="47"/>
      <c r="AX68" s="44"/>
      <c r="AY68" s="46"/>
      <c r="AZ68" s="47"/>
      <c r="BB68" s="2"/>
      <c r="BC68" s="42"/>
    </row>
    <row r="69" spans="2:55" x14ac:dyDescent="0.25">
      <c r="B69" s="39"/>
      <c r="C69" s="39"/>
      <c r="F69" s="39"/>
      <c r="J69" s="2"/>
      <c r="K69" s="166"/>
      <c r="L69" s="166"/>
      <c r="AO69" s="2"/>
      <c r="AP69" s="44"/>
      <c r="AQ69" s="45"/>
      <c r="AR69" s="44"/>
      <c r="AS69" s="47"/>
      <c r="AT69" s="46"/>
      <c r="AU69" s="46"/>
      <c r="AV69" s="47"/>
      <c r="AW69" s="47"/>
      <c r="AX69" s="44"/>
      <c r="AY69" s="46"/>
      <c r="AZ69" s="47"/>
      <c r="BB69" s="2"/>
      <c r="BC69" s="42"/>
    </row>
    <row r="70" spans="2:55" x14ac:dyDescent="0.25">
      <c r="B70" s="39"/>
      <c r="C70" s="39"/>
      <c r="F70" s="39"/>
      <c r="J70" s="2"/>
      <c r="K70" s="166"/>
      <c r="L70" s="166"/>
      <c r="AO70" s="2"/>
      <c r="AP70" s="44"/>
      <c r="AQ70" s="45"/>
      <c r="AR70" s="44"/>
      <c r="AS70" s="47"/>
      <c r="AT70" s="46"/>
      <c r="AU70" s="44"/>
      <c r="AV70" s="47"/>
      <c r="AW70" s="47"/>
      <c r="AX70" s="44"/>
      <c r="AY70" s="46"/>
      <c r="AZ70" s="46"/>
      <c r="BB70" s="2"/>
      <c r="BC70" s="42"/>
    </row>
    <row r="71" spans="2:55" x14ac:dyDescent="0.25">
      <c r="B71" s="39"/>
      <c r="C71" s="39"/>
      <c r="D71" s="39"/>
      <c r="J71" s="2"/>
      <c r="K71" s="166"/>
      <c r="L71" s="166"/>
      <c r="M71" s="40"/>
      <c r="AO71" s="2"/>
      <c r="AP71" s="44"/>
      <c r="AQ71" s="45"/>
      <c r="AR71" s="44"/>
      <c r="AS71" s="47"/>
      <c r="AT71" s="46"/>
      <c r="AU71" s="44"/>
      <c r="AV71" s="47"/>
      <c r="AW71" s="47"/>
      <c r="AX71" s="44"/>
      <c r="AY71" s="46"/>
      <c r="AZ71" s="46"/>
      <c r="BB71" s="2"/>
      <c r="BC71" s="42"/>
    </row>
    <row r="72" spans="2:55" x14ac:dyDescent="0.25">
      <c r="B72" s="39"/>
      <c r="C72" s="39"/>
      <c r="D72" s="39"/>
      <c r="J72" s="2"/>
      <c r="K72" s="166"/>
      <c r="L72" s="166"/>
      <c r="M72" s="40"/>
      <c r="AO72" s="2"/>
      <c r="AP72" s="44"/>
      <c r="AQ72" s="45"/>
      <c r="AR72" s="44"/>
      <c r="AS72" s="44"/>
      <c r="AT72" s="46"/>
      <c r="AU72" s="44"/>
      <c r="AV72" s="47"/>
      <c r="AW72" s="47"/>
      <c r="AX72" s="46"/>
      <c r="AY72" s="47"/>
      <c r="AZ72" s="46"/>
      <c r="BB72" s="2"/>
      <c r="BC72" s="42"/>
    </row>
    <row r="73" spans="2:55" x14ac:dyDescent="0.25">
      <c r="C73" s="39"/>
      <c r="D73" s="39"/>
      <c r="E73" s="39"/>
      <c r="J73" s="2"/>
      <c r="K73" s="166"/>
      <c r="L73" s="166"/>
      <c r="M73" s="40"/>
      <c r="AO73" s="2"/>
      <c r="AP73" s="44"/>
      <c r="AQ73" s="45"/>
      <c r="AR73" s="44"/>
      <c r="AS73" s="44"/>
      <c r="AT73" s="46"/>
      <c r="AU73" s="44"/>
      <c r="AV73" s="47"/>
      <c r="AW73" s="47"/>
      <c r="AX73" s="46"/>
      <c r="AY73" s="47"/>
      <c r="AZ73" s="46"/>
      <c r="BB73" s="2"/>
      <c r="BC73" s="42"/>
    </row>
    <row r="74" spans="2:55" x14ac:dyDescent="0.25">
      <c r="C74" s="39"/>
      <c r="D74" s="39"/>
      <c r="E74" s="39"/>
      <c r="J74" s="2"/>
      <c r="K74" s="166"/>
      <c r="L74" s="166"/>
      <c r="M74" s="40"/>
      <c r="AO74" s="2"/>
      <c r="AP74" s="44"/>
      <c r="AQ74" s="45"/>
      <c r="AR74" s="44"/>
      <c r="AS74" s="44"/>
      <c r="AT74" s="44"/>
      <c r="AU74" s="46"/>
      <c r="AV74" s="47"/>
      <c r="AW74" s="47"/>
      <c r="AX74" s="46"/>
      <c r="AY74" s="47"/>
      <c r="AZ74" s="46"/>
      <c r="BB74" s="2"/>
      <c r="BC74" s="42"/>
    </row>
    <row r="75" spans="2:55" x14ac:dyDescent="0.25">
      <c r="D75" s="39"/>
      <c r="E75" s="39"/>
      <c r="F75" s="39"/>
      <c r="J75" s="2"/>
      <c r="K75" s="166"/>
      <c r="L75" s="166"/>
      <c r="M75" s="40"/>
      <c r="AO75" s="2"/>
      <c r="AP75" s="44"/>
      <c r="AQ75" s="45"/>
      <c r="AR75" s="44"/>
      <c r="AS75" s="44"/>
      <c r="AT75" s="44"/>
      <c r="AU75" s="46"/>
      <c r="AV75" s="47"/>
      <c r="AW75" s="47"/>
      <c r="AX75" s="46"/>
      <c r="AY75" s="47"/>
      <c r="AZ75" s="46"/>
      <c r="BB75" s="2"/>
      <c r="BC75" s="42"/>
    </row>
    <row r="76" spans="2:55" x14ac:dyDescent="0.25">
      <c r="D76" s="39"/>
      <c r="E76" s="39"/>
      <c r="F76" s="39"/>
      <c r="J76" s="2"/>
      <c r="K76" s="166"/>
      <c r="L76" s="166"/>
      <c r="M76" s="40"/>
      <c r="AO76" s="2"/>
      <c r="AP76" s="44"/>
      <c r="AQ76" s="45"/>
      <c r="AR76" s="44"/>
      <c r="AS76" s="47"/>
      <c r="AT76" s="44"/>
      <c r="AU76" s="46"/>
      <c r="AV76" s="47"/>
      <c r="AW76" s="47"/>
      <c r="AX76" s="46"/>
      <c r="AY76" s="46"/>
      <c r="AZ76" s="46"/>
      <c r="BB76" s="2"/>
      <c r="BC76" s="42"/>
    </row>
    <row r="77" spans="2:55" x14ac:dyDescent="0.25">
      <c r="B77" s="39"/>
      <c r="E77" s="39"/>
      <c r="F77" s="39"/>
      <c r="J77" s="2"/>
      <c r="K77" s="166"/>
      <c r="L77" s="166"/>
      <c r="AO77" s="2"/>
      <c r="AP77" s="44"/>
      <c r="AQ77" s="45"/>
      <c r="AR77" s="44"/>
      <c r="AS77" s="47"/>
      <c r="AT77" s="44"/>
      <c r="AU77" s="46"/>
      <c r="AV77" s="47"/>
      <c r="AW77" s="47"/>
      <c r="AX77" s="46"/>
      <c r="AY77" s="46"/>
      <c r="AZ77" s="46"/>
      <c r="BB77" s="2"/>
      <c r="BC77" s="42"/>
    </row>
    <row r="78" spans="2:55" x14ac:dyDescent="0.25">
      <c r="B78" s="39"/>
      <c r="E78" s="39"/>
      <c r="F78" s="39"/>
      <c r="J78" s="2"/>
      <c r="K78" s="166"/>
      <c r="L78" s="166"/>
      <c r="AO78" s="2"/>
      <c r="AP78" s="44"/>
      <c r="AQ78" s="45"/>
      <c r="AR78" s="44"/>
      <c r="AS78" s="47"/>
      <c r="AT78" s="47"/>
      <c r="AU78" s="46"/>
      <c r="AV78" s="47"/>
      <c r="AW78" s="46"/>
      <c r="AX78" s="44"/>
      <c r="AY78" s="46"/>
      <c r="AZ78" s="46"/>
      <c r="BB78" s="2"/>
      <c r="BC78" s="42"/>
    </row>
    <row r="79" spans="2:55" x14ac:dyDescent="0.25">
      <c r="B79" s="39"/>
      <c r="C79" s="39"/>
      <c r="F79" s="39"/>
      <c r="J79" s="2"/>
      <c r="K79" s="166"/>
      <c r="L79" s="166"/>
      <c r="AO79" s="2"/>
      <c r="AP79" s="44"/>
      <c r="AQ79" s="45"/>
      <c r="AR79" s="44"/>
      <c r="AS79" s="47"/>
      <c r="AT79" s="44"/>
      <c r="AU79" s="46"/>
      <c r="AV79" s="47"/>
      <c r="AW79" s="46"/>
      <c r="AX79" s="44"/>
      <c r="AY79" s="46"/>
      <c r="AZ79" s="46"/>
      <c r="BB79" s="2"/>
      <c r="BC79" s="42"/>
    </row>
    <row r="80" spans="2:55" x14ac:dyDescent="0.25">
      <c r="B80" s="39"/>
      <c r="C80" s="39"/>
      <c r="F80" s="39"/>
      <c r="G80" s="42"/>
      <c r="J80" s="2"/>
      <c r="K80" s="166"/>
      <c r="L80" s="166"/>
      <c r="AO80" s="2"/>
      <c r="AP80" s="44"/>
      <c r="AQ80" s="45"/>
      <c r="AR80" s="44"/>
      <c r="AS80" s="47"/>
      <c r="AT80" s="47"/>
      <c r="AU80" s="47"/>
      <c r="AV80" s="47"/>
      <c r="AW80" s="46"/>
      <c r="AX80" s="44"/>
      <c r="AY80" s="46"/>
      <c r="AZ80" s="46"/>
      <c r="BB80" s="2"/>
      <c r="BC80" s="42"/>
    </row>
    <row r="81" spans="2:55" x14ac:dyDescent="0.25">
      <c r="B81" s="39"/>
      <c r="C81" s="39"/>
      <c r="G81" s="39"/>
      <c r="J81" s="2"/>
      <c r="K81" s="166"/>
      <c r="L81" s="166"/>
      <c r="AO81" s="2"/>
      <c r="AP81" s="44"/>
      <c r="AQ81" s="45"/>
      <c r="AR81" s="44"/>
      <c r="AS81" s="47"/>
      <c r="AT81" s="47"/>
      <c r="AU81" s="47"/>
      <c r="AV81" s="47"/>
      <c r="AW81" s="46"/>
      <c r="AX81" s="44"/>
      <c r="AY81" s="46"/>
      <c r="AZ81" s="46"/>
      <c r="BB81" s="2"/>
      <c r="BC81" s="42"/>
    </row>
    <row r="82" spans="2:55" x14ac:dyDescent="0.25">
      <c r="B82" s="39"/>
      <c r="C82" s="39"/>
      <c r="G82" s="39"/>
      <c r="J82" s="2"/>
      <c r="K82" s="166"/>
      <c r="L82" s="166"/>
      <c r="AO82" s="2"/>
      <c r="AP82" s="44"/>
      <c r="AQ82" s="45"/>
      <c r="AR82" s="44"/>
      <c r="AS82" s="47"/>
      <c r="AT82" s="47"/>
      <c r="AU82" s="47"/>
      <c r="AV82" s="47"/>
      <c r="AW82" s="46"/>
      <c r="AX82" s="46"/>
      <c r="AY82" s="44"/>
      <c r="AZ82" s="46"/>
      <c r="BB82" s="2"/>
      <c r="BC82" s="42"/>
    </row>
    <row r="83" spans="2:55" x14ac:dyDescent="0.25">
      <c r="C83" s="39"/>
      <c r="E83" s="39"/>
      <c r="G83" s="39"/>
      <c r="J83" s="2"/>
      <c r="K83" s="166"/>
      <c r="L83" s="166"/>
      <c r="AO83" s="2"/>
      <c r="AP83" s="44"/>
      <c r="AQ83" s="45"/>
      <c r="AR83" s="44"/>
      <c r="AS83" s="47"/>
      <c r="AT83" s="47"/>
      <c r="AU83" s="47"/>
      <c r="AV83" s="47"/>
      <c r="AW83" s="46"/>
      <c r="AX83" s="46"/>
      <c r="AY83" s="44"/>
      <c r="AZ83" s="46"/>
      <c r="BB83" s="2"/>
      <c r="BC83" s="42"/>
    </row>
    <row r="84" spans="2:55" x14ac:dyDescent="0.25">
      <c r="C84" s="39"/>
      <c r="E84" s="39"/>
      <c r="G84" s="39"/>
      <c r="J84" s="2"/>
      <c r="K84" s="166"/>
      <c r="L84" s="166"/>
      <c r="AO84" s="2"/>
      <c r="AP84" s="44"/>
      <c r="AQ84" s="45"/>
      <c r="AR84" s="44"/>
      <c r="AS84" s="47"/>
      <c r="AT84" s="47"/>
      <c r="AU84" s="46"/>
      <c r="AV84" s="47"/>
      <c r="AW84" s="47"/>
      <c r="AX84" s="46"/>
      <c r="AY84" s="44"/>
      <c r="AZ84" s="46"/>
      <c r="BB84" s="2"/>
      <c r="BC84" s="42"/>
    </row>
    <row r="85" spans="2:55" x14ac:dyDescent="0.25">
      <c r="E85" s="39"/>
      <c r="F85" s="39"/>
      <c r="G85" s="39"/>
      <c r="J85" s="2"/>
      <c r="K85" s="166"/>
      <c r="L85" s="166"/>
      <c r="AO85" s="2"/>
      <c r="AP85" s="44"/>
      <c r="AQ85" s="45"/>
      <c r="AR85" s="44"/>
      <c r="AS85" s="47"/>
      <c r="AT85" s="47"/>
      <c r="AU85" s="46"/>
      <c r="AV85" s="47"/>
      <c r="AW85" s="47"/>
      <c r="AX85" s="46"/>
      <c r="AY85" s="44"/>
      <c r="AZ85" s="46"/>
      <c r="BB85" s="2"/>
      <c r="BC85" s="42"/>
    </row>
    <row r="86" spans="2:55" x14ac:dyDescent="0.25">
      <c r="E86" s="39"/>
      <c r="F86" s="39"/>
      <c r="G86" s="39"/>
      <c r="J86" s="2"/>
      <c r="K86" s="166"/>
      <c r="L86" s="166"/>
      <c r="AO86" s="2"/>
      <c r="AP86" s="44"/>
      <c r="AQ86" s="45"/>
      <c r="AR86" s="44"/>
      <c r="AS86" s="47"/>
      <c r="AT86" s="44"/>
      <c r="AU86" s="46"/>
      <c r="AV86" s="47"/>
      <c r="AW86" s="47"/>
      <c r="AX86" s="46"/>
      <c r="AY86" s="46"/>
      <c r="AZ86" s="47"/>
      <c r="BB86" s="2"/>
      <c r="BC86" s="42"/>
    </row>
    <row r="87" spans="2:55" x14ac:dyDescent="0.25">
      <c r="B87" s="39"/>
      <c r="E87" s="39"/>
      <c r="F87" s="39"/>
      <c r="J87" s="2"/>
      <c r="K87" s="166"/>
      <c r="L87" s="166"/>
      <c r="AO87" s="2"/>
      <c r="AP87" s="44"/>
      <c r="AQ87" s="45"/>
      <c r="AR87" s="44"/>
      <c r="AS87" s="47"/>
      <c r="AT87" s="44"/>
      <c r="AU87" s="46"/>
      <c r="AV87" s="47"/>
      <c r="AW87" s="47"/>
      <c r="AX87" s="46"/>
      <c r="AY87" s="46"/>
      <c r="AZ87" s="47"/>
      <c r="BB87" s="2"/>
      <c r="BC87" s="42"/>
    </row>
    <row r="88" spans="2:55" x14ac:dyDescent="0.25">
      <c r="B88" s="39"/>
      <c r="E88" s="39"/>
      <c r="F88" s="39"/>
      <c r="J88" s="2"/>
      <c r="K88" s="166"/>
      <c r="L88" s="166"/>
      <c r="AO88" s="2"/>
      <c r="AP88" s="44"/>
      <c r="AQ88" s="45"/>
      <c r="AR88" s="44"/>
      <c r="AS88" s="47"/>
      <c r="AT88" s="44"/>
      <c r="AU88" s="46"/>
      <c r="AV88" s="47"/>
      <c r="AW88" s="46"/>
      <c r="AX88" s="44"/>
      <c r="AY88" s="46"/>
      <c r="AZ88" s="47"/>
      <c r="BB88" s="2"/>
      <c r="BC88" s="42"/>
    </row>
    <row r="89" spans="2:55" x14ac:dyDescent="0.25">
      <c r="B89" s="39"/>
      <c r="C89" s="39"/>
      <c r="F89" s="39"/>
      <c r="J89" s="2"/>
      <c r="K89" s="166"/>
      <c r="L89" s="166"/>
      <c r="AO89" s="2"/>
      <c r="AP89" s="44"/>
      <c r="AQ89" s="45"/>
      <c r="AR89" s="44"/>
      <c r="AS89" s="47"/>
      <c r="AT89" s="44"/>
      <c r="AU89" s="46"/>
      <c r="AV89" s="47"/>
      <c r="AW89" s="46"/>
      <c r="AX89" s="44"/>
      <c r="AY89" s="46"/>
      <c r="AZ89" s="47"/>
      <c r="BB89" s="2"/>
      <c r="BC89" s="42"/>
    </row>
    <row r="90" spans="2:55" x14ac:dyDescent="0.25">
      <c r="B90" s="39"/>
      <c r="C90" s="39"/>
      <c r="F90" s="39"/>
      <c r="J90" s="2"/>
      <c r="K90" s="166"/>
      <c r="L90" s="166"/>
      <c r="AO90" s="2"/>
      <c r="AP90" s="44"/>
      <c r="AQ90" s="45"/>
      <c r="AR90" s="44"/>
      <c r="AS90" s="47"/>
      <c r="AT90" s="47"/>
      <c r="AU90" s="44"/>
      <c r="AV90" s="47"/>
      <c r="AW90" s="46"/>
      <c r="AX90" s="44"/>
      <c r="AY90" s="46"/>
      <c r="AZ90" s="46"/>
      <c r="BB90" s="2"/>
      <c r="BC90" s="42"/>
    </row>
    <row r="91" spans="2:55" x14ac:dyDescent="0.25">
      <c r="B91" s="39"/>
      <c r="C91" s="39"/>
      <c r="G91" s="39"/>
      <c r="J91" s="2"/>
      <c r="K91" s="166"/>
      <c r="L91" s="166"/>
      <c r="AO91" s="2"/>
      <c r="AP91" s="44"/>
      <c r="AQ91" s="45"/>
      <c r="AR91" s="44"/>
      <c r="AS91" s="47"/>
      <c r="AT91" s="47"/>
      <c r="AU91" s="44"/>
      <c r="AV91" s="47"/>
      <c r="AW91" s="46"/>
      <c r="AX91" s="44"/>
      <c r="AY91" s="46"/>
      <c r="AZ91" s="46"/>
      <c r="BB91" s="2"/>
      <c r="BC91" s="42"/>
    </row>
    <row r="92" spans="2:55" x14ac:dyDescent="0.25">
      <c r="B92" s="39"/>
      <c r="C92" s="39"/>
      <c r="G92" s="39"/>
      <c r="J92" s="2"/>
      <c r="K92" s="166"/>
      <c r="L92" s="166"/>
      <c r="AO92" s="2"/>
      <c r="AP92" s="44"/>
      <c r="AQ92" s="45"/>
      <c r="AR92" s="44"/>
      <c r="AS92" s="47"/>
      <c r="AT92" s="47"/>
      <c r="AU92" s="44"/>
      <c r="AV92" s="46"/>
      <c r="AW92" s="46"/>
      <c r="AX92" s="47"/>
      <c r="AY92" s="44"/>
      <c r="AZ92" s="46"/>
      <c r="BB92" s="2"/>
      <c r="BC92" s="42"/>
    </row>
    <row r="93" spans="2:55" x14ac:dyDescent="0.25">
      <c r="C93" s="39"/>
      <c r="E93" s="39"/>
      <c r="G93" s="39"/>
      <c r="J93" s="2"/>
      <c r="K93" s="166"/>
      <c r="L93" s="166"/>
      <c r="AO93" s="2"/>
      <c r="AP93" s="44"/>
      <c r="AQ93" s="45"/>
      <c r="AR93" s="44"/>
      <c r="AS93" s="47"/>
      <c r="AT93" s="47"/>
      <c r="AU93" s="44"/>
      <c r="AV93" s="46"/>
      <c r="AW93" s="46"/>
      <c r="AX93" s="44"/>
      <c r="AY93" s="44"/>
      <c r="AZ93" s="46"/>
      <c r="BB93" s="2"/>
      <c r="BC93" s="42"/>
    </row>
    <row r="94" spans="2:55" x14ac:dyDescent="0.25">
      <c r="C94" s="39"/>
      <c r="E94" s="39"/>
      <c r="G94" s="39"/>
      <c r="H94" s="42"/>
      <c r="J94" s="2"/>
      <c r="K94" s="166"/>
      <c r="L94" s="166"/>
      <c r="AO94" s="2"/>
      <c r="AP94" s="44"/>
      <c r="AQ94" s="45"/>
      <c r="AR94" s="44"/>
      <c r="AS94" s="47"/>
      <c r="AT94" s="47"/>
      <c r="AU94" s="46"/>
      <c r="AV94" s="46"/>
      <c r="AW94" s="47"/>
      <c r="AX94" s="47"/>
      <c r="AY94" s="44"/>
      <c r="AZ94" s="46"/>
      <c r="BB94" s="2"/>
      <c r="BC94" s="42"/>
    </row>
    <row r="95" spans="2:55" x14ac:dyDescent="0.25">
      <c r="E95" s="39"/>
      <c r="G95" s="39"/>
      <c r="H95" s="39"/>
      <c r="J95" s="2"/>
      <c r="K95" s="166"/>
      <c r="L95" s="166"/>
      <c r="AO95" s="2"/>
      <c r="AP95" s="44"/>
      <c r="AQ95" s="45"/>
      <c r="AR95" s="44"/>
      <c r="AS95" s="47"/>
      <c r="AT95" s="47"/>
      <c r="AU95" s="46"/>
      <c r="AV95" s="46"/>
      <c r="AW95" s="47"/>
      <c r="AX95" s="47"/>
      <c r="AY95" s="44"/>
      <c r="AZ95" s="46"/>
      <c r="BB95" s="2"/>
      <c r="BC95" s="42"/>
    </row>
    <row r="96" spans="2:55" x14ac:dyDescent="0.25">
      <c r="E96" s="39"/>
      <c r="G96" s="39"/>
      <c r="H96" s="39"/>
      <c r="J96" s="2"/>
      <c r="K96" s="166"/>
      <c r="L96" s="166"/>
      <c r="AO96" s="2"/>
      <c r="AP96" s="44"/>
      <c r="AQ96" s="45"/>
      <c r="AR96" s="44"/>
      <c r="AS96" s="47"/>
      <c r="AT96" s="47"/>
      <c r="AU96" s="46"/>
      <c r="AV96" s="46"/>
      <c r="AW96" s="47"/>
      <c r="AX96" s="47"/>
      <c r="AY96" s="46"/>
      <c r="AZ96" s="46"/>
      <c r="BB96" s="2"/>
      <c r="BC96" s="42"/>
    </row>
    <row r="97" spans="2:55" x14ac:dyDescent="0.25">
      <c r="B97" s="39"/>
      <c r="E97" s="39"/>
      <c r="H97" s="39"/>
      <c r="J97" s="2"/>
      <c r="K97" s="166"/>
      <c r="L97" s="166"/>
      <c r="AO97" s="2"/>
      <c r="AP97" s="44"/>
      <c r="AQ97" s="45"/>
      <c r="AR97" s="44"/>
      <c r="AS97" s="47"/>
      <c r="AT97" s="47"/>
      <c r="AU97" s="46"/>
      <c r="AV97" s="46"/>
      <c r="AW97" s="47"/>
      <c r="AX97" s="47"/>
      <c r="AY97" s="46"/>
      <c r="AZ97" s="46"/>
      <c r="BB97" s="2"/>
      <c r="BC97" s="42"/>
    </row>
    <row r="98" spans="2:55" x14ac:dyDescent="0.25">
      <c r="B98" s="39"/>
      <c r="E98" s="39"/>
      <c r="H98" s="39"/>
      <c r="J98" s="2"/>
      <c r="K98" s="166"/>
      <c r="L98" s="166"/>
      <c r="AO98" s="2"/>
      <c r="AP98" s="44"/>
      <c r="AQ98" s="45"/>
      <c r="AR98" s="44"/>
      <c r="AS98" s="47"/>
      <c r="AT98" s="47"/>
      <c r="AU98" s="46"/>
      <c r="AV98" s="44"/>
      <c r="AW98" s="46"/>
      <c r="AX98" s="47"/>
      <c r="AY98" s="46"/>
      <c r="AZ98" s="46"/>
      <c r="BB98" s="2"/>
      <c r="BC98" s="42"/>
    </row>
    <row r="99" spans="2:55" x14ac:dyDescent="0.25">
      <c r="B99" s="39"/>
      <c r="C99" s="39"/>
      <c r="H99" s="39"/>
      <c r="J99" s="2"/>
      <c r="K99" s="166"/>
      <c r="L99" s="166"/>
      <c r="AO99" s="2"/>
      <c r="AP99" s="44"/>
      <c r="AQ99" s="45"/>
      <c r="AR99" s="44"/>
      <c r="AS99" s="47"/>
      <c r="AT99" s="47"/>
      <c r="AU99" s="46"/>
      <c r="AV99" s="44"/>
      <c r="AW99" s="46"/>
      <c r="AX99" s="47"/>
      <c r="AY99" s="46"/>
      <c r="AZ99" s="46"/>
      <c r="BB99" s="2"/>
      <c r="BC99" s="42"/>
    </row>
    <row r="100" spans="2:55" x14ac:dyDescent="0.25">
      <c r="B100" s="39"/>
      <c r="C100" s="39"/>
      <c r="H100" s="39"/>
      <c r="J100" s="2"/>
      <c r="K100" s="166"/>
      <c r="L100" s="166"/>
      <c r="AO100" s="2"/>
      <c r="AP100" s="44"/>
      <c r="AQ100" s="45"/>
      <c r="AR100" s="44"/>
      <c r="AS100" s="47"/>
      <c r="AT100" s="47"/>
      <c r="AU100" s="47"/>
      <c r="AV100" s="44"/>
      <c r="AW100" s="46"/>
      <c r="AX100" s="44"/>
      <c r="AY100" s="46"/>
      <c r="AZ100" s="46"/>
      <c r="BB100" s="2"/>
      <c r="BC100" s="42"/>
    </row>
    <row r="101" spans="2:55" x14ac:dyDescent="0.25">
      <c r="B101" s="39"/>
      <c r="C101" s="39"/>
      <c r="G101" s="39"/>
      <c r="J101" s="2"/>
      <c r="K101" s="166"/>
      <c r="L101" s="166"/>
      <c r="AO101" s="2"/>
      <c r="AP101" s="44"/>
      <c r="AQ101" s="45"/>
      <c r="AR101" s="44"/>
      <c r="AS101" s="47"/>
      <c r="AT101" s="47"/>
      <c r="AU101" s="47"/>
      <c r="AV101" s="44"/>
      <c r="AW101" s="46"/>
      <c r="AX101" s="44"/>
      <c r="AY101" s="46"/>
      <c r="AZ101" s="46"/>
      <c r="BB101" s="2"/>
      <c r="BC101" s="42"/>
    </row>
    <row r="102" spans="2:55" x14ac:dyDescent="0.25">
      <c r="B102" s="39"/>
      <c r="C102" s="39"/>
      <c r="G102" s="39"/>
      <c r="J102" s="2"/>
      <c r="K102" s="166"/>
      <c r="L102" s="166"/>
      <c r="AO102" s="2"/>
      <c r="AP102" s="44"/>
      <c r="AQ102" s="45"/>
      <c r="AR102" s="44"/>
      <c r="AS102" s="47"/>
      <c r="AT102" s="47"/>
      <c r="AU102" s="47"/>
      <c r="AV102" s="46"/>
      <c r="AW102" s="46"/>
      <c r="AX102" s="44"/>
      <c r="AY102" s="44"/>
      <c r="AZ102" s="46"/>
      <c r="BB102" s="2"/>
      <c r="BC102" s="42"/>
    </row>
    <row r="103" spans="2:55" x14ac:dyDescent="0.25">
      <c r="C103" s="39"/>
      <c r="E103" s="39"/>
      <c r="G103" s="39"/>
      <c r="J103" s="2"/>
      <c r="K103" s="166"/>
      <c r="L103" s="166"/>
      <c r="AO103" s="2"/>
      <c r="AP103" s="44"/>
      <c r="AQ103" s="45"/>
      <c r="AR103" s="44"/>
      <c r="AS103" s="47"/>
      <c r="AT103" s="47"/>
      <c r="AU103" s="47"/>
      <c r="AV103" s="46"/>
      <c r="AW103" s="46"/>
      <c r="AX103" s="44"/>
      <c r="AY103" s="44"/>
      <c r="AZ103" s="46"/>
      <c r="BB103" s="2"/>
      <c r="BC103" s="42"/>
    </row>
    <row r="104" spans="2:55" x14ac:dyDescent="0.25">
      <c r="C104" s="39"/>
      <c r="E104" s="39"/>
      <c r="G104" s="39"/>
      <c r="J104" s="2"/>
      <c r="K104" s="166"/>
      <c r="L104" s="166"/>
      <c r="AO104" s="2"/>
      <c r="AP104" s="44"/>
      <c r="AQ104" s="45"/>
      <c r="AR104" s="44"/>
      <c r="AS104" s="47"/>
      <c r="AT104" s="47"/>
      <c r="AU104" s="46"/>
      <c r="AV104" s="46"/>
      <c r="AW104" s="47"/>
      <c r="AX104" s="47"/>
      <c r="AY104" s="44"/>
      <c r="AZ104" s="46"/>
      <c r="BB104" s="2"/>
      <c r="BC104" s="42"/>
    </row>
    <row r="105" spans="2:55" x14ac:dyDescent="0.25">
      <c r="E105" s="39"/>
      <c r="G105" s="39"/>
      <c r="H105" s="39"/>
      <c r="J105" s="2"/>
      <c r="K105" s="166"/>
      <c r="L105" s="166"/>
      <c r="AO105" s="2"/>
      <c r="AP105" s="44"/>
      <c r="AQ105" s="45"/>
      <c r="AR105" s="44"/>
      <c r="AS105" s="47"/>
      <c r="AT105" s="47"/>
      <c r="AU105" s="46"/>
      <c r="AV105" s="46"/>
      <c r="AW105" s="47"/>
      <c r="AX105" s="47"/>
      <c r="AY105" s="44"/>
      <c r="AZ105" s="46"/>
      <c r="BB105" s="2"/>
      <c r="BC105" s="42"/>
    </row>
    <row r="106" spans="2:55" x14ac:dyDescent="0.25">
      <c r="E106" s="39"/>
      <c r="G106" s="39"/>
      <c r="H106" s="39"/>
      <c r="J106" s="2"/>
      <c r="K106" s="166"/>
      <c r="L106" s="166"/>
      <c r="AO106" s="2"/>
      <c r="AP106" s="44"/>
      <c r="AQ106" s="45"/>
      <c r="AR106" s="44"/>
      <c r="AS106" s="46"/>
      <c r="AT106" s="47"/>
      <c r="AU106" s="46"/>
      <c r="AV106" s="46"/>
      <c r="AW106" s="47"/>
      <c r="AX106" s="47"/>
      <c r="AY106" s="47"/>
      <c r="AZ106" s="46"/>
      <c r="BB106" s="2"/>
      <c r="BC106" s="42"/>
    </row>
    <row r="107" spans="2:55" x14ac:dyDescent="0.25">
      <c r="B107" s="39"/>
      <c r="E107" s="39"/>
      <c r="H107" s="39"/>
      <c r="J107" s="2"/>
      <c r="K107" s="166"/>
      <c r="L107" s="166"/>
      <c r="AO107" s="2"/>
      <c r="AP107" s="44"/>
      <c r="AQ107" s="45"/>
      <c r="AR107" s="44"/>
      <c r="AS107" s="46"/>
      <c r="AT107" s="47"/>
      <c r="AU107" s="46"/>
      <c r="AV107" s="46"/>
      <c r="AW107" s="47"/>
      <c r="AX107" s="47"/>
      <c r="AY107" s="44"/>
      <c r="AZ107" s="46"/>
      <c r="BB107" s="2"/>
      <c r="BC107" s="42"/>
    </row>
    <row r="108" spans="2:55" x14ac:dyDescent="0.25">
      <c r="B108" s="39"/>
      <c r="D108" s="42"/>
      <c r="E108" s="39"/>
      <c r="H108" s="39"/>
      <c r="J108" s="2"/>
      <c r="K108" s="166"/>
      <c r="L108" s="166"/>
      <c r="AO108" s="2"/>
      <c r="AP108" s="44"/>
      <c r="AQ108" s="45"/>
      <c r="AR108" s="44"/>
      <c r="AS108" s="46"/>
      <c r="AT108" s="47"/>
      <c r="AU108" s="46"/>
      <c r="AV108" s="47"/>
      <c r="AW108" s="46"/>
      <c r="AX108" s="47"/>
      <c r="AY108" s="47"/>
      <c r="AZ108" s="46"/>
      <c r="BB108" s="2"/>
      <c r="BC108" s="42"/>
    </row>
    <row r="109" spans="2:55" x14ac:dyDescent="0.25">
      <c r="B109" s="39"/>
      <c r="D109" s="39"/>
      <c r="H109" s="39"/>
      <c r="J109" s="2"/>
      <c r="K109" s="166"/>
      <c r="L109" s="166"/>
      <c r="AO109" s="2"/>
      <c r="AP109" s="44"/>
      <c r="AQ109" s="45"/>
      <c r="AR109" s="44"/>
      <c r="AS109" s="46"/>
      <c r="AT109" s="47"/>
      <c r="AU109" s="46"/>
      <c r="AV109" s="47"/>
      <c r="AW109" s="46"/>
      <c r="AX109" s="47"/>
      <c r="AY109" s="47"/>
      <c r="AZ109" s="46"/>
      <c r="BB109" s="2"/>
      <c r="BC109" s="42"/>
    </row>
    <row r="110" spans="2:55" x14ac:dyDescent="0.25">
      <c r="B110" s="39"/>
      <c r="D110" s="39"/>
      <c r="H110" s="39"/>
      <c r="J110" s="2"/>
      <c r="K110" s="166"/>
      <c r="L110" s="166"/>
      <c r="AO110" s="2"/>
      <c r="AP110" s="44"/>
      <c r="AQ110" s="45"/>
      <c r="AR110" s="44"/>
      <c r="AS110" s="46"/>
      <c r="AT110" s="47"/>
      <c r="AU110" s="44"/>
      <c r="AV110" s="47"/>
      <c r="AW110" s="46"/>
      <c r="AX110" s="47"/>
      <c r="AY110" s="47"/>
      <c r="AZ110" s="46"/>
      <c r="BB110" s="2"/>
      <c r="BC110" s="42"/>
    </row>
    <row r="111" spans="2:55" x14ac:dyDescent="0.25">
      <c r="B111" s="39"/>
      <c r="D111" s="39"/>
      <c r="G111" s="39"/>
      <c r="J111" s="2"/>
      <c r="K111" s="166"/>
      <c r="L111" s="166"/>
      <c r="AO111" s="2"/>
      <c r="AP111" s="44"/>
      <c r="AQ111" s="45"/>
      <c r="AR111" s="44"/>
      <c r="AS111" s="46"/>
      <c r="AT111" s="47"/>
      <c r="AU111" s="44"/>
      <c r="AV111" s="47"/>
      <c r="AW111" s="46"/>
      <c r="AX111" s="47"/>
      <c r="AY111" s="47"/>
      <c r="AZ111" s="46"/>
      <c r="BB111" s="2"/>
      <c r="BC111" s="42"/>
    </row>
    <row r="112" spans="2:55" x14ac:dyDescent="0.25">
      <c r="B112" s="39"/>
      <c r="D112" s="39"/>
      <c r="G112" s="39"/>
      <c r="J112" s="2"/>
      <c r="K112" s="166"/>
      <c r="L112" s="166"/>
      <c r="AO112" s="2"/>
      <c r="AP112" s="44"/>
      <c r="AQ112" s="45"/>
      <c r="AR112" s="44"/>
      <c r="AS112" s="44"/>
      <c r="AT112" s="47"/>
      <c r="AU112" s="44"/>
      <c r="AV112" s="46"/>
      <c r="AW112" s="46"/>
      <c r="AX112" s="47"/>
      <c r="AY112" s="47"/>
      <c r="AZ112" s="46"/>
      <c r="BB112" s="2"/>
      <c r="BC112" s="42"/>
    </row>
    <row r="113" spans="2:55" x14ac:dyDescent="0.25">
      <c r="D113" s="39"/>
      <c r="E113" s="39"/>
      <c r="G113" s="39"/>
      <c r="J113" s="2"/>
      <c r="K113" s="166"/>
      <c r="L113" s="166"/>
      <c r="AO113" s="2"/>
      <c r="AP113" s="44"/>
      <c r="AQ113" s="45"/>
      <c r="AR113" s="44"/>
      <c r="AS113" s="44"/>
      <c r="AT113" s="47"/>
      <c r="AU113" s="44"/>
      <c r="AV113" s="46"/>
      <c r="AW113" s="46"/>
      <c r="AX113" s="47"/>
      <c r="AY113" s="47"/>
      <c r="AZ113" s="46"/>
      <c r="BB113" s="2"/>
      <c r="BC113" s="42"/>
    </row>
    <row r="114" spans="2:55" x14ac:dyDescent="0.25">
      <c r="D114" s="39"/>
      <c r="E114" s="39"/>
      <c r="G114" s="39"/>
      <c r="J114" s="2"/>
      <c r="K114" s="166"/>
      <c r="L114" s="166"/>
      <c r="AO114" s="2"/>
      <c r="AP114" s="44"/>
      <c r="AQ114" s="45"/>
      <c r="AR114" s="44"/>
      <c r="AS114" s="44"/>
      <c r="AT114" s="47"/>
      <c r="AU114" s="46"/>
      <c r="AV114" s="46"/>
      <c r="AW114" s="47"/>
      <c r="AX114" s="47"/>
      <c r="AY114" s="44"/>
      <c r="AZ114" s="46"/>
      <c r="BB114" s="2"/>
      <c r="BC114" s="42"/>
    </row>
    <row r="115" spans="2:55" x14ac:dyDescent="0.25">
      <c r="E115" s="39"/>
      <c r="G115" s="39"/>
      <c r="H115" s="39"/>
      <c r="J115" s="2"/>
      <c r="K115" s="166"/>
      <c r="L115" s="166"/>
      <c r="AO115" s="2"/>
      <c r="AP115" s="44"/>
      <c r="AQ115" s="45"/>
      <c r="AR115" s="44"/>
      <c r="AS115" s="44"/>
      <c r="AT115" s="47"/>
      <c r="AU115" s="46"/>
      <c r="AV115" s="46"/>
      <c r="AW115" s="47"/>
      <c r="AX115" s="47"/>
      <c r="AY115" s="44"/>
      <c r="AZ115" s="46"/>
      <c r="BB115" s="2"/>
      <c r="BC115" s="42"/>
    </row>
    <row r="116" spans="2:55" x14ac:dyDescent="0.25">
      <c r="E116" s="39"/>
      <c r="G116" s="39"/>
      <c r="H116" s="39"/>
      <c r="J116" s="2"/>
      <c r="K116" s="166"/>
      <c r="L116" s="166"/>
      <c r="AO116" s="2"/>
      <c r="AP116" s="44"/>
      <c r="AQ116" s="45"/>
      <c r="AR116" s="44"/>
      <c r="AS116" s="46"/>
      <c r="AT116" s="47"/>
      <c r="AU116" s="46"/>
      <c r="AV116" s="46"/>
      <c r="AW116" s="47"/>
      <c r="AX116" s="47"/>
      <c r="AY116" s="44"/>
      <c r="AZ116" s="44"/>
      <c r="BB116" s="2"/>
      <c r="BC116" s="42"/>
    </row>
    <row r="117" spans="2:55" x14ac:dyDescent="0.25">
      <c r="B117" s="39"/>
      <c r="E117" s="39"/>
      <c r="H117" s="39"/>
      <c r="J117" s="2"/>
      <c r="K117" s="166"/>
      <c r="L117" s="166"/>
      <c r="AO117" s="2"/>
      <c r="AP117" s="44"/>
      <c r="AQ117" s="45"/>
      <c r="AR117" s="44"/>
      <c r="AS117" s="46"/>
      <c r="AT117" s="47"/>
      <c r="AU117" s="46"/>
      <c r="AV117" s="46"/>
      <c r="AW117" s="47"/>
      <c r="AX117" s="47"/>
      <c r="AY117" s="44"/>
      <c r="AZ117" s="44"/>
      <c r="BB117" s="2"/>
      <c r="BC117" s="42"/>
    </row>
    <row r="118" spans="2:55" x14ac:dyDescent="0.25">
      <c r="B118" s="39"/>
      <c r="E118" s="39"/>
      <c r="H118" s="39"/>
      <c r="J118" s="2"/>
      <c r="K118" s="166"/>
      <c r="L118" s="166"/>
      <c r="AO118" s="2"/>
      <c r="AP118" s="44"/>
      <c r="AQ118" s="45"/>
      <c r="AR118" s="44"/>
      <c r="AS118" s="46"/>
      <c r="AT118" s="47"/>
      <c r="AU118" s="46"/>
      <c r="AV118" s="44"/>
      <c r="AW118" s="46"/>
      <c r="AX118" s="47"/>
      <c r="AY118" s="47"/>
      <c r="AZ118" s="44"/>
      <c r="BB118" s="2"/>
      <c r="BC118" s="42"/>
    </row>
    <row r="119" spans="2:55" x14ac:dyDescent="0.25">
      <c r="B119" s="39"/>
      <c r="D119" s="39"/>
      <c r="H119" s="39"/>
      <c r="J119" s="2"/>
      <c r="K119" s="166"/>
      <c r="L119" s="166"/>
      <c r="AO119" s="2"/>
      <c r="AP119" s="44"/>
      <c r="AQ119" s="45"/>
      <c r="AR119" s="44"/>
      <c r="AS119" s="46"/>
      <c r="AT119" s="47"/>
      <c r="AU119" s="46"/>
      <c r="AV119" s="44"/>
      <c r="AW119" s="46"/>
      <c r="AX119" s="47"/>
      <c r="AY119" s="47"/>
      <c r="AZ119" s="44"/>
      <c r="BB119" s="2"/>
      <c r="BC119" s="42"/>
    </row>
    <row r="120" spans="2:55" x14ac:dyDescent="0.25">
      <c r="B120" s="39"/>
      <c r="D120" s="39"/>
      <c r="H120" s="39"/>
      <c r="J120" s="2"/>
      <c r="K120" s="166"/>
      <c r="L120" s="166"/>
      <c r="AO120" s="2"/>
      <c r="AP120" s="44"/>
      <c r="AQ120" s="45"/>
      <c r="AR120" s="44"/>
      <c r="AS120" s="46"/>
      <c r="AT120" s="46"/>
      <c r="AU120" s="44"/>
      <c r="AV120" s="44"/>
      <c r="AW120" s="46"/>
      <c r="AX120" s="47"/>
      <c r="AY120" s="47"/>
      <c r="AZ120" s="47"/>
      <c r="BB120" s="2"/>
      <c r="BC120" s="42"/>
    </row>
    <row r="121" spans="2:55" x14ac:dyDescent="0.25">
      <c r="B121" s="39"/>
      <c r="D121" s="39"/>
      <c r="G121" s="39"/>
      <c r="J121" s="2"/>
      <c r="K121" s="166"/>
      <c r="L121" s="166"/>
      <c r="AO121" s="2"/>
      <c r="AP121" s="44"/>
      <c r="AQ121" s="45"/>
      <c r="AR121" s="44"/>
      <c r="AS121" s="46"/>
      <c r="AT121" s="46"/>
      <c r="AU121" s="44"/>
      <c r="AV121" s="44"/>
      <c r="AW121" s="46"/>
      <c r="AX121" s="47"/>
      <c r="AY121" s="47"/>
      <c r="AZ121" s="44"/>
      <c r="BB121" s="2"/>
      <c r="BC121" s="42"/>
    </row>
    <row r="122" spans="2:55" x14ac:dyDescent="0.25">
      <c r="B122" s="39"/>
      <c r="D122" s="39"/>
      <c r="G122" s="39"/>
      <c r="J122" s="2"/>
      <c r="K122" s="166"/>
      <c r="L122" s="166"/>
      <c r="AO122" s="2"/>
      <c r="AP122" s="44"/>
      <c r="AQ122" s="45"/>
      <c r="AR122" s="44"/>
      <c r="AS122" s="47"/>
      <c r="AT122" s="46"/>
      <c r="AU122" s="44"/>
      <c r="AV122" s="46"/>
      <c r="AW122" s="46"/>
      <c r="AX122" s="47"/>
      <c r="AY122" s="47"/>
      <c r="AZ122" s="47"/>
      <c r="BB122" s="2"/>
      <c r="BC122" s="42"/>
    </row>
    <row r="123" spans="2:55" x14ac:dyDescent="0.25">
      <c r="D123" s="39"/>
      <c r="F123" s="39"/>
      <c r="G123" s="39"/>
      <c r="J123" s="2"/>
      <c r="K123" s="166"/>
      <c r="L123" s="166"/>
      <c r="AO123" s="2"/>
      <c r="AP123" s="44"/>
      <c r="AQ123" s="45"/>
      <c r="AR123" s="44"/>
      <c r="AS123" s="47"/>
      <c r="AT123" s="46"/>
      <c r="AU123" s="44"/>
      <c r="AV123" s="46"/>
      <c r="AW123" s="46"/>
      <c r="AX123" s="47"/>
      <c r="AY123" s="47"/>
      <c r="AZ123" s="47"/>
      <c r="BB123" s="2"/>
      <c r="BC123" s="42"/>
    </row>
    <row r="124" spans="2:55" x14ac:dyDescent="0.25">
      <c r="D124" s="39"/>
      <c r="F124" s="39"/>
      <c r="G124" s="39"/>
      <c r="J124" s="2"/>
      <c r="K124" s="166"/>
      <c r="L124" s="166"/>
      <c r="AO124" s="2"/>
      <c r="AP124" s="44"/>
      <c r="AQ124" s="45"/>
      <c r="AR124" s="44"/>
      <c r="AS124" s="47"/>
      <c r="AT124" s="46"/>
      <c r="AU124" s="46"/>
      <c r="AV124" s="46"/>
      <c r="AW124" s="47"/>
      <c r="AX124" s="47"/>
      <c r="AY124" s="47"/>
      <c r="AZ124" s="47"/>
      <c r="BB124" s="2"/>
      <c r="BC124" s="42"/>
    </row>
    <row r="125" spans="2:55" x14ac:dyDescent="0.25">
      <c r="F125" s="39"/>
      <c r="G125" s="39"/>
      <c r="H125" s="39"/>
      <c r="J125" s="2"/>
      <c r="K125" s="166"/>
      <c r="L125" s="166"/>
      <c r="AO125" s="2"/>
      <c r="AP125" s="44"/>
      <c r="AQ125" s="45"/>
      <c r="AR125" s="44"/>
      <c r="AS125" s="47"/>
      <c r="AT125" s="46"/>
      <c r="AU125" s="46"/>
      <c r="AV125" s="46"/>
      <c r="AW125" s="47"/>
      <c r="AX125" s="47"/>
      <c r="AY125" s="47"/>
      <c r="AZ125" s="47"/>
      <c r="BB125" s="2"/>
      <c r="BC125" s="42"/>
    </row>
    <row r="126" spans="2:55" x14ac:dyDescent="0.25">
      <c r="F126" s="39"/>
      <c r="G126" s="39"/>
      <c r="H126" s="39"/>
      <c r="J126" s="2"/>
      <c r="K126" s="166"/>
      <c r="L126" s="166"/>
      <c r="AO126" s="2"/>
      <c r="AP126" s="44"/>
      <c r="AQ126" s="45"/>
      <c r="AR126" s="44"/>
      <c r="AS126" s="46"/>
      <c r="AT126" s="46"/>
      <c r="AU126" s="46"/>
      <c r="AV126" s="46"/>
      <c r="AW126" s="47"/>
      <c r="AX126" s="47"/>
      <c r="AY126" s="47"/>
      <c r="AZ126" s="47"/>
      <c r="BB126" s="2"/>
      <c r="BC126" s="42"/>
    </row>
    <row r="127" spans="2:55" x14ac:dyDescent="0.25">
      <c r="B127" s="39"/>
      <c r="F127" s="39"/>
      <c r="H127" s="39"/>
      <c r="J127" s="2"/>
      <c r="K127" s="166"/>
      <c r="L127" s="166"/>
      <c r="AO127" s="2"/>
      <c r="AP127" s="44"/>
      <c r="AQ127" s="45"/>
      <c r="AR127" s="44"/>
      <c r="AS127" s="46"/>
      <c r="AT127" s="46"/>
      <c r="AU127" s="46"/>
      <c r="AV127" s="46"/>
      <c r="AW127" s="47"/>
      <c r="AX127" s="47"/>
      <c r="AY127" s="47"/>
      <c r="AZ127" s="47"/>
      <c r="BB127" s="2"/>
      <c r="BC127" s="42"/>
    </row>
    <row r="128" spans="2:55" x14ac:dyDescent="0.25">
      <c r="B128" s="39"/>
      <c r="F128" s="39"/>
      <c r="H128" s="39"/>
      <c r="J128" s="2"/>
      <c r="K128" s="166"/>
      <c r="L128" s="166"/>
      <c r="AO128" s="2"/>
      <c r="AP128" s="44"/>
      <c r="AQ128" s="45"/>
      <c r="AR128" s="44"/>
      <c r="AS128" s="46"/>
      <c r="AT128" s="46"/>
      <c r="AU128" s="46"/>
      <c r="AV128" s="47"/>
      <c r="AW128" s="46"/>
      <c r="AX128" s="47"/>
      <c r="AY128" s="47"/>
      <c r="AZ128" s="44"/>
      <c r="BB128" s="2"/>
      <c r="BC128" s="42"/>
    </row>
    <row r="129" spans="2:55" x14ac:dyDescent="0.25">
      <c r="B129" s="39"/>
      <c r="D129" s="39"/>
      <c r="H129" s="39"/>
      <c r="J129" s="2"/>
      <c r="K129" s="166"/>
      <c r="L129" s="166"/>
      <c r="AO129" s="2"/>
      <c r="AP129" s="44"/>
      <c r="AQ129" s="45"/>
      <c r="AR129" s="44"/>
      <c r="AS129" s="46"/>
      <c r="AT129" s="46"/>
      <c r="AU129" s="46"/>
      <c r="AV129" s="47"/>
      <c r="AW129" s="46"/>
      <c r="AX129" s="47"/>
      <c r="AY129" s="47"/>
      <c r="AZ129" s="44"/>
      <c r="BB129" s="2"/>
      <c r="BC129" s="42"/>
    </row>
    <row r="130" spans="2:55" x14ac:dyDescent="0.25">
      <c r="B130" s="39"/>
      <c r="D130" s="39"/>
      <c r="H130" s="39"/>
      <c r="J130" s="2"/>
      <c r="K130" s="166"/>
      <c r="L130" s="166"/>
      <c r="AO130" s="2"/>
      <c r="AP130" s="44"/>
      <c r="AQ130" s="45"/>
      <c r="AR130" s="44"/>
      <c r="AS130" s="46"/>
      <c r="AT130" s="46"/>
      <c r="AU130" s="44"/>
      <c r="AV130" s="47"/>
      <c r="AW130" s="46"/>
      <c r="AX130" s="47"/>
      <c r="AY130" s="47"/>
      <c r="AZ130" s="44"/>
      <c r="BB130" s="2"/>
      <c r="BC130" s="42"/>
    </row>
    <row r="131" spans="2:55" x14ac:dyDescent="0.25">
      <c r="B131" s="39"/>
      <c r="D131" s="39"/>
      <c r="G131" s="39"/>
      <c r="J131" s="2"/>
      <c r="K131" s="166"/>
      <c r="L131" s="166"/>
      <c r="AO131" s="2"/>
      <c r="AP131" s="44"/>
      <c r="AQ131" s="45"/>
      <c r="AR131" s="44"/>
      <c r="AS131" s="46"/>
      <c r="AT131" s="46"/>
      <c r="AU131" s="44"/>
      <c r="AV131" s="47"/>
      <c r="AW131" s="46"/>
      <c r="AX131" s="47"/>
      <c r="AY131" s="47"/>
      <c r="AZ131" s="44"/>
      <c r="BB131" s="2"/>
      <c r="BC131" s="42"/>
    </row>
    <row r="132" spans="2:55" x14ac:dyDescent="0.25">
      <c r="B132" s="39"/>
      <c r="D132" s="39"/>
      <c r="G132" s="39"/>
      <c r="J132" s="2"/>
      <c r="K132" s="166"/>
      <c r="L132" s="166"/>
      <c r="AO132" s="2"/>
      <c r="AP132" s="44"/>
      <c r="AQ132" s="45"/>
      <c r="AR132" s="44"/>
      <c r="AS132" s="44"/>
      <c r="AT132" s="46"/>
      <c r="AU132" s="44"/>
      <c r="AV132" s="46"/>
      <c r="AW132" s="46"/>
      <c r="AX132" s="47"/>
      <c r="AY132" s="47"/>
      <c r="AZ132" s="47"/>
      <c r="BB132" s="2"/>
      <c r="BC132" s="42"/>
    </row>
    <row r="133" spans="2:55" x14ac:dyDescent="0.25">
      <c r="D133" s="39"/>
      <c r="F133" s="39"/>
      <c r="G133" s="39"/>
      <c r="J133" s="2"/>
      <c r="K133" s="166"/>
      <c r="L133" s="166"/>
      <c r="AO133" s="2"/>
      <c r="AP133" s="44"/>
      <c r="AQ133" s="45"/>
      <c r="AR133" s="44"/>
      <c r="AS133" s="44"/>
      <c r="AT133" s="46"/>
      <c r="AU133" s="44"/>
      <c r="AV133" s="46"/>
      <c r="AW133" s="46"/>
      <c r="AX133" s="47"/>
      <c r="AY133" s="47"/>
      <c r="AZ133" s="47"/>
      <c r="BB133" s="2"/>
      <c r="BC133" s="42"/>
    </row>
    <row r="134" spans="2:55" x14ac:dyDescent="0.25">
      <c r="D134" s="39"/>
      <c r="F134" s="39"/>
      <c r="G134" s="39"/>
      <c r="J134" s="2"/>
      <c r="K134" s="166"/>
      <c r="L134" s="166"/>
      <c r="AO134" s="2"/>
      <c r="AP134" s="44"/>
      <c r="AQ134" s="45"/>
      <c r="AR134" s="44"/>
      <c r="AS134" s="44"/>
      <c r="AT134" s="46"/>
      <c r="AU134" s="47"/>
      <c r="AV134" s="46"/>
      <c r="AW134" s="47"/>
      <c r="AX134" s="46"/>
      <c r="AY134" s="47"/>
      <c r="AZ134" s="47"/>
      <c r="BB134" s="2"/>
      <c r="BC134" s="42"/>
    </row>
    <row r="135" spans="2:55" x14ac:dyDescent="0.25">
      <c r="F135" s="39"/>
      <c r="G135" s="39"/>
      <c r="H135" s="39"/>
      <c r="J135" s="2"/>
      <c r="K135" s="166"/>
      <c r="L135" s="166"/>
      <c r="AO135" s="2"/>
      <c r="AP135" s="44"/>
      <c r="AQ135" s="45"/>
      <c r="AR135" s="44"/>
      <c r="AS135" s="44"/>
      <c r="AT135" s="46"/>
      <c r="AU135" s="44"/>
      <c r="AV135" s="46"/>
      <c r="AW135" s="47"/>
      <c r="AX135" s="46"/>
      <c r="AY135" s="47"/>
      <c r="AZ135" s="47"/>
      <c r="BB135" s="2"/>
      <c r="BC135" s="42"/>
    </row>
    <row r="136" spans="2:55" x14ac:dyDescent="0.25">
      <c r="C136" s="42"/>
      <c r="F136" s="39"/>
      <c r="G136" s="39"/>
      <c r="H136" s="39"/>
      <c r="J136" s="2"/>
      <c r="K136" s="166"/>
      <c r="L136" s="166"/>
      <c r="AO136" s="2"/>
      <c r="AP136" s="44"/>
      <c r="AQ136" s="45"/>
      <c r="AR136" s="44"/>
      <c r="AS136" s="46"/>
      <c r="AT136" s="47"/>
      <c r="AU136" s="47"/>
      <c r="AV136" s="46"/>
      <c r="AW136" s="46"/>
      <c r="AX136" s="46"/>
      <c r="AY136" s="47"/>
      <c r="AZ136" s="47"/>
      <c r="BB136" s="2"/>
      <c r="BC136" s="42"/>
    </row>
    <row r="137" spans="2:55" x14ac:dyDescent="0.25">
      <c r="C137" s="39"/>
      <c r="F137" s="39"/>
      <c r="H137" s="39"/>
      <c r="J137" s="2"/>
      <c r="K137" s="166"/>
      <c r="L137" s="166"/>
      <c r="AO137" s="2"/>
      <c r="AP137" s="44"/>
      <c r="AQ137" s="45"/>
      <c r="AR137" s="44"/>
      <c r="AS137" s="46"/>
      <c r="AT137" s="47"/>
      <c r="AU137" s="47"/>
      <c r="AV137" s="46"/>
      <c r="AW137" s="46"/>
      <c r="AX137" s="46"/>
      <c r="AY137" s="47"/>
      <c r="AZ137" s="47"/>
      <c r="BB137" s="2"/>
      <c r="BC137" s="42"/>
    </row>
    <row r="138" spans="2:55" x14ac:dyDescent="0.25">
      <c r="C138" s="39"/>
      <c r="F138" s="39"/>
      <c r="H138" s="39"/>
      <c r="J138" s="2"/>
      <c r="K138" s="166"/>
      <c r="L138" s="166"/>
      <c r="AO138" s="2"/>
      <c r="AP138" s="44"/>
      <c r="AQ138" s="45"/>
      <c r="AR138" s="44"/>
      <c r="AS138" s="46"/>
      <c r="AT138" s="47"/>
      <c r="AU138" s="47"/>
      <c r="AV138" s="44"/>
      <c r="AW138" s="46"/>
      <c r="AX138" s="46"/>
      <c r="AY138" s="47"/>
      <c r="AZ138" s="47"/>
      <c r="BB138" s="2"/>
      <c r="BC138" s="42"/>
    </row>
    <row r="139" spans="2:55" x14ac:dyDescent="0.25">
      <c r="C139" s="39"/>
      <c r="D139" s="39"/>
      <c r="H139" s="39"/>
      <c r="J139" s="2"/>
      <c r="K139" s="166"/>
      <c r="L139" s="166"/>
      <c r="AO139" s="2"/>
      <c r="AP139" s="44"/>
      <c r="AQ139" s="45"/>
      <c r="AR139" s="44"/>
      <c r="AS139" s="46"/>
      <c r="AT139" s="47"/>
      <c r="AU139" s="47"/>
      <c r="AV139" s="44"/>
      <c r="AW139" s="46"/>
      <c r="AX139" s="46"/>
      <c r="AY139" s="47"/>
      <c r="AZ139" s="47"/>
      <c r="BB139" s="2"/>
      <c r="BC139" s="42"/>
    </row>
    <row r="140" spans="2:55" x14ac:dyDescent="0.25">
      <c r="C140" s="39"/>
      <c r="D140" s="39"/>
      <c r="H140" s="39"/>
      <c r="J140" s="2"/>
      <c r="K140" s="166"/>
      <c r="L140" s="166"/>
      <c r="AO140" s="2"/>
      <c r="AP140" s="44"/>
      <c r="AQ140" s="45"/>
      <c r="AR140" s="44"/>
      <c r="AS140" s="46"/>
      <c r="AT140" s="46"/>
      <c r="AU140" s="47"/>
      <c r="AV140" s="44"/>
      <c r="AW140" s="46"/>
      <c r="AX140" s="44"/>
      <c r="AY140" s="47"/>
      <c r="AZ140" s="47"/>
      <c r="BB140" s="2"/>
      <c r="BC140" s="42"/>
    </row>
    <row r="141" spans="2:55" x14ac:dyDescent="0.25">
      <c r="C141" s="39"/>
      <c r="D141" s="39"/>
      <c r="G141" s="39"/>
      <c r="J141" s="2"/>
      <c r="K141" s="166"/>
      <c r="L141" s="166"/>
      <c r="AO141" s="2"/>
      <c r="AP141" s="44"/>
      <c r="AQ141" s="45"/>
      <c r="AR141" s="44"/>
      <c r="AS141" s="46"/>
      <c r="AT141" s="46"/>
      <c r="AU141" s="47"/>
      <c r="AV141" s="44"/>
      <c r="AW141" s="46"/>
      <c r="AX141" s="44"/>
      <c r="AY141" s="47"/>
      <c r="AZ141" s="47"/>
      <c r="BB141" s="2"/>
      <c r="BC141" s="42"/>
    </row>
    <row r="142" spans="2:55" x14ac:dyDescent="0.25">
      <c r="C142" s="39"/>
      <c r="D142" s="39"/>
      <c r="G142" s="39"/>
      <c r="J142" s="2"/>
      <c r="K142" s="166"/>
      <c r="L142" s="166"/>
      <c r="AO142" s="2"/>
      <c r="AP142" s="44"/>
      <c r="AQ142" s="45"/>
      <c r="AR142" s="44"/>
      <c r="AS142" s="47"/>
      <c r="AT142" s="46"/>
      <c r="AU142" s="44"/>
      <c r="AV142" s="46"/>
      <c r="AW142" s="46"/>
      <c r="AX142" s="44"/>
      <c r="AY142" s="47"/>
      <c r="AZ142" s="47"/>
      <c r="BB142" s="2"/>
      <c r="BC142" s="42"/>
    </row>
    <row r="143" spans="2:55" x14ac:dyDescent="0.25">
      <c r="D143" s="39"/>
      <c r="F143" s="39"/>
      <c r="G143" s="39"/>
      <c r="J143" s="2"/>
      <c r="K143" s="166"/>
      <c r="L143" s="166"/>
      <c r="AO143" s="2"/>
      <c r="AP143" s="44"/>
      <c r="AQ143" s="45"/>
      <c r="AR143" s="44"/>
      <c r="AS143" s="47"/>
      <c r="AT143" s="46"/>
      <c r="AU143" s="44"/>
      <c r="AV143" s="46"/>
      <c r="AW143" s="46"/>
      <c r="AX143" s="44"/>
      <c r="AY143" s="47"/>
      <c r="AZ143" s="47"/>
      <c r="BB143" s="2"/>
      <c r="BC143" s="42"/>
    </row>
    <row r="144" spans="2:55" x14ac:dyDescent="0.25">
      <c r="D144" s="39"/>
      <c r="F144" s="39"/>
      <c r="G144" s="39"/>
      <c r="J144" s="2"/>
      <c r="K144" s="166"/>
      <c r="L144" s="166"/>
      <c r="AO144" s="2"/>
      <c r="AP144" s="44"/>
      <c r="AQ144" s="45"/>
      <c r="AR144" s="44"/>
      <c r="AS144" s="47"/>
      <c r="AT144" s="46"/>
      <c r="AU144" s="44"/>
      <c r="AV144" s="46"/>
      <c r="AW144" s="44"/>
      <c r="AX144" s="46"/>
      <c r="AY144" s="47"/>
      <c r="AZ144" s="47"/>
      <c r="BB144" s="2"/>
      <c r="BC144" s="42"/>
    </row>
    <row r="145" spans="3:55" x14ac:dyDescent="0.25">
      <c r="F145" s="39"/>
      <c r="G145" s="39"/>
      <c r="H145" s="39"/>
      <c r="J145" s="2"/>
      <c r="K145" s="166"/>
      <c r="L145" s="166"/>
      <c r="AO145" s="2"/>
      <c r="AP145" s="44"/>
      <c r="AQ145" s="45"/>
      <c r="AR145" s="44"/>
      <c r="AS145" s="47"/>
      <c r="AT145" s="46"/>
      <c r="AU145" s="44"/>
      <c r="AV145" s="46"/>
      <c r="AW145" s="44"/>
      <c r="AX145" s="46"/>
      <c r="AY145" s="47"/>
      <c r="AZ145" s="47"/>
      <c r="BB145" s="2"/>
      <c r="BC145" s="42"/>
    </row>
    <row r="146" spans="3:55" x14ac:dyDescent="0.25">
      <c r="F146" s="39"/>
      <c r="G146" s="39"/>
      <c r="H146" s="39"/>
      <c r="J146" s="2"/>
      <c r="K146" s="166"/>
      <c r="L146" s="166"/>
      <c r="AO146" s="2"/>
      <c r="AP146" s="44"/>
      <c r="AQ146" s="45"/>
      <c r="AR146" s="44"/>
      <c r="AS146" s="46"/>
      <c r="AT146" s="46"/>
      <c r="AU146" s="47"/>
      <c r="AV146" s="46"/>
      <c r="AW146" s="44"/>
      <c r="AX146" s="46"/>
      <c r="AY146" s="47"/>
      <c r="AZ146" s="47"/>
      <c r="BB146" s="2"/>
      <c r="BC146" s="42"/>
    </row>
    <row r="147" spans="3:55" x14ac:dyDescent="0.25">
      <c r="C147" s="39"/>
      <c r="F147" s="39"/>
      <c r="H147" s="39"/>
      <c r="J147" s="2"/>
      <c r="K147" s="166"/>
      <c r="L147" s="166"/>
      <c r="AO147" s="2"/>
      <c r="AP147" s="44"/>
      <c r="AQ147" s="45"/>
      <c r="AR147" s="44"/>
      <c r="AS147" s="46"/>
      <c r="AT147" s="46"/>
      <c r="AU147" s="47"/>
      <c r="AV147" s="46"/>
      <c r="AW147" s="44"/>
      <c r="AX147" s="46"/>
      <c r="AY147" s="47"/>
      <c r="AZ147" s="47"/>
      <c r="BB147" s="2"/>
      <c r="BC147" s="42"/>
    </row>
    <row r="148" spans="3:55" x14ac:dyDescent="0.25">
      <c r="C148" s="39"/>
      <c r="F148" s="39"/>
      <c r="H148" s="39"/>
      <c r="J148" s="2"/>
      <c r="K148" s="166"/>
      <c r="L148" s="166"/>
      <c r="AO148" s="2"/>
      <c r="AP148" s="44"/>
      <c r="AQ148" s="45"/>
      <c r="AR148" s="44"/>
      <c r="AS148" s="46"/>
      <c r="AT148" s="46"/>
      <c r="AU148" s="47"/>
      <c r="AV148" s="44"/>
      <c r="AW148" s="47"/>
      <c r="AX148" s="46"/>
      <c r="AY148" s="46"/>
      <c r="AZ148" s="47"/>
      <c r="BB148" s="2"/>
      <c r="BC148" s="42"/>
    </row>
    <row r="149" spans="3:55" x14ac:dyDescent="0.25">
      <c r="C149" s="39"/>
      <c r="D149" s="39"/>
      <c r="H149" s="39"/>
      <c r="J149" s="2"/>
      <c r="K149" s="166"/>
      <c r="L149" s="166"/>
      <c r="AO149" s="2"/>
      <c r="AP149" s="44"/>
      <c r="AQ149" s="45"/>
      <c r="AR149" s="44"/>
      <c r="AS149" s="46"/>
      <c r="AT149" s="46"/>
      <c r="AU149" s="47"/>
      <c r="AV149" s="44"/>
      <c r="AW149" s="44"/>
      <c r="AX149" s="46"/>
      <c r="AY149" s="46"/>
      <c r="AZ149" s="47"/>
      <c r="BB149" s="2"/>
      <c r="BC149" s="42"/>
    </row>
    <row r="150" spans="3:55" x14ac:dyDescent="0.25">
      <c r="C150" s="39"/>
      <c r="D150" s="39"/>
      <c r="H150" s="39"/>
      <c r="J150" s="2"/>
      <c r="K150" s="166"/>
      <c r="L150" s="166"/>
      <c r="AO150" s="2"/>
      <c r="AP150" s="44"/>
      <c r="AQ150" s="45"/>
      <c r="AR150" s="44"/>
      <c r="AS150" s="46"/>
      <c r="AT150" s="46"/>
      <c r="AU150" s="47"/>
      <c r="AV150" s="44"/>
      <c r="AW150" s="47"/>
      <c r="AX150" s="47"/>
      <c r="AY150" s="46"/>
      <c r="AZ150" s="47"/>
      <c r="BB150" s="2"/>
      <c r="BC150" s="42"/>
    </row>
    <row r="151" spans="3:55" x14ac:dyDescent="0.25">
      <c r="C151" s="39"/>
      <c r="D151" s="39"/>
      <c r="E151" s="39"/>
      <c r="J151" s="2"/>
      <c r="K151" s="166"/>
      <c r="L151" s="166"/>
      <c r="AO151" s="2"/>
      <c r="AP151" s="44"/>
      <c r="AQ151" s="45"/>
      <c r="AR151" s="44"/>
      <c r="AS151" s="46"/>
      <c r="AT151" s="46"/>
      <c r="AU151" s="47"/>
      <c r="AV151" s="44"/>
      <c r="AW151" s="47"/>
      <c r="AX151" s="47"/>
      <c r="AY151" s="46"/>
      <c r="AZ151" s="47"/>
      <c r="BB151" s="2"/>
      <c r="BC151" s="42"/>
    </row>
    <row r="152" spans="3:55" x14ac:dyDescent="0.25">
      <c r="C152" s="39"/>
      <c r="D152" s="39"/>
      <c r="E152" s="39"/>
      <c r="J152" s="2"/>
      <c r="K152" s="166"/>
      <c r="L152" s="166"/>
      <c r="AO152" s="2"/>
      <c r="AP152" s="44"/>
      <c r="AQ152" s="45"/>
      <c r="AR152" s="44"/>
      <c r="AS152" s="44"/>
      <c r="AT152" s="46"/>
      <c r="AU152" s="47"/>
      <c r="AV152" s="46"/>
      <c r="AW152" s="47"/>
      <c r="AX152" s="47"/>
      <c r="AY152" s="46"/>
      <c r="AZ152" s="47"/>
      <c r="BB152" s="2"/>
      <c r="BC152" s="42"/>
    </row>
    <row r="153" spans="3:55" x14ac:dyDescent="0.25">
      <c r="D153" s="39"/>
      <c r="E153" s="39"/>
      <c r="F153" s="39"/>
      <c r="J153" s="2"/>
      <c r="K153" s="166"/>
      <c r="L153" s="166"/>
      <c r="AO153" s="2"/>
      <c r="AP153" s="44"/>
      <c r="AQ153" s="45"/>
      <c r="AR153" s="44"/>
      <c r="AS153" s="44"/>
      <c r="AT153" s="46"/>
      <c r="AU153" s="47"/>
      <c r="AV153" s="46"/>
      <c r="AW153" s="47"/>
      <c r="AX153" s="47"/>
      <c r="AY153" s="46"/>
      <c r="AZ153" s="47"/>
      <c r="BB153" s="2"/>
      <c r="BC153" s="42"/>
    </row>
    <row r="154" spans="3:55" x14ac:dyDescent="0.25">
      <c r="D154" s="39"/>
      <c r="E154" s="39"/>
      <c r="F154" s="39"/>
      <c r="J154" s="2"/>
      <c r="K154" s="166"/>
      <c r="L154" s="166"/>
      <c r="AO154" s="2"/>
      <c r="AP154" s="44"/>
      <c r="AQ154" s="45"/>
      <c r="AR154" s="44"/>
      <c r="AS154" s="44"/>
      <c r="AT154" s="46"/>
      <c r="AU154" s="47"/>
      <c r="AV154" s="46"/>
      <c r="AW154" s="47"/>
      <c r="AX154" s="46"/>
      <c r="AY154" s="47"/>
      <c r="AZ154" s="47"/>
      <c r="BB154" s="2"/>
      <c r="BC154" s="42"/>
    </row>
    <row r="155" spans="3:55" x14ac:dyDescent="0.25">
      <c r="E155" s="39"/>
      <c r="F155" s="39"/>
      <c r="H155" s="39"/>
      <c r="J155" s="2"/>
      <c r="K155" s="166"/>
      <c r="L155" s="166"/>
      <c r="AO155" s="2"/>
      <c r="AP155" s="44"/>
      <c r="AQ155" s="45"/>
      <c r="AR155" s="44"/>
      <c r="AS155" s="44"/>
      <c r="AT155" s="46"/>
      <c r="AU155" s="47"/>
      <c r="AV155" s="46"/>
      <c r="AW155" s="47"/>
      <c r="AX155" s="46"/>
      <c r="AY155" s="47"/>
      <c r="AZ155" s="47"/>
      <c r="BB155" s="2"/>
      <c r="BC155" s="42"/>
    </row>
    <row r="156" spans="3:55" x14ac:dyDescent="0.25">
      <c r="E156" s="39"/>
      <c r="F156" s="39"/>
      <c r="H156" s="39"/>
      <c r="J156" s="2"/>
      <c r="K156" s="166"/>
      <c r="L156" s="166"/>
      <c r="AO156" s="2"/>
      <c r="AP156" s="44"/>
      <c r="AQ156" s="45"/>
      <c r="AR156" s="44"/>
      <c r="AS156" s="46"/>
      <c r="AT156" s="47"/>
      <c r="AU156" s="47"/>
      <c r="AV156" s="46"/>
      <c r="AW156" s="44"/>
      <c r="AX156" s="46"/>
      <c r="AY156" s="47"/>
      <c r="AZ156" s="47"/>
      <c r="BB156" s="2"/>
      <c r="BC156" s="42"/>
    </row>
    <row r="157" spans="3:55" x14ac:dyDescent="0.25">
      <c r="C157" s="39"/>
      <c r="F157" s="39"/>
      <c r="H157" s="39"/>
      <c r="J157" s="2"/>
      <c r="K157" s="166"/>
      <c r="L157" s="166"/>
      <c r="AO157" s="2"/>
      <c r="AP157" s="44"/>
      <c r="AQ157" s="45"/>
      <c r="AR157" s="44"/>
      <c r="AS157" s="46"/>
      <c r="AT157" s="47"/>
      <c r="AU157" s="47"/>
      <c r="AV157" s="46"/>
      <c r="AW157" s="44"/>
      <c r="AX157" s="46"/>
      <c r="AY157" s="47"/>
      <c r="AZ157" s="47"/>
      <c r="BB157" s="2"/>
      <c r="BC157" s="42"/>
    </row>
    <row r="158" spans="3:55" x14ac:dyDescent="0.25">
      <c r="C158" s="39"/>
      <c r="F158" s="39"/>
      <c r="H158" s="39"/>
      <c r="J158" s="2"/>
      <c r="K158" s="166"/>
      <c r="L158" s="166"/>
      <c r="AO158" s="2"/>
      <c r="AP158" s="44"/>
      <c r="AQ158" s="45"/>
      <c r="AR158" s="44"/>
      <c r="AS158" s="46"/>
      <c r="AT158" s="47"/>
      <c r="AU158" s="47"/>
      <c r="AV158" s="44"/>
      <c r="AW158" s="44"/>
      <c r="AX158" s="46"/>
      <c r="AY158" s="46"/>
      <c r="AZ158" s="47"/>
      <c r="BB158" s="2"/>
      <c r="BC158" s="42"/>
    </row>
    <row r="159" spans="3:55" x14ac:dyDescent="0.25">
      <c r="C159" s="39"/>
      <c r="D159" s="39"/>
      <c r="H159" s="39"/>
      <c r="J159" s="2"/>
      <c r="K159" s="166"/>
      <c r="L159" s="166"/>
      <c r="AO159" s="2"/>
      <c r="AP159" s="44"/>
      <c r="AQ159" s="45"/>
      <c r="AR159" s="44"/>
      <c r="AS159" s="46"/>
      <c r="AT159" s="47"/>
      <c r="AU159" s="47"/>
      <c r="AV159" s="44"/>
      <c r="AW159" s="44"/>
      <c r="AX159" s="46"/>
      <c r="AY159" s="46"/>
      <c r="AZ159" s="47"/>
      <c r="BB159" s="2"/>
      <c r="BC159" s="42"/>
    </row>
    <row r="160" spans="3:55" x14ac:dyDescent="0.25">
      <c r="C160" s="39"/>
      <c r="D160" s="39"/>
      <c r="H160" s="39"/>
      <c r="J160" s="2"/>
      <c r="K160" s="166"/>
      <c r="L160" s="166"/>
      <c r="AO160" s="2"/>
      <c r="AP160" s="44"/>
      <c r="AQ160" s="45"/>
      <c r="AR160" s="44"/>
      <c r="AS160" s="46"/>
      <c r="AT160" s="46"/>
      <c r="AU160" s="47"/>
      <c r="AV160" s="44"/>
      <c r="AW160" s="47"/>
      <c r="AX160" s="44"/>
      <c r="AY160" s="46"/>
      <c r="AZ160" s="47"/>
      <c r="BB160" s="2"/>
      <c r="BC160" s="42"/>
    </row>
    <row r="161" spans="2:55" x14ac:dyDescent="0.25">
      <c r="C161" s="39"/>
      <c r="D161" s="39"/>
      <c r="E161" s="39"/>
      <c r="J161" s="2"/>
      <c r="K161" s="166"/>
      <c r="L161" s="166"/>
      <c r="AO161" s="2"/>
      <c r="AP161" s="44"/>
      <c r="AQ161" s="45"/>
      <c r="AR161" s="44"/>
      <c r="AS161" s="46"/>
      <c r="AT161" s="46"/>
      <c r="AU161" s="47"/>
      <c r="AV161" s="44"/>
      <c r="AW161" s="47"/>
      <c r="AX161" s="44"/>
      <c r="AY161" s="46"/>
      <c r="AZ161" s="47"/>
      <c r="BB161" s="2"/>
      <c r="BC161" s="42"/>
    </row>
    <row r="162" spans="2:55" x14ac:dyDescent="0.25">
      <c r="C162" s="39"/>
      <c r="D162" s="39"/>
      <c r="E162" s="39"/>
      <c r="J162" s="2"/>
      <c r="K162" s="166"/>
      <c r="L162" s="166"/>
      <c r="AO162" s="2"/>
      <c r="AP162" s="44"/>
      <c r="AQ162" s="45"/>
      <c r="AR162" s="44"/>
      <c r="AS162" s="44"/>
      <c r="AT162" s="46"/>
      <c r="AU162" s="47"/>
      <c r="AV162" s="47"/>
      <c r="AW162" s="47"/>
      <c r="AX162" s="44"/>
      <c r="AY162" s="46"/>
      <c r="AZ162" s="46"/>
      <c r="BB162" s="2"/>
      <c r="BC162" s="42"/>
    </row>
    <row r="163" spans="2:55" x14ac:dyDescent="0.25">
      <c r="D163" s="39"/>
      <c r="E163" s="39"/>
      <c r="F163" s="39"/>
      <c r="J163" s="2"/>
      <c r="K163" s="166"/>
      <c r="L163" s="166"/>
      <c r="AO163" s="2"/>
      <c r="AP163" s="44"/>
      <c r="AQ163" s="45"/>
      <c r="AR163" s="44"/>
      <c r="AS163" s="44"/>
      <c r="AT163" s="46"/>
      <c r="AU163" s="47"/>
      <c r="AV163" s="44"/>
      <c r="AW163" s="47"/>
      <c r="AX163" s="44"/>
      <c r="AY163" s="46"/>
      <c r="AZ163" s="46"/>
      <c r="BB163" s="2"/>
      <c r="BC163" s="42"/>
    </row>
    <row r="164" spans="2:55" x14ac:dyDescent="0.25">
      <c r="D164" s="39"/>
      <c r="E164" s="39"/>
      <c r="F164" s="39"/>
      <c r="J164" s="2"/>
      <c r="K164" s="166"/>
      <c r="L164" s="166"/>
      <c r="AO164" s="2"/>
      <c r="AP164" s="44"/>
      <c r="AQ164" s="45"/>
      <c r="AR164" s="44"/>
      <c r="AS164" s="44"/>
      <c r="AT164" s="46"/>
      <c r="AU164" s="47"/>
      <c r="AV164" s="47"/>
      <c r="AW164" s="47"/>
      <c r="AX164" s="46"/>
      <c r="AY164" s="47"/>
      <c r="AZ164" s="46"/>
      <c r="BB164" s="2"/>
      <c r="BC164" s="42"/>
    </row>
    <row r="165" spans="2:55" x14ac:dyDescent="0.25">
      <c r="B165" s="39"/>
      <c r="E165" s="39"/>
      <c r="F165" s="39"/>
      <c r="J165" s="2"/>
      <c r="K165" s="166"/>
      <c r="L165" s="166"/>
      <c r="AO165" s="2"/>
      <c r="AP165" s="44"/>
      <c r="AQ165" s="45"/>
      <c r="AR165" s="44"/>
      <c r="AS165" s="44"/>
      <c r="AT165" s="46"/>
      <c r="AU165" s="47"/>
      <c r="AV165" s="47"/>
      <c r="AW165" s="47"/>
      <c r="AX165" s="46"/>
      <c r="AY165" s="47"/>
      <c r="AZ165" s="46"/>
      <c r="BB165" s="2"/>
      <c r="BC165" s="42"/>
    </row>
    <row r="166" spans="2:55" x14ac:dyDescent="0.25">
      <c r="B166" s="39"/>
      <c r="E166" s="39"/>
      <c r="F166" s="39"/>
      <c r="J166" s="2"/>
      <c r="K166" s="166"/>
      <c r="L166" s="166"/>
      <c r="AO166" s="2"/>
      <c r="AP166" s="44"/>
      <c r="AQ166" s="45"/>
      <c r="AR166" s="44"/>
      <c r="AS166" s="46"/>
      <c r="AT166" s="46"/>
      <c r="AU166" s="47"/>
      <c r="AV166" s="47"/>
      <c r="AW166" s="47"/>
      <c r="AX166" s="46"/>
      <c r="AY166" s="47"/>
      <c r="AZ166" s="46"/>
      <c r="BB166" s="2"/>
      <c r="BC166" s="42"/>
    </row>
    <row r="167" spans="2:55" x14ac:dyDescent="0.25">
      <c r="B167" s="39"/>
      <c r="C167" s="39"/>
      <c r="F167" s="39"/>
      <c r="J167" s="2"/>
      <c r="K167" s="166"/>
      <c r="L167" s="166"/>
      <c r="AO167" s="2"/>
      <c r="AP167" s="44"/>
      <c r="AQ167" s="45"/>
      <c r="AR167" s="44"/>
      <c r="AS167" s="46"/>
      <c r="AT167" s="46"/>
      <c r="AU167" s="47"/>
      <c r="AV167" s="47"/>
      <c r="AW167" s="47"/>
      <c r="AX167" s="46"/>
      <c r="AY167" s="47"/>
      <c r="AZ167" s="46"/>
      <c r="BB167" s="2"/>
      <c r="BC167" s="42"/>
    </row>
    <row r="168" spans="2:55" x14ac:dyDescent="0.25">
      <c r="B168" s="39"/>
      <c r="C168" s="39"/>
      <c r="F168" s="39"/>
      <c r="J168" s="2"/>
      <c r="K168" s="166"/>
      <c r="L168" s="166"/>
      <c r="AO168" s="2"/>
      <c r="AP168" s="44"/>
      <c r="AQ168" s="45"/>
      <c r="AR168" s="44"/>
      <c r="AS168" s="46"/>
      <c r="AT168" s="46"/>
      <c r="AU168" s="47"/>
      <c r="AV168" s="47"/>
      <c r="AW168" s="47"/>
      <c r="AX168" s="46"/>
      <c r="AY168" s="46"/>
      <c r="AZ168" s="44"/>
      <c r="BB168" s="2"/>
      <c r="BC168" s="42"/>
    </row>
    <row r="169" spans="2:55" x14ac:dyDescent="0.25">
      <c r="B169" s="39"/>
      <c r="C169" s="39"/>
      <c r="D169" s="39"/>
      <c r="J169" s="2"/>
      <c r="K169" s="166"/>
      <c r="L169" s="166"/>
      <c r="AO169" s="2"/>
      <c r="AP169" s="44"/>
      <c r="AQ169" s="45"/>
      <c r="AR169" s="44"/>
      <c r="AS169" s="46"/>
      <c r="AT169" s="46"/>
      <c r="AU169" s="47"/>
      <c r="AV169" s="47"/>
      <c r="AW169" s="47"/>
      <c r="AX169" s="46"/>
      <c r="AY169" s="46"/>
      <c r="AZ169" s="44"/>
      <c r="BB169" s="2"/>
      <c r="BC169" s="42"/>
    </row>
    <row r="170" spans="2:55" x14ac:dyDescent="0.25">
      <c r="B170" s="39"/>
      <c r="C170" s="39"/>
      <c r="D170" s="39"/>
      <c r="J170" s="2"/>
      <c r="K170" s="166"/>
      <c r="L170" s="166"/>
      <c r="AO170" s="2"/>
      <c r="AP170" s="44"/>
      <c r="AQ170" s="45"/>
      <c r="AR170" s="44"/>
      <c r="AS170" s="46"/>
      <c r="AT170" s="46"/>
      <c r="AU170" s="47"/>
      <c r="AV170" s="44"/>
      <c r="AW170" s="47"/>
      <c r="AX170" s="47"/>
      <c r="AY170" s="46"/>
      <c r="AZ170" s="44"/>
      <c r="BB170" s="2"/>
      <c r="BC170" s="42"/>
    </row>
    <row r="171" spans="2:55" x14ac:dyDescent="0.25">
      <c r="C171" s="39"/>
      <c r="D171" s="39"/>
      <c r="E171" s="39"/>
      <c r="J171" s="2"/>
      <c r="K171" s="166"/>
      <c r="L171" s="166"/>
      <c r="AO171" s="2"/>
      <c r="AP171" s="44"/>
      <c r="AQ171" s="45"/>
      <c r="AR171" s="44"/>
      <c r="AS171" s="46"/>
      <c r="AT171" s="46"/>
      <c r="AU171" s="47"/>
      <c r="AV171" s="44"/>
      <c r="AW171" s="47"/>
      <c r="AX171" s="47"/>
      <c r="AY171" s="46"/>
      <c r="AZ171" s="44"/>
      <c r="BB171" s="2"/>
      <c r="BC171" s="42"/>
    </row>
    <row r="172" spans="2:55" x14ac:dyDescent="0.25">
      <c r="C172" s="39"/>
      <c r="D172" s="39"/>
      <c r="E172" s="39"/>
      <c r="J172" s="2"/>
      <c r="K172" s="166"/>
      <c r="L172" s="166"/>
      <c r="AO172" s="2"/>
      <c r="AP172" s="44"/>
      <c r="AQ172" s="45"/>
      <c r="AR172" s="44"/>
      <c r="AS172" s="44"/>
      <c r="AT172" s="46"/>
      <c r="AU172" s="47"/>
      <c r="AV172" s="44"/>
      <c r="AW172" s="47"/>
      <c r="AX172" s="47"/>
      <c r="AY172" s="46"/>
      <c r="AZ172" s="46"/>
      <c r="BB172" s="2"/>
      <c r="BC172" s="42"/>
    </row>
    <row r="173" spans="2:55" x14ac:dyDescent="0.25">
      <c r="D173" s="39"/>
      <c r="E173" s="39"/>
      <c r="F173" s="39"/>
      <c r="J173" s="2"/>
      <c r="K173" s="166"/>
      <c r="L173" s="166"/>
      <c r="AO173" s="2"/>
      <c r="AP173" s="44"/>
      <c r="AQ173" s="45"/>
      <c r="AR173" s="44"/>
      <c r="AS173" s="44"/>
      <c r="AT173" s="46"/>
      <c r="AU173" s="47"/>
      <c r="AV173" s="44"/>
      <c r="AW173" s="47"/>
      <c r="AX173" s="47"/>
      <c r="AY173" s="46"/>
      <c r="AZ173" s="46"/>
      <c r="BB173" s="2"/>
      <c r="BC173" s="42"/>
    </row>
    <row r="174" spans="2:55" x14ac:dyDescent="0.25">
      <c r="D174" s="39"/>
      <c r="E174" s="39"/>
      <c r="F174" s="39"/>
      <c r="J174" s="2"/>
      <c r="K174" s="166"/>
      <c r="L174" s="166"/>
      <c r="AO174" s="2"/>
      <c r="AP174" s="44"/>
      <c r="AQ174" s="45"/>
      <c r="AR174" s="44"/>
      <c r="AS174" s="44"/>
      <c r="AT174" s="46"/>
      <c r="AU174" s="47"/>
      <c r="AV174" s="47"/>
      <c r="AW174" s="47"/>
      <c r="AX174" s="46"/>
      <c r="AY174" s="47"/>
      <c r="AZ174" s="46"/>
      <c r="BB174" s="2"/>
      <c r="BC174" s="42"/>
    </row>
    <row r="175" spans="2:55" x14ac:dyDescent="0.25">
      <c r="B175" s="39"/>
      <c r="E175" s="39"/>
      <c r="F175" s="39"/>
      <c r="J175" s="2"/>
      <c r="K175" s="166"/>
      <c r="L175" s="166"/>
      <c r="AO175" s="2"/>
      <c r="AP175" s="44"/>
      <c r="AQ175" s="45"/>
      <c r="AR175" s="44"/>
      <c r="AS175" s="44"/>
      <c r="AT175" s="46"/>
      <c r="AU175" s="47"/>
      <c r="AV175" s="47"/>
      <c r="AW175" s="47"/>
      <c r="AX175" s="46"/>
      <c r="AY175" s="47"/>
      <c r="AZ175" s="46"/>
      <c r="BB175" s="2"/>
      <c r="BC175" s="42"/>
    </row>
    <row r="176" spans="2:55" x14ac:dyDescent="0.25">
      <c r="B176" s="39"/>
      <c r="E176" s="39"/>
      <c r="F176" s="39"/>
      <c r="J176" s="2"/>
      <c r="K176" s="166"/>
      <c r="L176" s="166"/>
      <c r="AO176" s="2"/>
      <c r="AP176" s="44"/>
      <c r="AQ176" s="45"/>
      <c r="AR176" s="44"/>
      <c r="AS176" s="47"/>
      <c r="AT176" s="46"/>
      <c r="AU176" s="46"/>
      <c r="AV176" s="47"/>
      <c r="AW176" s="47"/>
      <c r="AX176" s="46"/>
      <c r="AY176" s="47"/>
      <c r="AZ176" s="46"/>
      <c r="BB176" s="2"/>
      <c r="BC176" s="42"/>
    </row>
    <row r="177" spans="2:55" x14ac:dyDescent="0.25">
      <c r="B177" s="39"/>
      <c r="C177" s="39"/>
      <c r="F177" s="39"/>
      <c r="J177" s="2"/>
      <c r="K177" s="166"/>
      <c r="L177" s="166"/>
      <c r="AO177" s="2"/>
      <c r="AP177" s="44"/>
      <c r="AQ177" s="45"/>
      <c r="AR177" s="44"/>
      <c r="AS177" s="44"/>
      <c r="AT177" s="46"/>
      <c r="AU177" s="46"/>
      <c r="AV177" s="47"/>
      <c r="AW177" s="47"/>
      <c r="AX177" s="46"/>
      <c r="AY177" s="47"/>
      <c r="AZ177" s="46"/>
      <c r="BB177" s="2"/>
      <c r="BC177" s="42"/>
    </row>
    <row r="178" spans="2:55" x14ac:dyDescent="0.25">
      <c r="B178" s="39"/>
      <c r="C178" s="39"/>
      <c r="F178" s="39"/>
      <c r="J178" s="2"/>
      <c r="K178" s="166"/>
      <c r="L178" s="166"/>
      <c r="AO178" s="2"/>
      <c r="AP178" s="44"/>
      <c r="AQ178" s="45"/>
      <c r="AR178" s="44"/>
      <c r="AS178" s="47"/>
      <c r="AT178" s="46"/>
      <c r="AU178" s="46"/>
      <c r="AV178" s="47"/>
      <c r="AW178" s="47"/>
      <c r="AX178" s="46"/>
      <c r="AY178" s="46"/>
      <c r="AZ178" s="47"/>
      <c r="BB178" s="2"/>
      <c r="BC178" s="42"/>
    </row>
    <row r="179" spans="2:55" x14ac:dyDescent="0.25">
      <c r="B179" s="39"/>
      <c r="C179" s="39"/>
      <c r="G179" s="39"/>
      <c r="J179" s="2"/>
      <c r="K179" s="166"/>
      <c r="L179" s="166"/>
      <c r="AO179" s="2"/>
      <c r="AP179" s="44"/>
      <c r="AQ179" s="45"/>
      <c r="AR179" s="44"/>
      <c r="AS179" s="47"/>
      <c r="AT179" s="46"/>
      <c r="AU179" s="46"/>
      <c r="AV179" s="47"/>
      <c r="AW179" s="47"/>
      <c r="AX179" s="46"/>
      <c r="AY179" s="46"/>
      <c r="AZ179" s="47"/>
      <c r="BB179" s="2"/>
      <c r="BC179" s="42"/>
    </row>
    <row r="180" spans="2:55" x14ac:dyDescent="0.25">
      <c r="B180" s="39"/>
      <c r="C180" s="39"/>
      <c r="G180" s="39"/>
      <c r="J180" s="2"/>
      <c r="K180" s="166"/>
      <c r="L180" s="166"/>
      <c r="AO180" s="2"/>
      <c r="AP180" s="44"/>
      <c r="AQ180" s="45"/>
      <c r="AR180" s="44"/>
      <c r="AS180" s="47"/>
      <c r="AT180" s="46"/>
      <c r="AU180" s="46"/>
      <c r="AV180" s="47"/>
      <c r="AW180" s="47"/>
      <c r="AX180" s="44"/>
      <c r="AY180" s="46"/>
      <c r="AZ180" s="47"/>
      <c r="BB180" s="2"/>
      <c r="BC180" s="42"/>
    </row>
    <row r="181" spans="2:55" x14ac:dyDescent="0.25">
      <c r="C181" s="39"/>
      <c r="E181" s="39"/>
      <c r="G181" s="39"/>
      <c r="J181" s="2"/>
      <c r="K181" s="166"/>
      <c r="L181" s="166"/>
      <c r="AO181" s="2"/>
      <c r="AP181" s="44"/>
      <c r="AQ181" s="45"/>
      <c r="AR181" s="44"/>
      <c r="AS181" s="47"/>
      <c r="AT181" s="46"/>
      <c r="AU181" s="46"/>
      <c r="AV181" s="47"/>
      <c r="AW181" s="47"/>
      <c r="AX181" s="44"/>
      <c r="AY181" s="46"/>
      <c r="AZ181" s="47"/>
      <c r="BB181" s="2"/>
      <c r="BC181" s="42"/>
    </row>
    <row r="182" spans="2:55" x14ac:dyDescent="0.25">
      <c r="C182" s="39"/>
      <c r="E182" s="39"/>
      <c r="G182" s="39"/>
      <c r="J182" s="2"/>
      <c r="K182" s="166"/>
      <c r="L182" s="166"/>
      <c r="AO182" s="2"/>
      <c r="AP182" s="44"/>
      <c r="AQ182" s="45"/>
      <c r="AR182" s="44"/>
      <c r="AS182" s="47"/>
      <c r="AT182" s="46"/>
      <c r="AU182" s="44"/>
      <c r="AV182" s="47"/>
      <c r="AW182" s="47"/>
      <c r="AX182" s="44"/>
      <c r="AY182" s="46"/>
      <c r="AZ182" s="46"/>
      <c r="BB182" s="2"/>
      <c r="BC182" s="42"/>
    </row>
    <row r="183" spans="2:55" x14ac:dyDescent="0.25">
      <c r="E183" s="39"/>
      <c r="F183" s="39"/>
      <c r="G183" s="39"/>
      <c r="J183" s="2"/>
      <c r="K183" s="166"/>
      <c r="L183" s="166"/>
      <c r="AO183" s="2"/>
      <c r="AP183" s="44"/>
      <c r="AQ183" s="45"/>
      <c r="AR183" s="44"/>
      <c r="AS183" s="47"/>
      <c r="AT183" s="46"/>
      <c r="AU183" s="44"/>
      <c r="AV183" s="47"/>
      <c r="AW183" s="47"/>
      <c r="AX183" s="44"/>
      <c r="AY183" s="46"/>
      <c r="AZ183" s="46"/>
      <c r="BB183" s="2"/>
      <c r="BC183" s="42"/>
    </row>
    <row r="184" spans="2:55" x14ac:dyDescent="0.25">
      <c r="E184" s="39"/>
      <c r="F184" s="39"/>
      <c r="G184" s="39"/>
      <c r="J184" s="2"/>
      <c r="K184" s="166"/>
      <c r="L184" s="166"/>
      <c r="AO184" s="2"/>
      <c r="AP184" s="44"/>
      <c r="AQ184" s="45"/>
      <c r="AR184" s="44"/>
      <c r="AS184" s="44"/>
      <c r="AT184" s="46"/>
      <c r="AU184" s="44"/>
      <c r="AV184" s="47"/>
      <c r="AW184" s="47"/>
      <c r="AX184" s="46"/>
      <c r="AY184" s="47"/>
      <c r="AZ184" s="46"/>
      <c r="BB184" s="2"/>
      <c r="BC184" s="42"/>
    </row>
    <row r="185" spans="2:55" x14ac:dyDescent="0.25">
      <c r="B185" s="39"/>
      <c r="E185" s="39"/>
      <c r="F185" s="39"/>
      <c r="J185" s="2"/>
      <c r="K185" s="166"/>
      <c r="L185" s="166"/>
      <c r="AO185" s="2"/>
      <c r="AP185" s="44"/>
      <c r="AQ185" s="45"/>
      <c r="AR185" s="44"/>
      <c r="AS185" s="44"/>
      <c r="AT185" s="46"/>
      <c r="AU185" s="44"/>
      <c r="AV185" s="47"/>
      <c r="AW185" s="47"/>
      <c r="AX185" s="46"/>
      <c r="AY185" s="47"/>
      <c r="AZ185" s="46"/>
      <c r="BB185" s="2"/>
      <c r="BC185" s="42"/>
    </row>
    <row r="186" spans="2:55" x14ac:dyDescent="0.25">
      <c r="B186" s="39"/>
      <c r="E186" s="39"/>
      <c r="F186" s="39"/>
      <c r="J186" s="2"/>
      <c r="K186" s="166"/>
      <c r="L186" s="166"/>
      <c r="AO186" s="2"/>
      <c r="AP186" s="44"/>
      <c r="AQ186" s="45"/>
      <c r="AR186" s="44"/>
      <c r="AS186" s="44"/>
      <c r="AT186" s="44"/>
      <c r="AU186" s="46"/>
      <c r="AV186" s="47"/>
      <c r="AW186" s="47"/>
      <c r="AX186" s="46"/>
      <c r="AY186" s="47"/>
      <c r="AZ186" s="46"/>
      <c r="BB186" s="2"/>
      <c r="BC186" s="42"/>
    </row>
    <row r="187" spans="2:55" x14ac:dyDescent="0.25">
      <c r="B187" s="39"/>
      <c r="C187" s="39"/>
      <c r="F187" s="39"/>
      <c r="J187" s="2"/>
      <c r="K187" s="166"/>
      <c r="L187" s="166"/>
      <c r="AO187" s="2"/>
      <c r="AP187" s="44"/>
      <c r="AQ187" s="45"/>
      <c r="AR187" s="44"/>
      <c r="AS187" s="44"/>
      <c r="AT187" s="44"/>
      <c r="AU187" s="46"/>
      <c r="AV187" s="47"/>
      <c r="AW187" s="47"/>
      <c r="AX187" s="46"/>
      <c r="AY187" s="47"/>
      <c r="AZ187" s="46"/>
      <c r="BB187" s="2"/>
      <c r="BC187" s="42"/>
    </row>
    <row r="188" spans="2:55" x14ac:dyDescent="0.25">
      <c r="B188" s="39"/>
      <c r="C188" s="39"/>
      <c r="F188" s="39"/>
      <c r="J188" s="2"/>
      <c r="K188" s="166"/>
      <c r="L188" s="166"/>
      <c r="AO188" s="2"/>
      <c r="AP188" s="44"/>
      <c r="AQ188" s="45"/>
      <c r="AR188" s="44"/>
      <c r="AS188" s="47"/>
      <c r="AT188" s="44"/>
      <c r="AU188" s="46"/>
      <c r="AV188" s="47"/>
      <c r="AW188" s="47"/>
      <c r="AX188" s="46"/>
      <c r="AY188" s="46"/>
      <c r="AZ188" s="44"/>
      <c r="BB188" s="2"/>
      <c r="BC188" s="42"/>
    </row>
    <row r="189" spans="2:55" x14ac:dyDescent="0.25">
      <c r="B189" s="39"/>
      <c r="C189" s="39"/>
      <c r="G189" s="39"/>
      <c r="J189" s="2"/>
      <c r="K189" s="166"/>
      <c r="L189" s="166"/>
      <c r="AO189" s="2"/>
      <c r="AP189" s="44"/>
      <c r="AQ189" s="45"/>
      <c r="AR189" s="44"/>
      <c r="AS189" s="47"/>
      <c r="AT189" s="44"/>
      <c r="AU189" s="46"/>
      <c r="AV189" s="47"/>
      <c r="AW189" s="47"/>
      <c r="AX189" s="46"/>
      <c r="AY189" s="46"/>
      <c r="AZ189" s="44"/>
      <c r="BB189" s="2"/>
      <c r="BC189" s="42"/>
    </row>
    <row r="190" spans="2:55" x14ac:dyDescent="0.25">
      <c r="B190" s="39"/>
      <c r="C190" s="39"/>
      <c r="G190" s="39"/>
      <c r="J190" s="2"/>
      <c r="K190" s="166"/>
      <c r="L190" s="166"/>
      <c r="AO190" s="2"/>
      <c r="AP190" s="44"/>
      <c r="AQ190" s="45"/>
      <c r="AR190" s="44"/>
      <c r="AS190" s="47"/>
      <c r="AT190" s="47"/>
      <c r="AU190" s="46"/>
      <c r="AV190" s="47"/>
      <c r="AW190" s="46"/>
      <c r="AX190" s="44"/>
      <c r="AY190" s="46"/>
      <c r="AZ190" s="44"/>
      <c r="BB190" s="2"/>
      <c r="BC190" s="42"/>
    </row>
    <row r="191" spans="2:55" x14ac:dyDescent="0.25">
      <c r="C191" s="39"/>
      <c r="E191" s="39"/>
      <c r="G191" s="39"/>
      <c r="J191" s="2"/>
      <c r="K191" s="166"/>
      <c r="L191" s="166"/>
      <c r="AO191" s="2"/>
      <c r="AP191" s="44"/>
      <c r="AQ191" s="45"/>
      <c r="AR191" s="44"/>
      <c r="AS191" s="47"/>
      <c r="AT191" s="44"/>
      <c r="AU191" s="46"/>
      <c r="AV191" s="47"/>
      <c r="AW191" s="46"/>
      <c r="AX191" s="44"/>
      <c r="AY191" s="46"/>
      <c r="AZ191" s="44"/>
      <c r="BB191" s="2"/>
      <c r="BC191" s="42"/>
    </row>
    <row r="192" spans="2:55" x14ac:dyDescent="0.25">
      <c r="C192" s="39"/>
      <c r="E192" s="39"/>
      <c r="G192" s="39"/>
      <c r="J192" s="2"/>
      <c r="K192" s="166"/>
      <c r="L192" s="166"/>
      <c r="AO192" s="2"/>
      <c r="AP192" s="44"/>
      <c r="AQ192" s="45"/>
      <c r="AR192" s="44"/>
      <c r="AS192" s="47"/>
      <c r="AT192" s="47"/>
      <c r="AU192" s="47"/>
      <c r="AV192" s="47"/>
      <c r="AW192" s="46"/>
      <c r="AX192" s="44"/>
      <c r="AY192" s="46"/>
      <c r="AZ192" s="46"/>
      <c r="BB192" s="2"/>
      <c r="BC192" s="42"/>
    </row>
    <row r="193" spans="2:55" x14ac:dyDescent="0.25">
      <c r="E193" s="39"/>
      <c r="G193" s="39"/>
      <c r="H193" s="39"/>
      <c r="J193" s="2"/>
      <c r="K193" s="166"/>
      <c r="L193" s="166"/>
      <c r="AO193" s="2"/>
      <c r="AP193" s="44"/>
      <c r="AQ193" s="45"/>
      <c r="AR193" s="44"/>
      <c r="AS193" s="47"/>
      <c r="AT193" s="47"/>
      <c r="AU193" s="47"/>
      <c r="AV193" s="47"/>
      <c r="AW193" s="46"/>
      <c r="AX193" s="44"/>
      <c r="AY193" s="46"/>
      <c r="AZ193" s="46"/>
      <c r="BB193" s="2"/>
      <c r="BC193" s="42"/>
    </row>
    <row r="194" spans="2:55" x14ac:dyDescent="0.25">
      <c r="E194" s="39"/>
      <c r="G194" s="39"/>
      <c r="H194" s="39"/>
      <c r="J194" s="2"/>
      <c r="K194" s="166"/>
      <c r="L194" s="166"/>
      <c r="AO194" s="2"/>
      <c r="AP194" s="44"/>
      <c r="AQ194" s="45"/>
      <c r="AR194" s="44"/>
      <c r="AS194" s="47"/>
      <c r="AT194" s="47"/>
      <c r="AU194" s="47"/>
      <c r="AV194" s="47"/>
      <c r="AW194" s="46"/>
      <c r="AX194" s="46"/>
      <c r="AY194" s="47"/>
      <c r="AZ194" s="46"/>
      <c r="BB194" s="2"/>
      <c r="BC194" s="42"/>
    </row>
    <row r="195" spans="2:55" x14ac:dyDescent="0.25">
      <c r="B195" s="39"/>
      <c r="E195" s="39"/>
      <c r="H195" s="39"/>
      <c r="J195" s="2"/>
      <c r="K195" s="166"/>
      <c r="L195" s="166"/>
      <c r="AO195" s="2"/>
      <c r="AP195" s="44"/>
      <c r="AQ195" s="45"/>
      <c r="AR195" s="44"/>
      <c r="AS195" s="47"/>
      <c r="AT195" s="47"/>
      <c r="AU195" s="47"/>
      <c r="AV195" s="47"/>
      <c r="AW195" s="46"/>
      <c r="AX195" s="46"/>
      <c r="AY195" s="47"/>
      <c r="AZ195" s="46"/>
      <c r="BB195" s="2"/>
      <c r="BC195" s="42"/>
    </row>
    <row r="196" spans="2:55" x14ac:dyDescent="0.25">
      <c r="B196" s="39"/>
      <c r="E196" s="39"/>
      <c r="H196" s="39"/>
      <c r="J196" s="2"/>
      <c r="K196" s="166"/>
      <c r="L196" s="166"/>
      <c r="AO196" s="2"/>
      <c r="AP196" s="44"/>
      <c r="AQ196" s="45"/>
      <c r="AR196" s="44"/>
      <c r="AS196" s="47"/>
      <c r="AT196" s="47"/>
      <c r="AU196" s="46"/>
      <c r="AV196" s="47"/>
      <c r="AW196" s="47"/>
      <c r="AX196" s="46"/>
      <c r="AY196" s="47"/>
      <c r="AZ196" s="46"/>
      <c r="BB196" s="2"/>
      <c r="BC196" s="42"/>
    </row>
    <row r="197" spans="2:55" x14ac:dyDescent="0.25">
      <c r="B197" s="39"/>
      <c r="C197" s="39"/>
      <c r="H197" s="39"/>
      <c r="J197" s="2"/>
      <c r="K197" s="166"/>
      <c r="L197" s="166"/>
      <c r="AO197" s="2"/>
      <c r="AP197" s="44"/>
      <c r="AQ197" s="45"/>
      <c r="AR197" s="44"/>
      <c r="AS197" s="47"/>
      <c r="AT197" s="47"/>
      <c r="AU197" s="46"/>
      <c r="AV197" s="47"/>
      <c r="AW197" s="47"/>
      <c r="AX197" s="46"/>
      <c r="AY197" s="47"/>
      <c r="AZ197" s="46"/>
      <c r="BB197" s="2"/>
      <c r="BC197" s="42"/>
    </row>
    <row r="198" spans="2:55" x14ac:dyDescent="0.25">
      <c r="B198" s="39"/>
      <c r="C198" s="39"/>
      <c r="F198" s="39"/>
      <c r="H198" s="39"/>
      <c r="J198" s="2"/>
      <c r="K198" s="166"/>
      <c r="L198" s="166"/>
      <c r="AO198" s="2"/>
      <c r="AP198" s="44"/>
      <c r="AQ198" s="45"/>
      <c r="AR198" s="44"/>
      <c r="AS198" s="47"/>
      <c r="AT198" s="44"/>
      <c r="AU198" s="46"/>
      <c r="AV198" s="47"/>
      <c r="AW198" s="47"/>
      <c r="AX198" s="46"/>
      <c r="AY198" s="46"/>
      <c r="AZ198" s="47"/>
      <c r="BB198" s="2"/>
      <c r="BC198" s="42"/>
    </row>
    <row r="199" spans="2:55" x14ac:dyDescent="0.25">
      <c r="B199" s="39"/>
      <c r="C199" s="39"/>
      <c r="F199" s="39"/>
      <c r="G199" s="39"/>
      <c r="AP199" s="44"/>
      <c r="AQ199" s="45"/>
      <c r="AR199" s="44"/>
      <c r="AS199" s="47"/>
      <c r="AT199" s="44"/>
      <c r="AU199" s="46"/>
      <c r="AV199" s="47"/>
      <c r="AW199" s="47"/>
      <c r="AX199" s="46"/>
      <c r="AY199" s="46"/>
      <c r="AZ199" s="47"/>
      <c r="BB199" s="2"/>
      <c r="BC199" s="42"/>
    </row>
    <row r="200" spans="2:55" x14ac:dyDescent="0.25">
      <c r="B200" s="39"/>
      <c r="C200" s="39"/>
      <c r="F200" s="42"/>
      <c r="G200" s="39"/>
      <c r="AP200" s="44"/>
      <c r="AQ200" s="45"/>
      <c r="AR200" s="44"/>
      <c r="AS200" s="47"/>
      <c r="AT200" s="44"/>
      <c r="AU200" s="46"/>
      <c r="AV200" s="47"/>
      <c r="AW200" s="46"/>
      <c r="AX200" s="44"/>
      <c r="AY200" s="46"/>
      <c r="AZ200" s="47"/>
      <c r="BB200" s="2"/>
      <c r="BC200" s="42"/>
    </row>
    <row r="201" spans="2:55" x14ac:dyDescent="0.25">
      <c r="C201" s="39"/>
      <c r="E201" s="39"/>
      <c r="F201" s="42"/>
      <c r="G201" s="39"/>
      <c r="AP201" s="44"/>
      <c r="AQ201" s="45"/>
      <c r="AR201" s="44"/>
      <c r="AS201" s="47"/>
      <c r="AT201" s="44"/>
      <c r="AU201" s="46"/>
      <c r="AV201" s="47"/>
      <c r="AW201" s="46"/>
      <c r="AX201" s="44"/>
      <c r="AY201" s="46"/>
      <c r="AZ201" s="47"/>
      <c r="BB201" s="2"/>
      <c r="BC201" s="42"/>
    </row>
    <row r="202" spans="2:55" x14ac:dyDescent="0.25">
      <c r="C202" s="39"/>
      <c r="E202" s="39"/>
      <c r="F202" s="42"/>
      <c r="G202" s="39"/>
      <c r="AP202" s="44"/>
      <c r="AQ202" s="45"/>
      <c r="AR202" s="44"/>
      <c r="AS202" s="47"/>
      <c r="AT202" s="47"/>
      <c r="AU202" s="44"/>
      <c r="AV202" s="47"/>
      <c r="AW202" s="46"/>
      <c r="AX202" s="44"/>
      <c r="AY202" s="46"/>
      <c r="AZ202" s="46"/>
      <c r="BB202" s="2"/>
      <c r="BC202" s="42"/>
    </row>
    <row r="203" spans="2:55" x14ac:dyDescent="0.25">
      <c r="E203" s="39"/>
      <c r="G203" s="39"/>
      <c r="H203" s="39"/>
      <c r="AP203" s="44"/>
      <c r="AQ203" s="45"/>
      <c r="AR203" s="44"/>
      <c r="AS203" s="47"/>
      <c r="AT203" s="47"/>
      <c r="AU203" s="44"/>
      <c r="AV203" s="47"/>
      <c r="AW203" s="46"/>
      <c r="AX203" s="44"/>
      <c r="AY203" s="46"/>
      <c r="AZ203" s="46"/>
      <c r="BB203" s="2"/>
      <c r="BC203" s="42"/>
    </row>
    <row r="204" spans="2:55" x14ac:dyDescent="0.25">
      <c r="E204" s="39"/>
      <c r="G204" s="39"/>
      <c r="H204" s="39"/>
      <c r="AP204" s="44"/>
      <c r="AQ204" s="45"/>
      <c r="AR204" s="44"/>
      <c r="AS204" s="47"/>
      <c r="AT204" s="47"/>
      <c r="AU204" s="44"/>
      <c r="AV204" s="46"/>
      <c r="AW204" s="46"/>
      <c r="AX204" s="47"/>
      <c r="AY204" s="47"/>
      <c r="AZ204" s="46"/>
      <c r="BB204" s="2"/>
      <c r="BC204" s="42"/>
    </row>
    <row r="205" spans="2:55" x14ac:dyDescent="0.25">
      <c r="B205" s="39"/>
      <c r="E205" s="39"/>
      <c r="H205" s="39"/>
      <c r="AP205" s="44"/>
      <c r="AQ205" s="45"/>
      <c r="AR205" s="44"/>
      <c r="AS205" s="47"/>
      <c r="AT205" s="47"/>
      <c r="AU205" s="44"/>
      <c r="AV205" s="46"/>
      <c r="AW205" s="46"/>
      <c r="AX205" s="44"/>
      <c r="AY205" s="47"/>
      <c r="AZ205" s="46"/>
      <c r="BB205" s="2"/>
      <c r="BC205" s="42"/>
    </row>
    <row r="206" spans="2:55" x14ac:dyDescent="0.25">
      <c r="B206" s="39"/>
      <c r="E206" s="39"/>
      <c r="H206" s="39"/>
      <c r="AP206" s="44"/>
      <c r="AQ206" s="45"/>
      <c r="AR206" s="44"/>
      <c r="AS206" s="47"/>
      <c r="AT206" s="47"/>
      <c r="AU206" s="46"/>
      <c r="AV206" s="46"/>
      <c r="AW206" s="47"/>
      <c r="AX206" s="47"/>
      <c r="AY206" s="46"/>
      <c r="AZ206" s="46"/>
      <c r="BB206" s="2"/>
      <c r="BC206" s="42"/>
    </row>
    <row r="207" spans="2:55" x14ac:dyDescent="0.25">
      <c r="B207" s="39"/>
      <c r="D207" s="39"/>
      <c r="H207" s="39"/>
      <c r="AP207" s="44"/>
      <c r="AQ207" s="45"/>
      <c r="AR207" s="44"/>
      <c r="AS207" s="47"/>
      <c r="AT207" s="47"/>
      <c r="AU207" s="46"/>
      <c r="AV207" s="46"/>
      <c r="AW207" s="47"/>
      <c r="AX207" s="47"/>
      <c r="AY207" s="46"/>
      <c r="AZ207" s="46"/>
      <c r="BB207" s="2"/>
      <c r="BC207" s="42"/>
    </row>
    <row r="208" spans="2:55" x14ac:dyDescent="0.25">
      <c r="B208" s="39"/>
      <c r="D208" s="39"/>
      <c r="H208" s="39"/>
      <c r="AP208" s="44"/>
      <c r="AQ208" s="45"/>
      <c r="AR208" s="44"/>
      <c r="AS208" s="47"/>
      <c r="AT208" s="47"/>
      <c r="AU208" s="46"/>
      <c r="AV208" s="46"/>
      <c r="AW208" s="47"/>
      <c r="AX208" s="47"/>
      <c r="AY208" s="46"/>
      <c r="AZ208" s="44"/>
      <c r="BB208" s="2"/>
      <c r="BC208" s="42"/>
    </row>
    <row r="209" spans="2:55" x14ac:dyDescent="0.25">
      <c r="B209" s="39"/>
      <c r="D209" s="39"/>
      <c r="G209" s="39"/>
      <c r="AP209" s="44"/>
      <c r="AQ209" s="45"/>
      <c r="AR209" s="44"/>
      <c r="AS209" s="47"/>
      <c r="AT209" s="47"/>
      <c r="AU209" s="46"/>
      <c r="AV209" s="46"/>
      <c r="AW209" s="47"/>
      <c r="AX209" s="47"/>
      <c r="AY209" s="46"/>
      <c r="AZ209" s="44"/>
      <c r="BB209" s="2"/>
      <c r="BC209" s="42"/>
    </row>
    <row r="210" spans="2:55" x14ac:dyDescent="0.25">
      <c r="B210" s="39"/>
      <c r="D210" s="39"/>
      <c r="G210" s="39"/>
      <c r="AP210" s="44"/>
      <c r="AQ210" s="45"/>
      <c r="AR210" s="44"/>
      <c r="AS210" s="47"/>
      <c r="AT210" s="47"/>
      <c r="AU210" s="46"/>
      <c r="AV210" s="44"/>
      <c r="AW210" s="46"/>
      <c r="AX210" s="47"/>
      <c r="AY210" s="46"/>
      <c r="AZ210" s="44"/>
      <c r="BB210" s="2"/>
      <c r="BC210" s="42"/>
    </row>
    <row r="211" spans="2:55" x14ac:dyDescent="0.25">
      <c r="D211" s="39"/>
      <c r="E211" s="39"/>
      <c r="G211" s="39"/>
      <c r="AP211" s="44"/>
      <c r="AQ211" s="45"/>
      <c r="AR211" s="44"/>
      <c r="AS211" s="47"/>
      <c r="AT211" s="47"/>
      <c r="AU211" s="46"/>
      <c r="AV211" s="44"/>
      <c r="AW211" s="46"/>
      <c r="AX211" s="47"/>
      <c r="AY211" s="46"/>
      <c r="AZ211" s="44"/>
      <c r="BB211" s="2"/>
      <c r="BC211" s="42"/>
    </row>
    <row r="212" spans="2:55" x14ac:dyDescent="0.25">
      <c r="D212" s="39"/>
      <c r="E212" s="39"/>
      <c r="F212" s="39"/>
      <c r="G212" s="39"/>
      <c r="AP212" s="44"/>
      <c r="AQ212" s="45"/>
      <c r="AR212" s="44"/>
      <c r="AS212" s="47"/>
      <c r="AT212" s="47"/>
      <c r="AU212" s="47"/>
      <c r="AV212" s="44"/>
      <c r="AW212" s="46"/>
      <c r="AX212" s="44"/>
      <c r="AY212" s="46"/>
      <c r="AZ212" s="46"/>
      <c r="BB212" s="2"/>
      <c r="BC212" s="42"/>
    </row>
    <row r="213" spans="2:55" x14ac:dyDescent="0.25">
      <c r="E213" s="39"/>
      <c r="F213" s="39"/>
      <c r="G213" s="39"/>
      <c r="H213" s="39"/>
      <c r="AP213" s="44"/>
      <c r="AQ213" s="45"/>
      <c r="AR213" s="44"/>
      <c r="AS213" s="47"/>
      <c r="AT213" s="47"/>
      <c r="AU213" s="47"/>
      <c r="AV213" s="44"/>
      <c r="AW213" s="46"/>
      <c r="AX213" s="44"/>
      <c r="AY213" s="46"/>
      <c r="AZ213" s="46"/>
      <c r="BB213" s="2"/>
      <c r="BC213" s="42"/>
    </row>
    <row r="214" spans="2:55" x14ac:dyDescent="0.25">
      <c r="E214" s="39"/>
      <c r="G214" s="39"/>
      <c r="H214" s="39"/>
      <c r="AP214" s="44"/>
      <c r="AQ214" s="45"/>
      <c r="AR214" s="44"/>
      <c r="AS214" s="47"/>
      <c r="AT214" s="47"/>
      <c r="AU214" s="47"/>
      <c r="AV214" s="46"/>
      <c r="AW214" s="46"/>
      <c r="AX214" s="44"/>
      <c r="AY214" s="44"/>
      <c r="AZ214" s="46"/>
      <c r="BB214" s="2"/>
      <c r="BC214" s="42"/>
    </row>
    <row r="215" spans="2:55" x14ac:dyDescent="0.25">
      <c r="B215" s="39"/>
      <c r="E215" s="39"/>
      <c r="H215" s="39"/>
      <c r="AP215" s="44"/>
      <c r="AQ215" s="45"/>
      <c r="AR215" s="44"/>
      <c r="AS215" s="47"/>
      <c r="AT215" s="47"/>
      <c r="AU215" s="47"/>
      <c r="AV215" s="46"/>
      <c r="AW215" s="46"/>
      <c r="AX215" s="44"/>
      <c r="AY215" s="44"/>
      <c r="AZ215" s="46"/>
      <c r="BB215" s="2"/>
      <c r="BC215" s="42"/>
    </row>
    <row r="216" spans="2:55" x14ac:dyDescent="0.25">
      <c r="B216" s="39"/>
      <c r="E216" s="39"/>
      <c r="H216" s="39"/>
      <c r="AP216" s="44"/>
      <c r="AQ216" s="45"/>
      <c r="AR216" s="44"/>
      <c r="AS216" s="47"/>
      <c r="AT216" s="47"/>
      <c r="AU216" s="46"/>
      <c r="AV216" s="46"/>
      <c r="AW216" s="47"/>
      <c r="AX216" s="47"/>
      <c r="AY216" s="44"/>
      <c r="AZ216" s="46"/>
      <c r="BB216" s="2"/>
      <c r="BC216" s="42"/>
    </row>
    <row r="217" spans="2:55" x14ac:dyDescent="0.25">
      <c r="B217" s="39"/>
      <c r="D217" s="39"/>
      <c r="H217" s="39"/>
      <c r="AP217" s="44"/>
      <c r="AQ217" s="45"/>
      <c r="AR217" s="44"/>
      <c r="AS217" s="47"/>
      <c r="AT217" s="47"/>
      <c r="AU217" s="46"/>
      <c r="AV217" s="46"/>
      <c r="AW217" s="47"/>
      <c r="AX217" s="47"/>
      <c r="AY217" s="44"/>
      <c r="AZ217" s="46"/>
      <c r="BB217" s="2"/>
      <c r="BC217" s="42"/>
    </row>
    <row r="218" spans="2:55" x14ac:dyDescent="0.25">
      <c r="B218" s="39"/>
      <c r="D218" s="39"/>
      <c r="H218" s="39"/>
      <c r="AP218" s="44"/>
      <c r="AQ218" s="45"/>
      <c r="AR218" s="44"/>
      <c r="AS218" s="46"/>
      <c r="AT218" s="47"/>
      <c r="AU218" s="46"/>
      <c r="AV218" s="46"/>
      <c r="AW218" s="47"/>
      <c r="AX218" s="47"/>
      <c r="AY218" s="47"/>
      <c r="AZ218" s="44"/>
      <c r="BB218" s="2"/>
      <c r="BC218" s="42"/>
    </row>
    <row r="219" spans="2:55" x14ac:dyDescent="0.25">
      <c r="B219" s="39"/>
      <c r="D219" s="39"/>
      <c r="G219" s="39"/>
      <c r="AP219" s="44"/>
      <c r="AQ219" s="45"/>
      <c r="AR219" s="44"/>
      <c r="AS219" s="46"/>
      <c r="AT219" s="47"/>
      <c r="AU219" s="46"/>
      <c r="AV219" s="46"/>
      <c r="AW219" s="47"/>
      <c r="AX219" s="47"/>
      <c r="AY219" s="44"/>
      <c r="AZ219" s="44"/>
      <c r="BB219" s="2"/>
      <c r="BC219" s="42"/>
    </row>
    <row r="220" spans="2:55" x14ac:dyDescent="0.25">
      <c r="B220" s="39"/>
      <c r="D220" s="39"/>
      <c r="G220" s="39"/>
      <c r="AP220" s="44"/>
      <c r="AQ220" s="45"/>
      <c r="AR220" s="44"/>
      <c r="AS220" s="46"/>
      <c r="AT220" s="47"/>
      <c r="AU220" s="46"/>
      <c r="AV220" s="47"/>
      <c r="AW220" s="46"/>
      <c r="AX220" s="47"/>
      <c r="AY220" s="47"/>
      <c r="AZ220" s="44"/>
      <c r="BB220" s="2"/>
      <c r="BC220" s="42"/>
    </row>
    <row r="221" spans="2:55" x14ac:dyDescent="0.25">
      <c r="D221" s="39"/>
      <c r="G221" s="39"/>
      <c r="AP221" s="44"/>
      <c r="AQ221" s="45"/>
      <c r="AR221" s="44"/>
      <c r="AS221" s="46"/>
      <c r="AT221" s="47"/>
      <c r="AU221" s="46"/>
      <c r="AV221" s="47"/>
      <c r="AW221" s="46"/>
      <c r="AX221" s="47"/>
      <c r="AY221" s="47"/>
      <c r="AZ221" s="44"/>
      <c r="BB221" s="2"/>
      <c r="BC221" s="42"/>
    </row>
    <row r="222" spans="2:55" x14ac:dyDescent="0.25">
      <c r="D222" s="39"/>
      <c r="G222" s="39"/>
      <c r="AP222" s="44"/>
      <c r="AQ222" s="45"/>
      <c r="AR222" s="44"/>
      <c r="AS222" s="46"/>
      <c r="AT222" s="47"/>
      <c r="AU222" s="44"/>
      <c r="AV222" s="47"/>
      <c r="AW222" s="46"/>
      <c r="AX222" s="47"/>
      <c r="AY222" s="47"/>
      <c r="AZ222" s="46"/>
      <c r="BB222" s="2"/>
      <c r="BC222" s="42"/>
    </row>
    <row r="223" spans="2:55" x14ac:dyDescent="0.25">
      <c r="F223" s="39"/>
      <c r="G223" s="39"/>
      <c r="H223" s="39"/>
      <c r="AP223" s="44"/>
      <c r="AQ223" s="45"/>
      <c r="AR223" s="44"/>
      <c r="AS223" s="46"/>
      <c r="AT223" s="47"/>
      <c r="AU223" s="44"/>
      <c r="AV223" s="47"/>
      <c r="AW223" s="46"/>
      <c r="AX223" s="47"/>
      <c r="AY223" s="47"/>
      <c r="AZ223" s="46"/>
      <c r="BB223" s="2"/>
      <c r="BC223" s="42"/>
    </row>
    <row r="224" spans="2:55" x14ac:dyDescent="0.25">
      <c r="F224" s="39"/>
      <c r="G224" s="39"/>
      <c r="H224" s="39"/>
      <c r="AP224" s="44"/>
      <c r="AQ224" s="45"/>
      <c r="AR224" s="44"/>
      <c r="AS224" s="44"/>
      <c r="AT224" s="47"/>
      <c r="AU224" s="44"/>
      <c r="AV224" s="46"/>
      <c r="AW224" s="46"/>
      <c r="AX224" s="47"/>
      <c r="AY224" s="47"/>
      <c r="AZ224" s="46"/>
      <c r="BB224" s="2"/>
      <c r="BC224" s="42"/>
    </row>
    <row r="225" spans="2:55" x14ac:dyDescent="0.25">
      <c r="B225" s="39"/>
      <c r="F225" s="39"/>
      <c r="H225" s="39"/>
      <c r="AP225" s="44"/>
      <c r="AQ225" s="45"/>
      <c r="AR225" s="44"/>
      <c r="AS225" s="44"/>
      <c r="AT225" s="47"/>
      <c r="AU225" s="44"/>
      <c r="AV225" s="46"/>
      <c r="AW225" s="46"/>
      <c r="AX225" s="47"/>
      <c r="AY225" s="47"/>
      <c r="AZ225" s="46"/>
      <c r="BB225" s="2"/>
      <c r="BC225" s="42"/>
    </row>
    <row r="226" spans="2:55" x14ac:dyDescent="0.25">
      <c r="B226" s="39"/>
      <c r="F226" s="39"/>
      <c r="H226" s="39"/>
      <c r="AP226" s="44"/>
      <c r="AQ226" s="45"/>
      <c r="AR226" s="44"/>
      <c r="AS226" s="44"/>
      <c r="AT226" s="47"/>
      <c r="AU226" s="46"/>
      <c r="AV226" s="46"/>
      <c r="AW226" s="47"/>
      <c r="AX226" s="47"/>
      <c r="AY226" s="44"/>
      <c r="AZ226" s="46"/>
      <c r="BB226" s="2"/>
      <c r="BC226" s="42"/>
    </row>
    <row r="227" spans="2:55" x14ac:dyDescent="0.25">
      <c r="B227" s="39"/>
      <c r="D227" s="39"/>
      <c r="F227" s="39"/>
      <c r="H227" s="39"/>
      <c r="AP227" s="44"/>
      <c r="AQ227" s="45"/>
      <c r="AR227" s="44"/>
      <c r="AS227" s="44"/>
      <c r="AT227" s="47"/>
      <c r="AU227" s="46"/>
      <c r="AV227" s="46"/>
      <c r="AW227" s="47"/>
      <c r="AX227" s="47"/>
      <c r="AY227" s="44"/>
      <c r="AZ227" s="46"/>
      <c r="BB227" s="2"/>
      <c r="BC227" s="42"/>
    </row>
    <row r="228" spans="2:55" x14ac:dyDescent="0.25">
      <c r="B228" s="39"/>
      <c r="D228" s="39"/>
      <c r="F228" s="39"/>
      <c r="H228" s="39"/>
      <c r="AP228" s="44"/>
      <c r="AQ228" s="45"/>
      <c r="AR228" s="44"/>
      <c r="AS228" s="46"/>
      <c r="AT228" s="47"/>
      <c r="AU228" s="46"/>
      <c r="AV228" s="46"/>
      <c r="AW228" s="47"/>
      <c r="AX228" s="47"/>
      <c r="AY228" s="44"/>
      <c r="AZ228" s="44"/>
      <c r="BB228" s="2"/>
      <c r="BC228" s="42"/>
    </row>
    <row r="229" spans="2:55" x14ac:dyDescent="0.25">
      <c r="B229" s="39"/>
      <c r="D229" s="39"/>
      <c r="G229" s="39"/>
      <c r="AP229" s="44"/>
      <c r="AQ229" s="45"/>
      <c r="AR229" s="44"/>
      <c r="AS229" s="46"/>
      <c r="AT229" s="47"/>
      <c r="AU229" s="46"/>
      <c r="AV229" s="46"/>
      <c r="AW229" s="47"/>
      <c r="AX229" s="47"/>
      <c r="AY229" s="44"/>
      <c r="AZ229" s="44"/>
      <c r="BB229" s="2"/>
      <c r="BC229" s="42"/>
    </row>
    <row r="230" spans="2:55" x14ac:dyDescent="0.25">
      <c r="B230" s="39"/>
      <c r="D230" s="39"/>
      <c r="G230" s="39"/>
      <c r="AP230" s="44"/>
      <c r="AQ230" s="45"/>
      <c r="AR230" s="44"/>
      <c r="AS230" s="46"/>
      <c r="AT230" s="47"/>
      <c r="AU230" s="46"/>
      <c r="AV230" s="44"/>
      <c r="AW230" s="46"/>
      <c r="AX230" s="47"/>
      <c r="AY230" s="47"/>
      <c r="AZ230" s="44"/>
      <c r="BB230" s="2"/>
      <c r="BC230" s="42"/>
    </row>
    <row r="231" spans="2:55" x14ac:dyDescent="0.25">
      <c r="D231" s="39"/>
      <c r="F231" s="39"/>
      <c r="G231" s="39"/>
      <c r="AP231" s="44"/>
      <c r="AQ231" s="45"/>
      <c r="AR231" s="44"/>
      <c r="AS231" s="46"/>
      <c r="AT231" s="47"/>
      <c r="AU231" s="46"/>
      <c r="AV231" s="44"/>
      <c r="AW231" s="46"/>
      <c r="AX231" s="47"/>
      <c r="AY231" s="47"/>
      <c r="AZ231" s="44"/>
      <c r="BB231" s="2"/>
      <c r="BC231" s="42"/>
    </row>
    <row r="232" spans="2:55" x14ac:dyDescent="0.25">
      <c r="D232" s="39"/>
      <c r="F232" s="39"/>
      <c r="G232" s="39"/>
      <c r="AP232" s="44"/>
      <c r="AQ232" s="45"/>
      <c r="AR232" s="44"/>
      <c r="AS232" s="46"/>
      <c r="AT232" s="46"/>
      <c r="AU232" s="44"/>
      <c r="AV232" s="44"/>
      <c r="AW232" s="46"/>
      <c r="AX232" s="47"/>
      <c r="AY232" s="47"/>
      <c r="AZ232" s="47"/>
      <c r="BB232" s="2"/>
      <c r="BC232" s="42"/>
    </row>
    <row r="233" spans="2:55" x14ac:dyDescent="0.25">
      <c r="F233" s="39"/>
      <c r="G233" s="39"/>
      <c r="AP233" s="44"/>
      <c r="AQ233" s="45"/>
      <c r="AR233" s="44"/>
      <c r="AS233" s="46"/>
      <c r="AT233" s="46"/>
      <c r="AU233" s="44"/>
      <c r="AV233" s="44"/>
      <c r="AW233" s="46"/>
      <c r="AX233" s="47"/>
      <c r="AY233" s="47"/>
      <c r="AZ233" s="44"/>
      <c r="BB233" s="2"/>
      <c r="BC233" s="42"/>
    </row>
    <row r="234" spans="2:55" x14ac:dyDescent="0.25">
      <c r="F234" s="39"/>
      <c r="G234" s="39"/>
      <c r="AP234" s="44"/>
      <c r="AQ234" s="45"/>
      <c r="AR234" s="44"/>
      <c r="AS234" s="47"/>
      <c r="AT234" s="46"/>
      <c r="AU234" s="44"/>
      <c r="AV234" s="46"/>
      <c r="AW234" s="46"/>
      <c r="AX234" s="47"/>
      <c r="AY234" s="47"/>
      <c r="AZ234" s="47"/>
      <c r="BB234" s="2"/>
      <c r="BC234" s="42"/>
    </row>
    <row r="235" spans="2:55" x14ac:dyDescent="0.25">
      <c r="F235" s="39"/>
      <c r="AP235" s="44"/>
      <c r="AQ235" s="45"/>
      <c r="AR235" s="44"/>
      <c r="AS235" s="47"/>
      <c r="AT235" s="46"/>
      <c r="AU235" s="44"/>
      <c r="AV235" s="46"/>
      <c r="AW235" s="46"/>
      <c r="AX235" s="47"/>
      <c r="AY235" s="47"/>
      <c r="AZ235" s="47"/>
      <c r="BB235" s="2"/>
      <c r="BC235" s="42"/>
    </row>
    <row r="236" spans="2:55" x14ac:dyDescent="0.25">
      <c r="F236" s="39"/>
      <c r="AP236" s="44"/>
      <c r="AQ236" s="45"/>
      <c r="AR236" s="44"/>
      <c r="AS236" s="47"/>
      <c r="AT236" s="46"/>
      <c r="AU236" s="46"/>
      <c r="AV236" s="46"/>
      <c r="AW236" s="47"/>
      <c r="AX236" s="47"/>
      <c r="AY236" s="47"/>
      <c r="AZ236" s="47"/>
      <c r="BB236" s="2"/>
      <c r="BC236" s="42"/>
    </row>
    <row r="237" spans="2:55" x14ac:dyDescent="0.25">
      <c r="D237" s="39"/>
      <c r="F237" s="39"/>
      <c r="AP237" s="44"/>
      <c r="AQ237" s="45"/>
      <c r="AR237" s="44"/>
      <c r="AS237" s="47"/>
      <c r="AT237" s="46"/>
      <c r="AU237" s="46"/>
      <c r="AV237" s="46"/>
      <c r="AW237" s="47"/>
      <c r="AX237" s="47"/>
      <c r="AY237" s="47"/>
      <c r="AZ237" s="47"/>
      <c r="BB237" s="2"/>
      <c r="BC237" s="42"/>
    </row>
    <row r="238" spans="2:55" x14ac:dyDescent="0.25">
      <c r="D238" s="39"/>
      <c r="AP238" s="44"/>
      <c r="AQ238" s="45"/>
      <c r="AR238" s="44"/>
      <c r="AS238" s="46"/>
      <c r="AT238" s="46"/>
      <c r="AU238" s="46"/>
      <c r="AV238" s="46"/>
      <c r="AW238" s="47"/>
      <c r="AX238" s="47"/>
      <c r="AY238" s="47"/>
      <c r="AZ238" s="47"/>
      <c r="BB238" s="2"/>
      <c r="BC238" s="42"/>
    </row>
    <row r="239" spans="2:55" x14ac:dyDescent="0.25">
      <c r="D239" s="39"/>
      <c r="AP239" s="44"/>
      <c r="AQ239" s="45"/>
      <c r="AR239" s="44"/>
      <c r="AS239" s="46"/>
      <c r="AT239" s="46"/>
      <c r="AU239" s="46"/>
      <c r="AV239" s="46"/>
      <c r="AW239" s="47"/>
      <c r="AX239" s="47"/>
      <c r="AY239" s="47"/>
      <c r="AZ239" s="47"/>
      <c r="BB239" s="2"/>
      <c r="BC239" s="42"/>
    </row>
    <row r="240" spans="2:55" x14ac:dyDescent="0.25">
      <c r="D240" s="39"/>
      <c r="AP240" s="44"/>
      <c r="AQ240" s="45"/>
      <c r="AR240" s="44"/>
      <c r="AS240" s="46"/>
      <c r="AT240" s="46"/>
      <c r="AU240" s="46"/>
      <c r="AV240" s="47"/>
      <c r="AW240" s="46"/>
      <c r="AX240" s="47"/>
      <c r="AY240" s="47"/>
      <c r="AZ240" s="44"/>
      <c r="BB240" s="2"/>
      <c r="BC240" s="42"/>
    </row>
    <row r="241" spans="4:55" x14ac:dyDescent="0.25">
      <c r="D241" s="39"/>
      <c r="AP241" s="44"/>
      <c r="AQ241" s="45"/>
      <c r="AR241" s="44"/>
      <c r="AS241" s="46"/>
      <c r="AT241" s="46"/>
      <c r="AU241" s="46"/>
      <c r="AV241" s="47"/>
      <c r="AW241" s="46"/>
      <c r="AX241" s="47"/>
      <c r="AY241" s="47"/>
      <c r="AZ241" s="44"/>
      <c r="BB241" s="2"/>
      <c r="BC241" s="42"/>
    </row>
    <row r="242" spans="4:55" x14ac:dyDescent="0.25">
      <c r="D242" s="39"/>
      <c r="AP242" s="44"/>
      <c r="AQ242" s="45"/>
      <c r="AR242" s="44"/>
      <c r="AS242" s="46"/>
      <c r="AT242" s="46"/>
      <c r="AU242" s="44"/>
      <c r="AV242" s="47"/>
      <c r="AW242" s="46"/>
      <c r="AX242" s="47"/>
      <c r="AY242" s="47"/>
      <c r="AZ242" s="44"/>
      <c r="BB242" s="2"/>
      <c r="BC242" s="42"/>
    </row>
    <row r="243" spans="4:55" x14ac:dyDescent="0.25">
      <c r="AP243" s="44"/>
      <c r="AQ243" s="45"/>
      <c r="AR243" s="44"/>
      <c r="AS243" s="46"/>
      <c r="AT243" s="46"/>
      <c r="AU243" s="44"/>
      <c r="AV243" s="47"/>
      <c r="AW243" s="46"/>
      <c r="AX243" s="47"/>
      <c r="AY243" s="47"/>
      <c r="AZ243" s="44"/>
      <c r="BB243" s="2"/>
      <c r="BC243" s="42"/>
    </row>
    <row r="244" spans="4:55" x14ac:dyDescent="0.25">
      <c r="AP244" s="44"/>
      <c r="AQ244" s="45"/>
      <c r="AR244" s="44"/>
      <c r="AS244" s="44"/>
      <c r="AT244" s="46"/>
      <c r="AU244" s="44"/>
      <c r="AV244" s="46"/>
      <c r="AW244" s="46"/>
      <c r="AX244" s="47"/>
      <c r="AY244" s="47"/>
      <c r="AZ244" s="47"/>
      <c r="BB244" s="2"/>
      <c r="BC244" s="42"/>
    </row>
    <row r="245" spans="4:55" x14ac:dyDescent="0.25">
      <c r="AP245" s="44"/>
      <c r="AQ245" s="45"/>
      <c r="AR245" s="44"/>
      <c r="AS245" s="44"/>
      <c r="AT245" s="46"/>
      <c r="AU245" s="44"/>
      <c r="AV245" s="46"/>
      <c r="AW245" s="46"/>
      <c r="AX245" s="47"/>
      <c r="AY245" s="47"/>
      <c r="AZ245" s="47"/>
      <c r="BB245" s="2"/>
      <c r="BC245" s="42"/>
    </row>
    <row r="246" spans="4:55" x14ac:dyDescent="0.25">
      <c r="AP246" s="44"/>
      <c r="AQ246" s="45"/>
      <c r="AR246" s="44"/>
      <c r="AS246" s="44"/>
      <c r="AT246" s="46"/>
      <c r="AU246" s="47"/>
      <c r="AV246" s="46"/>
      <c r="AW246" s="47"/>
      <c r="AX246" s="46"/>
      <c r="AY246" s="47"/>
      <c r="AZ246" s="47"/>
      <c r="BB246" s="2"/>
      <c r="BC246" s="42"/>
    </row>
    <row r="247" spans="4:55" x14ac:dyDescent="0.25">
      <c r="AP247" s="44"/>
      <c r="AQ247" s="45"/>
      <c r="AR247" s="44"/>
      <c r="AS247" s="44"/>
      <c r="AT247" s="46"/>
      <c r="AU247" s="44"/>
      <c r="AV247" s="46"/>
      <c r="AW247" s="47"/>
      <c r="AX247" s="46"/>
      <c r="AY247" s="47"/>
      <c r="AZ247" s="47"/>
      <c r="BB247" s="2"/>
      <c r="BC247" s="42"/>
    </row>
    <row r="248" spans="4:55" x14ac:dyDescent="0.25">
      <c r="AP248" s="44"/>
      <c r="AQ248" s="45"/>
      <c r="AR248" s="44"/>
      <c r="AS248" s="46"/>
      <c r="AT248" s="47"/>
      <c r="AU248" s="47"/>
      <c r="AV248" s="46"/>
      <c r="AW248" s="47"/>
      <c r="AX248" s="46"/>
      <c r="AY248" s="47"/>
      <c r="AZ248" s="47"/>
      <c r="BB248" s="2"/>
      <c r="BC248" s="42"/>
    </row>
    <row r="249" spans="4:55" x14ac:dyDescent="0.25">
      <c r="AP249" s="44"/>
      <c r="AQ249" s="45"/>
      <c r="AR249" s="44"/>
      <c r="AS249" s="46"/>
      <c r="AT249" s="47"/>
      <c r="AU249" s="47"/>
      <c r="AV249" s="46"/>
      <c r="AW249" s="47"/>
      <c r="AX249" s="46"/>
      <c r="AY249" s="47"/>
      <c r="AZ249" s="47"/>
      <c r="BB249" s="2"/>
      <c r="BC249" s="42"/>
    </row>
    <row r="250" spans="4:55" x14ac:dyDescent="0.25">
      <c r="AP250" s="44"/>
      <c r="AQ250" s="45"/>
      <c r="AR250" s="44"/>
      <c r="AS250" s="46"/>
      <c r="AT250" s="47"/>
      <c r="AU250" s="47"/>
      <c r="AV250" s="44"/>
      <c r="AW250" s="46"/>
      <c r="AX250" s="46"/>
      <c r="AY250" s="47"/>
      <c r="AZ250" s="47"/>
      <c r="BB250" s="2"/>
      <c r="BC250" s="42"/>
    </row>
    <row r="251" spans="4:55" x14ac:dyDescent="0.25">
      <c r="AP251" s="44"/>
      <c r="AQ251" s="45"/>
      <c r="AR251" s="44"/>
      <c r="AS251" s="46"/>
      <c r="AT251" s="47"/>
      <c r="AU251" s="47"/>
      <c r="AV251" s="44"/>
      <c r="AW251" s="46"/>
      <c r="AX251" s="46"/>
      <c r="AY251" s="47"/>
      <c r="AZ251" s="47"/>
      <c r="BB251" s="2"/>
      <c r="BC251" s="42"/>
    </row>
    <row r="252" spans="4:55" x14ac:dyDescent="0.25">
      <c r="AP252" s="44"/>
      <c r="AQ252" s="45"/>
      <c r="AR252" s="44"/>
      <c r="AS252" s="46"/>
      <c r="AT252" s="46"/>
      <c r="AU252" s="47"/>
      <c r="AV252" s="44"/>
      <c r="AW252" s="46"/>
      <c r="AX252" s="44"/>
      <c r="AY252" s="47"/>
      <c r="AZ252" s="47"/>
      <c r="BB252" s="2"/>
      <c r="BC252" s="42"/>
    </row>
    <row r="253" spans="4:55" x14ac:dyDescent="0.25">
      <c r="AP253" s="44"/>
      <c r="AQ253" s="45"/>
      <c r="AR253" s="44"/>
      <c r="AS253" s="46"/>
      <c r="AT253" s="46"/>
      <c r="AU253" s="47"/>
      <c r="AV253" s="44"/>
      <c r="AW253" s="46"/>
      <c r="AX253" s="44"/>
      <c r="AY253" s="47"/>
      <c r="AZ253" s="47"/>
      <c r="BB253" s="2"/>
      <c r="BC253" s="42"/>
    </row>
    <row r="254" spans="4:55" x14ac:dyDescent="0.25">
      <c r="AP254" s="44"/>
      <c r="AQ254" s="45"/>
      <c r="AR254" s="44"/>
      <c r="AS254" s="47"/>
      <c r="AT254" s="46"/>
      <c r="AU254" s="44"/>
      <c r="AV254" s="46"/>
      <c r="AW254" s="46"/>
      <c r="AX254" s="44"/>
      <c r="AY254" s="47"/>
      <c r="AZ254" s="47"/>
      <c r="BB254" s="2"/>
      <c r="BC254" s="42"/>
    </row>
    <row r="255" spans="4:55" x14ac:dyDescent="0.25">
      <c r="AP255" s="44"/>
      <c r="AQ255" s="45"/>
      <c r="AR255" s="44"/>
      <c r="AS255" s="47"/>
      <c r="AT255" s="46"/>
      <c r="AU255" s="44"/>
      <c r="AV255" s="46"/>
      <c r="AW255" s="46"/>
      <c r="AX255" s="44"/>
      <c r="AY255" s="47"/>
      <c r="AZ255" s="47"/>
      <c r="BB255" s="2"/>
      <c r="BC255" s="42"/>
    </row>
    <row r="256" spans="4:55" x14ac:dyDescent="0.25">
      <c r="AP256" s="44"/>
      <c r="AQ256" s="45"/>
      <c r="AR256" s="44"/>
      <c r="AS256" s="47"/>
      <c r="AT256" s="46"/>
      <c r="AU256" s="44"/>
      <c r="AV256" s="46"/>
      <c r="AW256" s="44"/>
      <c r="AX256" s="46"/>
      <c r="AY256" s="47"/>
      <c r="AZ256" s="47"/>
      <c r="BB256" s="2"/>
      <c r="BC256" s="42"/>
    </row>
    <row r="257" spans="42:55" x14ac:dyDescent="0.25">
      <c r="AP257" s="44"/>
      <c r="AQ257" s="45"/>
      <c r="AR257" s="44"/>
      <c r="AS257" s="47"/>
      <c r="AT257" s="46"/>
      <c r="AU257" s="44"/>
      <c r="AV257" s="46"/>
      <c r="AW257" s="44"/>
      <c r="AX257" s="46"/>
      <c r="AY257" s="47"/>
      <c r="AZ257" s="47"/>
      <c r="BB257" s="2"/>
      <c r="BC257" s="42"/>
    </row>
    <row r="258" spans="42:55" x14ac:dyDescent="0.25">
      <c r="AP258" s="44"/>
      <c r="AQ258" s="45"/>
      <c r="AR258" s="44"/>
      <c r="AS258" s="46"/>
      <c r="AT258" s="46"/>
      <c r="AU258" s="47"/>
      <c r="AV258" s="46"/>
      <c r="AW258" s="44"/>
      <c r="AX258" s="46"/>
      <c r="AY258" s="47"/>
      <c r="AZ258" s="47"/>
      <c r="BB258" s="2"/>
      <c r="BC258" s="42"/>
    </row>
    <row r="259" spans="42:55" x14ac:dyDescent="0.25">
      <c r="AP259" s="44"/>
      <c r="AQ259" s="45"/>
      <c r="AR259" s="44"/>
      <c r="AS259" s="46"/>
      <c r="AT259" s="46"/>
      <c r="AU259" s="47"/>
      <c r="AV259" s="46"/>
      <c r="AW259" s="44"/>
      <c r="AX259" s="46"/>
      <c r="AY259" s="47"/>
      <c r="AZ259" s="47"/>
      <c r="BB259" s="2"/>
      <c r="BC259" s="42"/>
    </row>
    <row r="260" spans="42:55" x14ac:dyDescent="0.25">
      <c r="AP260" s="44"/>
      <c r="AQ260" s="45"/>
      <c r="AR260" s="44"/>
      <c r="AS260" s="46"/>
      <c r="AT260" s="46"/>
      <c r="AU260" s="47"/>
      <c r="AV260" s="44"/>
      <c r="AW260" s="47"/>
      <c r="AX260" s="46"/>
      <c r="AY260" s="46"/>
      <c r="AZ260" s="47"/>
      <c r="BB260" s="2"/>
      <c r="BC260" s="42"/>
    </row>
    <row r="261" spans="42:55" x14ac:dyDescent="0.25">
      <c r="AP261" s="44"/>
      <c r="AQ261" s="45"/>
      <c r="AR261" s="44"/>
      <c r="AS261" s="46"/>
      <c r="AT261" s="46"/>
      <c r="AU261" s="47"/>
      <c r="AV261" s="44"/>
      <c r="AW261" s="44"/>
      <c r="AX261" s="46"/>
      <c r="AY261" s="46"/>
      <c r="AZ261" s="47"/>
      <c r="BB261" s="2"/>
      <c r="BC261" s="42"/>
    </row>
    <row r="262" spans="42:55" x14ac:dyDescent="0.25">
      <c r="AP262" s="44"/>
      <c r="AQ262" s="45"/>
      <c r="AR262" s="44"/>
      <c r="AS262" s="46"/>
      <c r="AT262" s="46"/>
      <c r="AU262" s="47"/>
      <c r="AV262" s="44"/>
      <c r="AW262" s="47"/>
      <c r="AX262" s="47"/>
      <c r="AY262" s="46"/>
      <c r="AZ262" s="47"/>
      <c r="BB262" s="2"/>
      <c r="BC262" s="42"/>
    </row>
    <row r="263" spans="42:55" x14ac:dyDescent="0.25">
      <c r="AP263" s="44"/>
      <c r="AQ263" s="45"/>
      <c r="AR263" s="44"/>
      <c r="AS263" s="46"/>
      <c r="AT263" s="46"/>
      <c r="AU263" s="47"/>
      <c r="AV263" s="44"/>
      <c r="AW263" s="47"/>
      <c r="AX263" s="47"/>
      <c r="AY263" s="46"/>
      <c r="AZ263" s="47"/>
      <c r="BB263" s="2"/>
      <c r="BC263" s="42"/>
    </row>
    <row r="264" spans="42:55" x14ac:dyDescent="0.25">
      <c r="AP264" s="44"/>
      <c r="AQ264" s="45"/>
      <c r="AR264" s="44"/>
      <c r="AS264" s="44"/>
      <c r="AT264" s="46"/>
      <c r="AU264" s="47"/>
      <c r="AV264" s="46"/>
      <c r="AW264" s="47"/>
      <c r="AX264" s="47"/>
      <c r="AY264" s="46"/>
      <c r="AZ264" s="47"/>
      <c r="BB264" s="2"/>
      <c r="BC264" s="42"/>
    </row>
    <row r="265" spans="42:55" x14ac:dyDescent="0.25">
      <c r="AP265" s="44"/>
      <c r="AQ265" s="45"/>
      <c r="AR265" s="44"/>
      <c r="AS265" s="44"/>
      <c r="AT265" s="46"/>
      <c r="AU265" s="47"/>
      <c r="AV265" s="46"/>
      <c r="AW265" s="47"/>
      <c r="AX265" s="47"/>
      <c r="AY265" s="46"/>
      <c r="AZ265" s="47"/>
      <c r="BB265" s="2"/>
      <c r="BC265" s="42"/>
    </row>
    <row r="266" spans="42:55" x14ac:dyDescent="0.25">
      <c r="AP266" s="44"/>
      <c r="AQ266" s="45"/>
      <c r="AR266" s="44"/>
      <c r="AS266" s="44"/>
      <c r="AT266" s="46"/>
      <c r="AU266" s="47"/>
      <c r="AV266" s="46"/>
      <c r="AW266" s="47"/>
      <c r="AX266" s="46"/>
      <c r="AY266" s="47"/>
      <c r="AZ266" s="47"/>
      <c r="BB266" s="2"/>
      <c r="BC266" s="42"/>
    </row>
    <row r="267" spans="42:55" x14ac:dyDescent="0.25">
      <c r="AP267" s="44"/>
      <c r="AQ267" s="45"/>
      <c r="AR267" s="44"/>
      <c r="AS267" s="44"/>
      <c r="AT267" s="46"/>
      <c r="AU267" s="47"/>
      <c r="AV267" s="46"/>
      <c r="AW267" s="47"/>
      <c r="AX267" s="46"/>
      <c r="AY267" s="47"/>
      <c r="AZ267" s="47"/>
      <c r="BB267" s="2"/>
      <c r="BC267" s="42"/>
    </row>
    <row r="268" spans="42:55" x14ac:dyDescent="0.25">
      <c r="AP268" s="44"/>
      <c r="AQ268" s="45"/>
      <c r="AR268" s="44"/>
      <c r="AS268" s="46"/>
      <c r="AT268" s="47"/>
      <c r="AU268" s="47"/>
      <c r="AV268" s="46"/>
      <c r="AW268" s="44"/>
      <c r="AX268" s="46"/>
      <c r="AY268" s="47"/>
      <c r="AZ268" s="47"/>
      <c r="BB268" s="2"/>
      <c r="BC268" s="42"/>
    </row>
    <row r="269" spans="42:55" x14ac:dyDescent="0.25">
      <c r="AP269" s="44"/>
      <c r="AQ269" s="45"/>
      <c r="AR269" s="44"/>
      <c r="AS269" s="46"/>
      <c r="AT269" s="47"/>
      <c r="AU269" s="47"/>
      <c r="AV269" s="46"/>
      <c r="AW269" s="44"/>
      <c r="AX269" s="46"/>
      <c r="AY269" s="47"/>
      <c r="AZ269" s="47"/>
      <c r="BB269" s="2"/>
      <c r="BC269" s="42"/>
    </row>
    <row r="270" spans="42:55" x14ac:dyDescent="0.25">
      <c r="AP270" s="44"/>
      <c r="AQ270" s="45"/>
      <c r="AR270" s="44"/>
      <c r="AS270" s="46"/>
      <c r="AT270" s="47"/>
      <c r="AU270" s="47"/>
      <c r="AV270" s="44"/>
      <c r="AW270" s="44"/>
      <c r="AX270" s="46"/>
      <c r="AY270" s="46"/>
      <c r="AZ270" s="47"/>
      <c r="BB270" s="2"/>
      <c r="BC270" s="42"/>
    </row>
    <row r="271" spans="42:55" x14ac:dyDescent="0.25">
      <c r="AP271" s="44"/>
      <c r="AQ271" s="45"/>
      <c r="AR271" s="44"/>
      <c r="AS271" s="46"/>
      <c r="AT271" s="47"/>
      <c r="AU271" s="47"/>
      <c r="AV271" s="44"/>
      <c r="AW271" s="44"/>
      <c r="AX271" s="46"/>
      <c r="AY271" s="46"/>
      <c r="AZ271" s="47"/>
      <c r="BB271" s="2"/>
      <c r="BC271" s="42"/>
    </row>
    <row r="272" spans="42:55" x14ac:dyDescent="0.25">
      <c r="AP272" s="44"/>
      <c r="AQ272" s="45"/>
      <c r="AR272" s="44"/>
      <c r="AS272" s="46"/>
      <c r="AT272" s="46"/>
      <c r="AU272" s="47"/>
      <c r="AV272" s="44"/>
      <c r="AW272" s="47"/>
      <c r="AX272" s="44"/>
      <c r="AY272" s="46"/>
      <c r="AZ272" s="47"/>
      <c r="BB272" s="2"/>
      <c r="BC272" s="42"/>
    </row>
    <row r="273" spans="42:55" x14ac:dyDescent="0.25">
      <c r="AP273" s="44"/>
      <c r="AQ273" s="45"/>
      <c r="AR273" s="44"/>
      <c r="AS273" s="46"/>
      <c r="AT273" s="46"/>
      <c r="AU273" s="47"/>
      <c r="AV273" s="44"/>
      <c r="AW273" s="47"/>
      <c r="AX273" s="44"/>
      <c r="AY273" s="46"/>
      <c r="AZ273" s="47"/>
      <c r="BB273" s="2"/>
      <c r="BC273" s="42"/>
    </row>
    <row r="274" spans="42:55" x14ac:dyDescent="0.25">
      <c r="AP274" s="44"/>
      <c r="AQ274" s="45"/>
      <c r="AR274" s="44"/>
      <c r="AS274" s="44"/>
      <c r="AT274" s="46"/>
      <c r="AU274" s="47"/>
      <c r="AV274" s="47"/>
      <c r="AW274" s="47"/>
      <c r="AX274" s="44"/>
      <c r="AY274" s="46"/>
      <c r="AZ274" s="46"/>
      <c r="BB274" s="2"/>
      <c r="BC274" s="42"/>
    </row>
    <row r="275" spans="42:55" x14ac:dyDescent="0.25">
      <c r="AP275" s="44"/>
      <c r="AQ275" s="45"/>
      <c r="AR275" s="44"/>
      <c r="AS275" s="44"/>
      <c r="AT275" s="46"/>
      <c r="AU275" s="47"/>
      <c r="AV275" s="44"/>
      <c r="AW275" s="47"/>
      <c r="AX275" s="44"/>
      <c r="AY275" s="46"/>
      <c r="AZ275" s="46"/>
      <c r="BB275" s="2"/>
      <c r="BC275" s="42"/>
    </row>
    <row r="276" spans="42:55" x14ac:dyDescent="0.25">
      <c r="AP276" s="44"/>
      <c r="AQ276" s="45"/>
      <c r="AR276" s="44"/>
      <c r="AS276" s="44"/>
      <c r="AT276" s="46"/>
      <c r="AU276" s="47"/>
      <c r="AV276" s="47"/>
      <c r="AW276" s="47"/>
      <c r="AX276" s="46"/>
      <c r="AY276" s="47"/>
      <c r="AZ276" s="46"/>
      <c r="BB276" s="2"/>
      <c r="BC276" s="42"/>
    </row>
    <row r="277" spans="42:55" x14ac:dyDescent="0.25">
      <c r="AP277" s="44"/>
      <c r="AQ277" s="45"/>
      <c r="AR277" s="44"/>
      <c r="AS277" s="44"/>
      <c r="AT277" s="46"/>
      <c r="AU277" s="47"/>
      <c r="AV277" s="47"/>
      <c r="AW277" s="47"/>
      <c r="AX277" s="46"/>
      <c r="AY277" s="47"/>
      <c r="AZ277" s="46"/>
      <c r="BB277" s="2"/>
      <c r="BC277" s="42"/>
    </row>
    <row r="278" spans="42:55" x14ac:dyDescent="0.25">
      <c r="AP278" s="44"/>
      <c r="AQ278" s="45"/>
      <c r="AR278" s="44"/>
      <c r="AS278" s="46"/>
      <c r="AT278" s="46"/>
      <c r="AU278" s="47"/>
      <c r="AV278" s="47"/>
      <c r="AW278" s="47"/>
      <c r="AX278" s="46"/>
      <c r="AY278" s="47"/>
      <c r="AZ278" s="46"/>
      <c r="BB278" s="2"/>
      <c r="BC278" s="42"/>
    </row>
    <row r="279" spans="42:55" x14ac:dyDescent="0.25">
      <c r="AP279" s="44"/>
      <c r="AQ279" s="45"/>
      <c r="AR279" s="44"/>
      <c r="AS279" s="46"/>
      <c r="AT279" s="46"/>
      <c r="AU279" s="47"/>
      <c r="AV279" s="47"/>
      <c r="AW279" s="47"/>
      <c r="AX279" s="46"/>
      <c r="AY279" s="47"/>
      <c r="AZ279" s="46"/>
      <c r="BB279" s="2"/>
      <c r="BC279" s="42"/>
    </row>
    <row r="280" spans="42:55" x14ac:dyDescent="0.25">
      <c r="AP280" s="44"/>
      <c r="AQ280" s="45"/>
      <c r="AR280" s="44"/>
      <c r="AS280" s="46"/>
      <c r="AT280" s="46"/>
      <c r="AU280" s="47"/>
      <c r="AV280" s="47"/>
      <c r="AW280" s="47"/>
      <c r="AX280" s="46"/>
      <c r="AY280" s="46"/>
      <c r="AZ280" s="44"/>
      <c r="BB280" s="2"/>
      <c r="BC280" s="42"/>
    </row>
    <row r="281" spans="42:55" x14ac:dyDescent="0.25">
      <c r="AP281" s="44"/>
      <c r="AQ281" s="45"/>
      <c r="AR281" s="44"/>
      <c r="AS281" s="46"/>
      <c r="AT281" s="46"/>
      <c r="AU281" s="47"/>
      <c r="AV281" s="47"/>
      <c r="AW281" s="47"/>
      <c r="AX281" s="46"/>
      <c r="AY281" s="46"/>
      <c r="AZ281" s="44"/>
      <c r="BB281" s="2"/>
      <c r="BC281" s="42"/>
    </row>
    <row r="282" spans="42:55" x14ac:dyDescent="0.25">
      <c r="AP282" s="44"/>
      <c r="AQ282" s="45"/>
      <c r="AR282" s="44"/>
      <c r="AS282" s="46"/>
      <c r="AT282" s="46"/>
      <c r="AU282" s="47"/>
      <c r="AV282" s="44"/>
      <c r="AW282" s="47"/>
      <c r="AX282" s="47"/>
      <c r="AY282" s="46"/>
      <c r="AZ282" s="44"/>
      <c r="BB282" s="2"/>
      <c r="BC282" s="42"/>
    </row>
    <row r="283" spans="42:55" x14ac:dyDescent="0.25">
      <c r="AP283" s="44"/>
      <c r="AQ283" s="45"/>
      <c r="AR283" s="44"/>
      <c r="AS283" s="46"/>
      <c r="AT283" s="46"/>
      <c r="AU283" s="47"/>
      <c r="AV283" s="44"/>
      <c r="AW283" s="47"/>
      <c r="AX283" s="47"/>
      <c r="AY283" s="46"/>
      <c r="AZ283" s="44"/>
      <c r="BB283" s="2"/>
      <c r="BC283" s="42"/>
    </row>
    <row r="284" spans="42:55" x14ac:dyDescent="0.25">
      <c r="AP284" s="44"/>
      <c r="AQ284" s="45"/>
      <c r="AR284" s="44"/>
      <c r="AS284" s="44"/>
      <c r="AT284" s="46"/>
      <c r="AU284" s="47"/>
      <c r="AV284" s="44"/>
      <c r="AW284" s="47"/>
      <c r="AX284" s="47"/>
      <c r="AY284" s="46"/>
      <c r="AZ284" s="46"/>
      <c r="BB284" s="2"/>
      <c r="BC284" s="42"/>
    </row>
    <row r="285" spans="42:55" x14ac:dyDescent="0.25">
      <c r="AP285" s="44"/>
      <c r="AQ285" s="45"/>
      <c r="AR285" s="44"/>
      <c r="AS285" s="44"/>
      <c r="AT285" s="46"/>
      <c r="AU285" s="47"/>
      <c r="AV285" s="44"/>
      <c r="AW285" s="47"/>
      <c r="AX285" s="47"/>
      <c r="AY285" s="46"/>
      <c r="AZ285" s="46"/>
      <c r="BB285" s="2"/>
      <c r="BC285" s="42"/>
    </row>
    <row r="286" spans="42:55" x14ac:dyDescent="0.25">
      <c r="AP286" s="44"/>
      <c r="AQ286" s="45"/>
      <c r="AR286" s="44"/>
      <c r="AS286" s="44"/>
      <c r="AT286" s="46"/>
      <c r="AU286" s="47"/>
      <c r="AV286" s="47"/>
      <c r="AW286" s="47"/>
      <c r="AX286" s="46"/>
      <c r="AY286" s="47"/>
      <c r="AZ286" s="46"/>
      <c r="BB286" s="2"/>
      <c r="BC286" s="42"/>
    </row>
    <row r="287" spans="42:55" x14ac:dyDescent="0.25">
      <c r="AP287" s="44"/>
      <c r="AQ287" s="45"/>
      <c r="AR287" s="44"/>
      <c r="AS287" s="44"/>
      <c r="AT287" s="46"/>
      <c r="AU287" s="47"/>
      <c r="AV287" s="47"/>
      <c r="AW287" s="47"/>
      <c r="AX287" s="46"/>
      <c r="AY287" s="47"/>
      <c r="AZ287" s="46"/>
      <c r="BB287" s="2"/>
      <c r="BC287" s="42"/>
    </row>
    <row r="288" spans="42:55" x14ac:dyDescent="0.25">
      <c r="AP288" s="44"/>
      <c r="AQ288" s="45"/>
      <c r="AR288" s="44"/>
      <c r="AS288" s="47"/>
      <c r="AT288" s="46"/>
      <c r="AU288" s="46"/>
      <c r="AV288" s="47"/>
      <c r="AW288" s="47"/>
      <c r="AX288" s="46"/>
      <c r="AY288" s="47"/>
      <c r="AZ288" s="46"/>
      <c r="BB288" s="2"/>
      <c r="BC288" s="42"/>
    </row>
    <row r="289" spans="42:55" x14ac:dyDescent="0.25">
      <c r="AP289" s="44"/>
      <c r="AQ289" s="45"/>
      <c r="AR289" s="44"/>
      <c r="AS289" s="44"/>
      <c r="AT289" s="46"/>
      <c r="AU289" s="46"/>
      <c r="AV289" s="47"/>
      <c r="AW289" s="47"/>
      <c r="AX289" s="46"/>
      <c r="AY289" s="47"/>
      <c r="AZ289" s="46"/>
      <c r="BB289" s="2"/>
      <c r="BC289" s="42"/>
    </row>
    <row r="290" spans="42:55" x14ac:dyDescent="0.25">
      <c r="AP290" s="44"/>
      <c r="AQ290" s="45"/>
      <c r="AR290" s="44"/>
      <c r="AS290" s="47"/>
      <c r="AT290" s="46"/>
      <c r="AU290" s="46"/>
      <c r="AV290" s="47"/>
      <c r="AW290" s="47"/>
      <c r="AX290" s="46"/>
      <c r="AY290" s="46"/>
      <c r="AZ290" s="47"/>
      <c r="BB290" s="2"/>
      <c r="BC290" s="42"/>
    </row>
    <row r="291" spans="42:55" x14ac:dyDescent="0.25">
      <c r="AP291" s="44"/>
      <c r="AQ291" s="45"/>
      <c r="AR291" s="44"/>
      <c r="AS291" s="47"/>
      <c r="AT291" s="46"/>
      <c r="AU291" s="46"/>
      <c r="AV291" s="47"/>
      <c r="AW291" s="47"/>
      <c r="AX291" s="46"/>
      <c r="AY291" s="46"/>
      <c r="AZ291" s="47"/>
      <c r="BB291" s="2"/>
      <c r="BC291" s="42"/>
    </row>
    <row r="292" spans="42:55" x14ac:dyDescent="0.25">
      <c r="AP292" s="44"/>
      <c r="AQ292" s="45"/>
      <c r="AR292" s="44"/>
      <c r="AS292" s="47"/>
      <c r="AT292" s="46"/>
      <c r="AU292" s="46"/>
      <c r="AV292" s="47"/>
      <c r="AW292" s="47"/>
      <c r="AX292" s="44"/>
      <c r="AY292" s="46"/>
      <c r="AZ292" s="47"/>
      <c r="BB292" s="2"/>
      <c r="BC292" s="42"/>
    </row>
    <row r="293" spans="42:55" x14ac:dyDescent="0.25">
      <c r="AP293" s="44"/>
      <c r="AQ293" s="45"/>
      <c r="AR293" s="44"/>
      <c r="AS293" s="47"/>
      <c r="AT293" s="46"/>
      <c r="AU293" s="46"/>
      <c r="AV293" s="47"/>
      <c r="AW293" s="47"/>
      <c r="AX293" s="44"/>
      <c r="AY293" s="46"/>
      <c r="AZ293" s="47"/>
      <c r="BB293" s="2"/>
      <c r="BC293" s="42"/>
    </row>
    <row r="294" spans="42:55" x14ac:dyDescent="0.25">
      <c r="AP294" s="44"/>
      <c r="AQ294" s="45"/>
      <c r="AR294" s="44"/>
      <c r="AS294" s="47"/>
      <c r="AT294" s="46"/>
      <c r="AU294" s="44"/>
      <c r="AV294" s="47"/>
      <c r="AW294" s="47"/>
      <c r="AX294" s="44"/>
      <c r="AY294" s="46"/>
      <c r="AZ294" s="46"/>
      <c r="BB294" s="2"/>
      <c r="BC294" s="42"/>
    </row>
    <row r="295" spans="42:55" x14ac:dyDescent="0.25">
      <c r="AP295" s="44"/>
      <c r="AQ295" s="45"/>
      <c r="AR295" s="44"/>
      <c r="AS295" s="47"/>
      <c r="AT295" s="46"/>
      <c r="AU295" s="44"/>
      <c r="AV295" s="47"/>
      <c r="AW295" s="47"/>
      <c r="AX295" s="44"/>
      <c r="AY295" s="46"/>
      <c r="AZ295" s="46"/>
      <c r="BB295" s="2"/>
      <c r="BC295" s="42"/>
    </row>
    <row r="296" spans="42:55" x14ac:dyDescent="0.25">
      <c r="AP296" s="44"/>
      <c r="AQ296" s="45"/>
      <c r="AR296" s="44"/>
      <c r="AS296" s="44"/>
      <c r="AT296" s="46"/>
      <c r="AU296" s="44"/>
      <c r="AV296" s="47"/>
      <c r="AW296" s="47"/>
      <c r="AX296" s="46"/>
      <c r="AY296" s="47"/>
      <c r="AZ296" s="46"/>
      <c r="BB296" s="2"/>
      <c r="BC296" s="42"/>
    </row>
    <row r="297" spans="42:55" x14ac:dyDescent="0.25">
      <c r="AP297" s="44"/>
      <c r="AQ297" s="45"/>
      <c r="AR297" s="44"/>
      <c r="AS297" s="44"/>
      <c r="AT297" s="46"/>
      <c r="AU297" s="44"/>
      <c r="AV297" s="47"/>
      <c r="AW297" s="47"/>
      <c r="AX297" s="46"/>
      <c r="AY297" s="47"/>
      <c r="AZ297" s="46"/>
      <c r="BB297" s="2"/>
      <c r="BC297" s="42"/>
    </row>
    <row r="298" spans="42:55" x14ac:dyDescent="0.25">
      <c r="AP298" s="44"/>
      <c r="AQ298" s="45"/>
      <c r="AR298" s="44"/>
      <c r="AS298" s="44"/>
      <c r="AT298" s="44"/>
      <c r="AU298" s="46"/>
      <c r="AV298" s="47"/>
      <c r="AW298" s="47"/>
      <c r="AX298" s="46"/>
      <c r="AY298" s="47"/>
      <c r="AZ298" s="46"/>
      <c r="BB298" s="2"/>
      <c r="BC298" s="42"/>
    </row>
    <row r="299" spans="42:55" x14ac:dyDescent="0.25">
      <c r="AP299" s="44"/>
      <c r="AQ299" s="45"/>
      <c r="AR299" s="44"/>
      <c r="AS299" s="44"/>
      <c r="AT299" s="44"/>
      <c r="AU299" s="46"/>
      <c r="AV299" s="47"/>
      <c r="AW299" s="47"/>
      <c r="AX299" s="46"/>
      <c r="AY299" s="47"/>
      <c r="AZ299" s="46"/>
      <c r="BB299" s="2"/>
      <c r="BC299" s="42"/>
    </row>
    <row r="300" spans="42:55" x14ac:dyDescent="0.25">
      <c r="AP300" s="44"/>
      <c r="AQ300" s="45"/>
      <c r="AR300" s="44"/>
      <c r="AS300" s="47"/>
      <c r="AT300" s="44"/>
      <c r="AU300" s="46"/>
      <c r="AV300" s="47"/>
      <c r="AW300" s="47"/>
      <c r="AX300" s="46"/>
      <c r="AY300" s="46"/>
      <c r="AZ300" s="44"/>
      <c r="BB300" s="2"/>
      <c r="BC300" s="42"/>
    </row>
    <row r="301" spans="42:55" x14ac:dyDescent="0.25">
      <c r="AP301" s="44"/>
      <c r="AQ301" s="45"/>
      <c r="AR301" s="44"/>
      <c r="AS301" s="47"/>
      <c r="AT301" s="44"/>
      <c r="AU301" s="46"/>
      <c r="AV301" s="47"/>
      <c r="AW301" s="47"/>
      <c r="AX301" s="46"/>
      <c r="AY301" s="46"/>
      <c r="AZ301" s="44"/>
      <c r="BB301" s="2"/>
      <c r="BC301" s="42"/>
    </row>
    <row r="302" spans="42:55" x14ac:dyDescent="0.25">
      <c r="AP302" s="44"/>
      <c r="AQ302" s="45"/>
      <c r="AR302" s="44"/>
      <c r="AS302" s="47"/>
      <c r="AT302" s="47"/>
      <c r="AU302" s="46"/>
      <c r="AV302" s="47"/>
      <c r="AW302" s="46"/>
      <c r="AX302" s="44"/>
      <c r="AY302" s="46"/>
      <c r="AZ302" s="44"/>
      <c r="BB302" s="2"/>
      <c r="BC302" s="42"/>
    </row>
    <row r="303" spans="42:55" x14ac:dyDescent="0.25">
      <c r="AP303" s="44"/>
      <c r="AQ303" s="45"/>
      <c r="AR303" s="44"/>
      <c r="AS303" s="47"/>
      <c r="AT303" s="44"/>
      <c r="AU303" s="46"/>
      <c r="AV303" s="47"/>
      <c r="AW303" s="46"/>
      <c r="AX303" s="44"/>
      <c r="AY303" s="46"/>
      <c r="AZ303" s="44"/>
      <c r="BB303" s="2"/>
      <c r="BC303" s="42"/>
    </row>
    <row r="304" spans="42:55" x14ac:dyDescent="0.25">
      <c r="AP304" s="44"/>
      <c r="AQ304" s="45"/>
      <c r="AR304" s="44"/>
      <c r="AS304" s="47"/>
      <c r="AT304" s="47"/>
      <c r="AU304" s="47"/>
      <c r="AV304" s="47"/>
      <c r="AW304" s="46"/>
      <c r="AX304" s="44"/>
      <c r="AY304" s="46"/>
      <c r="AZ304" s="46"/>
      <c r="BB304" s="2"/>
      <c r="BC304" s="42"/>
    </row>
    <row r="305" spans="42:55" x14ac:dyDescent="0.25">
      <c r="AP305" s="44"/>
      <c r="AQ305" s="45"/>
      <c r="AR305" s="44"/>
      <c r="AS305" s="47"/>
      <c r="AT305" s="47"/>
      <c r="AU305" s="47"/>
      <c r="AV305" s="47"/>
      <c r="AW305" s="46"/>
      <c r="AX305" s="44"/>
      <c r="AY305" s="46"/>
      <c r="AZ305" s="46"/>
      <c r="BB305" s="2"/>
      <c r="BC305" s="42"/>
    </row>
    <row r="306" spans="42:55" x14ac:dyDescent="0.25">
      <c r="AP306" s="44"/>
      <c r="AQ306" s="45"/>
      <c r="AR306" s="44"/>
      <c r="AS306" s="47"/>
      <c r="AT306" s="47"/>
      <c r="AU306" s="47"/>
      <c r="AV306" s="47"/>
      <c r="AW306" s="46"/>
      <c r="AX306" s="46"/>
      <c r="AY306" s="47"/>
      <c r="AZ306" s="46"/>
      <c r="BB306" s="2"/>
      <c r="BC306" s="42"/>
    </row>
    <row r="307" spans="42:55" x14ac:dyDescent="0.25">
      <c r="AP307" s="44"/>
      <c r="AQ307" s="45"/>
      <c r="AR307" s="44"/>
      <c r="AS307" s="47"/>
      <c r="AT307" s="47"/>
      <c r="AU307" s="47"/>
      <c r="AV307" s="47"/>
      <c r="AW307" s="46"/>
      <c r="AX307" s="46"/>
      <c r="AY307" s="47"/>
      <c r="AZ307" s="46"/>
      <c r="BB307" s="2"/>
      <c r="BC307" s="42"/>
    </row>
    <row r="308" spans="42:55" x14ac:dyDescent="0.25">
      <c r="AP308" s="44"/>
      <c r="AQ308" s="45"/>
      <c r="AR308" s="44"/>
      <c r="AS308" s="47"/>
      <c r="AT308" s="47"/>
      <c r="AU308" s="46"/>
      <c r="AV308" s="47"/>
      <c r="AW308" s="47"/>
      <c r="AX308" s="46"/>
      <c r="AY308" s="47"/>
      <c r="AZ308" s="46"/>
      <c r="BB308" s="2"/>
      <c r="BC308" s="42"/>
    </row>
    <row r="309" spans="42:55" x14ac:dyDescent="0.25">
      <c r="AP309" s="44"/>
      <c r="AQ309" s="45"/>
      <c r="AR309" s="44"/>
      <c r="AS309" s="47"/>
      <c r="AT309" s="47"/>
      <c r="AU309" s="46"/>
      <c r="AV309" s="47"/>
      <c r="AW309" s="47"/>
      <c r="AX309" s="46"/>
      <c r="AY309" s="47"/>
      <c r="AZ309" s="46"/>
      <c r="BB309" s="2"/>
      <c r="BC309" s="42"/>
    </row>
    <row r="310" spans="42:55" x14ac:dyDescent="0.25">
      <c r="AP310" s="44"/>
      <c r="AQ310" s="45"/>
      <c r="AR310" s="44"/>
      <c r="AS310" s="47"/>
      <c r="AT310" s="44"/>
      <c r="AU310" s="46"/>
      <c r="AV310" s="47"/>
      <c r="AW310" s="47"/>
      <c r="AX310" s="46"/>
      <c r="AY310" s="46"/>
      <c r="AZ310" s="47"/>
      <c r="BB310" s="2"/>
      <c r="BC310" s="42"/>
    </row>
    <row r="311" spans="42:55" x14ac:dyDescent="0.25">
      <c r="AP311" s="44"/>
      <c r="AQ311" s="45"/>
      <c r="AR311" s="44"/>
      <c r="AS311" s="47"/>
      <c r="AT311" s="44"/>
      <c r="AU311" s="46"/>
      <c r="AV311" s="47"/>
      <c r="AW311" s="47"/>
      <c r="AX311" s="46"/>
      <c r="AY311" s="46"/>
      <c r="AZ311" s="47"/>
      <c r="BB311" s="2"/>
      <c r="BC311" s="42"/>
    </row>
    <row r="312" spans="42:55" x14ac:dyDescent="0.25">
      <c r="AP312" s="44"/>
      <c r="AQ312" s="45"/>
      <c r="AR312" s="44"/>
      <c r="AS312" s="47"/>
      <c r="AT312" s="44"/>
      <c r="AU312" s="46"/>
      <c r="AV312" s="47"/>
      <c r="AW312" s="46"/>
      <c r="AX312" s="44"/>
      <c r="AY312" s="46"/>
      <c r="AZ312" s="47"/>
      <c r="BB312" s="2"/>
      <c r="BC312" s="42"/>
    </row>
    <row r="313" spans="42:55" x14ac:dyDescent="0.25">
      <c r="AP313" s="44"/>
      <c r="AQ313" s="45"/>
      <c r="AR313" s="44"/>
      <c r="AS313" s="47"/>
      <c r="AT313" s="44"/>
      <c r="AU313" s="46"/>
      <c r="AV313" s="47"/>
      <c r="AW313" s="46"/>
      <c r="AX313" s="44"/>
      <c r="AY313" s="46"/>
      <c r="AZ313" s="47"/>
      <c r="BB313" s="2"/>
      <c r="BC313" s="42"/>
    </row>
    <row r="314" spans="42:55" x14ac:dyDescent="0.25">
      <c r="AP314" s="44"/>
      <c r="AQ314" s="45"/>
      <c r="AR314" s="44"/>
      <c r="AS314" s="47"/>
      <c r="AT314" s="47"/>
      <c r="AU314" s="44"/>
      <c r="AV314" s="47"/>
      <c r="AW314" s="46"/>
      <c r="AX314" s="44"/>
      <c r="AY314" s="46"/>
      <c r="AZ314" s="46"/>
      <c r="BB314" s="2"/>
      <c r="BC314" s="42"/>
    </row>
    <row r="315" spans="42:55" x14ac:dyDescent="0.25">
      <c r="AP315" s="44"/>
      <c r="AQ315" s="45"/>
      <c r="AR315" s="44"/>
      <c r="AS315" s="47"/>
      <c r="AT315" s="47"/>
      <c r="AU315" s="44"/>
      <c r="AV315" s="47"/>
      <c r="AW315" s="46"/>
      <c r="AX315" s="44"/>
      <c r="AY315" s="46"/>
      <c r="AZ315" s="46"/>
      <c r="BB315" s="2"/>
      <c r="BC315" s="42"/>
    </row>
    <row r="316" spans="42:55" x14ac:dyDescent="0.25">
      <c r="AP316" s="44"/>
      <c r="AQ316" s="45"/>
      <c r="AR316" s="44"/>
      <c r="AS316" s="47"/>
      <c r="AT316" s="47"/>
      <c r="AU316" s="44"/>
      <c r="AV316" s="46"/>
      <c r="AW316" s="46"/>
      <c r="AX316" s="47"/>
      <c r="AY316" s="47"/>
      <c r="AZ316" s="46"/>
      <c r="BB316" s="2"/>
      <c r="BC316" s="42"/>
    </row>
    <row r="317" spans="42:55" x14ac:dyDescent="0.25">
      <c r="AP317" s="44"/>
      <c r="AQ317" s="45"/>
      <c r="AR317" s="44"/>
      <c r="AS317" s="47"/>
      <c r="AT317" s="47"/>
      <c r="AU317" s="44"/>
      <c r="AV317" s="46"/>
      <c r="AW317" s="46"/>
      <c r="AX317" s="44"/>
      <c r="AY317" s="47"/>
      <c r="AZ317" s="46"/>
      <c r="BB317" s="2"/>
      <c r="BC317" s="42"/>
    </row>
    <row r="318" spans="42:55" x14ac:dyDescent="0.25">
      <c r="AP318" s="44"/>
      <c r="AQ318" s="45"/>
      <c r="AR318" s="44"/>
      <c r="AS318" s="47"/>
      <c r="AT318" s="47"/>
      <c r="AU318" s="46"/>
      <c r="AV318" s="46"/>
      <c r="AW318" s="47"/>
      <c r="AX318" s="47"/>
      <c r="AY318" s="47"/>
      <c r="AZ318" s="46"/>
      <c r="BB318" s="2"/>
      <c r="BC318" s="42"/>
    </row>
    <row r="319" spans="42:55" x14ac:dyDescent="0.25">
      <c r="AP319" s="44"/>
      <c r="AQ319" s="45"/>
      <c r="AR319" s="44"/>
      <c r="AS319" s="47"/>
      <c r="AT319" s="47"/>
      <c r="AU319" s="46"/>
      <c r="AV319" s="46"/>
      <c r="AW319" s="47"/>
      <c r="AX319" s="47"/>
      <c r="AY319" s="47"/>
      <c r="AZ319" s="46"/>
      <c r="BB319" s="2"/>
      <c r="BC319" s="42"/>
    </row>
    <row r="320" spans="42:55" x14ac:dyDescent="0.25">
      <c r="AP320" s="44"/>
      <c r="AQ320" s="45"/>
      <c r="AR320" s="44"/>
      <c r="AS320" s="47"/>
      <c r="AT320" s="47"/>
      <c r="AU320" s="46"/>
      <c r="AV320" s="46"/>
      <c r="AW320" s="47"/>
      <c r="AX320" s="47"/>
      <c r="AY320" s="46"/>
      <c r="AZ320" s="44"/>
      <c r="BB320" s="2"/>
      <c r="BC320" s="42"/>
    </row>
    <row r="321" spans="42:55" x14ac:dyDescent="0.25">
      <c r="AP321" s="44"/>
      <c r="AQ321" s="45"/>
      <c r="AR321" s="44"/>
      <c r="AS321" s="47"/>
      <c r="AT321" s="47"/>
      <c r="AU321" s="46"/>
      <c r="AV321" s="46"/>
      <c r="AW321" s="47"/>
      <c r="AX321" s="47"/>
      <c r="AY321" s="46"/>
      <c r="AZ321" s="44"/>
      <c r="BB321" s="2"/>
      <c r="BC321" s="42"/>
    </row>
    <row r="322" spans="42:55" x14ac:dyDescent="0.25">
      <c r="AP322" s="44"/>
      <c r="AQ322" s="45"/>
      <c r="AR322" s="44"/>
      <c r="AS322" s="47"/>
      <c r="AT322" s="47"/>
      <c r="AU322" s="46"/>
      <c r="AV322" s="44"/>
      <c r="AW322" s="46"/>
      <c r="AX322" s="47"/>
      <c r="AY322" s="46"/>
      <c r="AZ322" s="44"/>
      <c r="BB322" s="2"/>
      <c r="BC322" s="42"/>
    </row>
    <row r="323" spans="42:55" x14ac:dyDescent="0.25">
      <c r="AP323" s="44"/>
      <c r="AQ323" s="45"/>
      <c r="AR323" s="44"/>
      <c r="AS323" s="47"/>
      <c r="AT323" s="47"/>
      <c r="AU323" s="46"/>
      <c r="AV323" s="44"/>
      <c r="AW323" s="46"/>
      <c r="AX323" s="47"/>
      <c r="AY323" s="46"/>
      <c r="AZ323" s="44"/>
      <c r="BB323" s="2"/>
      <c r="BC323" s="42"/>
    </row>
    <row r="324" spans="42:55" x14ac:dyDescent="0.25">
      <c r="AP324" s="44"/>
      <c r="AQ324" s="45"/>
      <c r="AR324" s="44"/>
      <c r="AS324" s="47"/>
      <c r="AT324" s="47"/>
      <c r="AU324" s="47"/>
      <c r="AV324" s="44"/>
      <c r="AW324" s="46"/>
      <c r="AX324" s="44"/>
      <c r="AY324" s="46"/>
      <c r="AZ324" s="46"/>
      <c r="BB324" s="2"/>
      <c r="BC324" s="42"/>
    </row>
    <row r="325" spans="42:55" x14ac:dyDescent="0.25">
      <c r="AP325" s="44"/>
      <c r="AQ325" s="45"/>
      <c r="AR325" s="44"/>
      <c r="AS325" s="47"/>
      <c r="AT325" s="47"/>
      <c r="AU325" s="47"/>
      <c r="AV325" s="44"/>
      <c r="AW325" s="46"/>
      <c r="AX325" s="44"/>
      <c r="AY325" s="46"/>
      <c r="AZ325" s="46"/>
      <c r="BB325" s="2"/>
      <c r="BC325" s="42"/>
    </row>
    <row r="326" spans="42:55" x14ac:dyDescent="0.25">
      <c r="AP326" s="44"/>
      <c r="AQ326" s="45"/>
      <c r="AR326" s="44"/>
      <c r="AS326" s="47"/>
      <c r="AT326" s="47"/>
      <c r="AU326" s="47"/>
      <c r="AV326" s="46"/>
      <c r="AW326" s="46"/>
      <c r="AX326" s="44"/>
      <c r="AY326" s="44"/>
      <c r="AZ326" s="46"/>
      <c r="BB326" s="2"/>
      <c r="BC326" s="42"/>
    </row>
    <row r="327" spans="42:55" x14ac:dyDescent="0.25">
      <c r="AP327" s="44"/>
      <c r="AQ327" s="45"/>
      <c r="AR327" s="44"/>
      <c r="AS327" s="47"/>
      <c r="AT327" s="47"/>
      <c r="AU327" s="47"/>
      <c r="AV327" s="46"/>
      <c r="AW327" s="46"/>
      <c r="AX327" s="44"/>
      <c r="AY327" s="44"/>
      <c r="AZ327" s="46"/>
      <c r="BB327" s="2"/>
      <c r="BC327" s="42"/>
    </row>
    <row r="328" spans="42:55" x14ac:dyDescent="0.25">
      <c r="AP328" s="44"/>
      <c r="AQ328" s="45"/>
      <c r="AR328" s="44"/>
      <c r="AS328" s="47"/>
      <c r="AT328" s="47"/>
      <c r="AU328" s="46"/>
      <c r="AV328" s="46"/>
      <c r="AW328" s="47"/>
      <c r="AX328" s="47"/>
      <c r="AY328" s="44"/>
      <c r="AZ328" s="46"/>
      <c r="BB328" s="2"/>
      <c r="BC328" s="42"/>
    </row>
    <row r="329" spans="42:55" x14ac:dyDescent="0.25">
      <c r="AP329" s="44"/>
      <c r="AQ329" s="45"/>
      <c r="AR329" s="44"/>
      <c r="AS329" s="47"/>
      <c r="AT329" s="47"/>
      <c r="AU329" s="46"/>
      <c r="AV329" s="46"/>
      <c r="AW329" s="47"/>
      <c r="AX329" s="47"/>
      <c r="AY329" s="44"/>
      <c r="AZ329" s="46"/>
      <c r="BB329" s="2"/>
      <c r="BC329" s="42"/>
    </row>
    <row r="330" spans="42:55" x14ac:dyDescent="0.25">
      <c r="AP330" s="44"/>
      <c r="AQ330" s="45"/>
      <c r="AR330" s="44"/>
      <c r="AS330" s="46"/>
      <c r="AT330" s="47"/>
      <c r="AU330" s="46"/>
      <c r="AV330" s="46"/>
      <c r="AW330" s="47"/>
      <c r="AX330" s="47"/>
      <c r="AY330" s="47"/>
      <c r="AZ330" s="44"/>
      <c r="BB330" s="2"/>
      <c r="BC330" s="42"/>
    </row>
    <row r="331" spans="42:55" x14ac:dyDescent="0.25">
      <c r="AP331" s="44"/>
      <c r="AQ331" s="45"/>
      <c r="AR331" s="44"/>
      <c r="AS331" s="46"/>
      <c r="AT331" s="47"/>
      <c r="AU331" s="46"/>
      <c r="AV331" s="46"/>
      <c r="AW331" s="47"/>
      <c r="AX331" s="47"/>
      <c r="AY331" s="44"/>
      <c r="AZ331" s="44"/>
      <c r="BB331" s="2"/>
      <c r="BC331" s="42"/>
    </row>
    <row r="332" spans="42:55" x14ac:dyDescent="0.25">
      <c r="AP332" s="44"/>
      <c r="AQ332" s="45"/>
      <c r="AR332" s="44"/>
      <c r="AS332" s="46"/>
      <c r="AT332" s="47"/>
      <c r="AU332" s="46"/>
      <c r="AV332" s="47"/>
      <c r="AW332" s="46"/>
      <c r="AX332" s="47"/>
      <c r="AY332" s="47"/>
      <c r="AZ332" s="44"/>
      <c r="BB332" s="2"/>
      <c r="BC332" s="42"/>
    </row>
    <row r="333" spans="42:55" x14ac:dyDescent="0.25">
      <c r="AP333" s="44"/>
      <c r="AQ333" s="45"/>
      <c r="AR333" s="44"/>
      <c r="AS333" s="46"/>
      <c r="AT333" s="47"/>
      <c r="AU333" s="46"/>
      <c r="AV333" s="47"/>
      <c r="AW333" s="46"/>
      <c r="AX333" s="47"/>
      <c r="AY333" s="47"/>
      <c r="AZ333" s="44"/>
      <c r="BB333" s="2"/>
      <c r="BC333" s="42"/>
    </row>
    <row r="334" spans="42:55" x14ac:dyDescent="0.25">
      <c r="AP334" s="44"/>
      <c r="AQ334" s="45"/>
      <c r="AR334" s="44"/>
      <c r="AS334" s="46"/>
      <c r="AT334" s="47"/>
      <c r="AU334" s="44"/>
      <c r="AV334" s="47"/>
      <c r="AW334" s="46"/>
      <c r="AX334" s="47"/>
      <c r="AY334" s="47"/>
      <c r="AZ334" s="46"/>
      <c r="BB334" s="2"/>
      <c r="BC334" s="42"/>
    </row>
    <row r="335" spans="42:55" x14ac:dyDescent="0.25">
      <c r="AP335" s="44"/>
      <c r="AQ335" s="45"/>
      <c r="AR335" s="44"/>
      <c r="AS335" s="46"/>
      <c r="AT335" s="47"/>
      <c r="AU335" s="44"/>
      <c r="AV335" s="47"/>
      <c r="AW335" s="46"/>
      <c r="AX335" s="47"/>
      <c r="AY335" s="47"/>
      <c r="AZ335" s="46"/>
      <c r="BB335" s="2"/>
      <c r="BC335" s="42"/>
    </row>
    <row r="336" spans="42:55" x14ac:dyDescent="0.25">
      <c r="AP336" s="44"/>
      <c r="AQ336" s="45"/>
      <c r="AR336" s="44"/>
      <c r="AS336" s="44"/>
      <c r="AT336" s="47"/>
      <c r="AU336" s="44"/>
      <c r="AV336" s="46"/>
      <c r="AW336" s="46"/>
      <c r="AX336" s="47"/>
      <c r="AY336" s="47"/>
      <c r="AZ336" s="46"/>
      <c r="BB336" s="2"/>
      <c r="BC336" s="42"/>
    </row>
    <row r="337" spans="42:55" x14ac:dyDescent="0.25">
      <c r="AP337" s="44"/>
      <c r="AQ337" s="45"/>
      <c r="AR337" s="44"/>
      <c r="AS337" s="44"/>
      <c r="AT337" s="47"/>
      <c r="AU337" s="44"/>
      <c r="AV337" s="46"/>
      <c r="AW337" s="46"/>
      <c r="AX337" s="47"/>
      <c r="AY337" s="47"/>
      <c r="AZ337" s="46"/>
      <c r="BB337" s="2"/>
      <c r="BC337" s="42"/>
    </row>
    <row r="338" spans="42:55" x14ac:dyDescent="0.25">
      <c r="AP338" s="44"/>
      <c r="AQ338" s="45"/>
      <c r="AR338" s="44"/>
      <c r="AS338" s="44"/>
      <c r="AT338" s="47"/>
      <c r="AU338" s="46"/>
      <c r="AV338" s="46"/>
      <c r="AW338" s="47"/>
      <c r="AX338" s="47"/>
      <c r="AY338" s="44"/>
      <c r="AZ338" s="46"/>
      <c r="BB338" s="2"/>
      <c r="BC338" s="42"/>
    </row>
    <row r="339" spans="42:55" x14ac:dyDescent="0.25">
      <c r="AP339" s="44"/>
      <c r="AQ339" s="45"/>
      <c r="AR339" s="44"/>
      <c r="AS339" s="44"/>
      <c r="AT339" s="47"/>
      <c r="AU339" s="46"/>
      <c r="AV339" s="46"/>
      <c r="AW339" s="47"/>
      <c r="AX339" s="47"/>
      <c r="AY339" s="44"/>
      <c r="AZ339" s="46"/>
      <c r="BB339" s="2"/>
      <c r="BC339" s="42"/>
    </row>
    <row r="340" spans="42:55" x14ac:dyDescent="0.25">
      <c r="AP340" s="44"/>
      <c r="AQ340" s="45"/>
      <c r="AR340" s="44"/>
      <c r="AS340" s="46"/>
      <c r="AT340" s="47"/>
      <c r="AU340" s="46"/>
      <c r="AV340" s="46"/>
      <c r="AW340" s="47"/>
      <c r="AX340" s="47"/>
      <c r="AY340" s="44"/>
      <c r="AZ340" s="44"/>
      <c r="BB340" s="2"/>
      <c r="BC340" s="42"/>
    </row>
    <row r="341" spans="42:55" x14ac:dyDescent="0.25">
      <c r="AP341" s="44"/>
      <c r="AQ341" s="45"/>
      <c r="AR341" s="44"/>
      <c r="AS341" s="46"/>
      <c r="AT341" s="47"/>
      <c r="AU341" s="46"/>
      <c r="AV341" s="46"/>
      <c r="AW341" s="47"/>
      <c r="AX341" s="47"/>
      <c r="AY341" s="44"/>
      <c r="AZ341" s="44"/>
      <c r="BB341" s="2"/>
      <c r="BC341" s="42"/>
    </row>
    <row r="342" spans="42:55" x14ac:dyDescent="0.25">
      <c r="AP342" s="44"/>
      <c r="AQ342" s="45"/>
      <c r="AR342" s="44"/>
      <c r="AS342" s="46"/>
      <c r="AT342" s="47"/>
      <c r="AU342" s="46"/>
      <c r="AV342" s="44"/>
      <c r="AW342" s="46"/>
      <c r="AX342" s="47"/>
      <c r="AY342" s="47"/>
      <c r="AZ342" s="44"/>
      <c r="BB342" s="2"/>
      <c r="BC342" s="42"/>
    </row>
    <row r="343" spans="42:55" x14ac:dyDescent="0.25">
      <c r="AP343" s="44"/>
      <c r="AQ343" s="45"/>
      <c r="AR343" s="44"/>
      <c r="AS343" s="46"/>
      <c r="AT343" s="47"/>
      <c r="AU343" s="46"/>
      <c r="AV343" s="44"/>
      <c r="AW343" s="46"/>
      <c r="AX343" s="47"/>
      <c r="AY343" s="47"/>
      <c r="AZ343" s="44"/>
      <c r="BB343" s="2"/>
      <c r="BC343" s="42"/>
    </row>
    <row r="344" spans="42:55" x14ac:dyDescent="0.25">
      <c r="AP344" s="44"/>
      <c r="AQ344" s="45"/>
      <c r="AR344" s="44"/>
      <c r="AS344" s="46"/>
      <c r="AT344" s="46"/>
      <c r="AU344" s="44"/>
      <c r="AV344" s="44"/>
      <c r="AW344" s="46"/>
      <c r="AX344" s="47"/>
      <c r="AY344" s="47"/>
      <c r="AZ344" s="47"/>
      <c r="BB344" s="2"/>
      <c r="BC344" s="42"/>
    </row>
    <row r="345" spans="42:55" x14ac:dyDescent="0.25">
      <c r="AP345" s="44"/>
      <c r="AQ345" s="45"/>
      <c r="AR345" s="44"/>
      <c r="AS345" s="46"/>
      <c r="AT345" s="46"/>
      <c r="AU345" s="44"/>
      <c r="AV345" s="44"/>
      <c r="AW345" s="46"/>
      <c r="AX345" s="47"/>
      <c r="AY345" s="47"/>
      <c r="AZ345" s="44"/>
      <c r="BB345" s="2"/>
      <c r="BC345" s="42"/>
    </row>
    <row r="346" spans="42:55" x14ac:dyDescent="0.25">
      <c r="AP346" s="44"/>
      <c r="AQ346" s="45"/>
      <c r="AR346" s="44"/>
      <c r="AS346" s="44"/>
      <c r="AT346" s="46"/>
      <c r="AU346" s="44"/>
      <c r="AV346" s="46"/>
      <c r="AW346" s="46"/>
      <c r="AX346" s="47"/>
      <c r="AY346" s="47"/>
      <c r="AZ346" s="47"/>
      <c r="BB346" s="2"/>
      <c r="BC346" s="42"/>
    </row>
    <row r="347" spans="42:55" x14ac:dyDescent="0.25">
      <c r="AP347" s="44"/>
      <c r="AQ347" s="45"/>
      <c r="AR347" s="44"/>
      <c r="AS347" s="44"/>
      <c r="AT347" s="46"/>
      <c r="AU347" s="44"/>
      <c r="AV347" s="46"/>
      <c r="AW347" s="46"/>
      <c r="AX347" s="47"/>
      <c r="AY347" s="47"/>
      <c r="AZ347" s="47"/>
      <c r="BB347" s="2"/>
      <c r="BC347" s="42"/>
    </row>
    <row r="348" spans="42:55" x14ac:dyDescent="0.25">
      <c r="AP348" s="44"/>
      <c r="AQ348" s="45"/>
      <c r="AR348" s="44"/>
      <c r="AS348" s="44"/>
      <c r="AT348" s="46"/>
      <c r="AU348" s="46"/>
      <c r="AV348" s="46"/>
      <c r="AW348" s="47"/>
      <c r="AX348" s="47"/>
      <c r="AY348" s="47"/>
      <c r="AZ348" s="47"/>
      <c r="BB348" s="2"/>
      <c r="BC348" s="42"/>
    </row>
    <row r="349" spans="42:55" x14ac:dyDescent="0.25">
      <c r="AP349" s="44"/>
      <c r="AQ349" s="45"/>
      <c r="AR349" s="44"/>
      <c r="AS349" s="44"/>
      <c r="AT349" s="46"/>
      <c r="AU349" s="46"/>
      <c r="AV349" s="46"/>
      <c r="AW349" s="47"/>
      <c r="AX349" s="47"/>
      <c r="AY349" s="47"/>
      <c r="AZ349" s="47"/>
      <c r="BB349" s="2"/>
      <c r="BC349" s="42"/>
    </row>
    <row r="350" spans="42:55" x14ac:dyDescent="0.25">
      <c r="AP350" s="44"/>
      <c r="AQ350" s="45"/>
      <c r="AR350" s="44"/>
      <c r="AS350" s="46"/>
      <c r="AT350" s="46"/>
      <c r="AU350" s="46"/>
      <c r="AV350" s="46"/>
      <c r="AW350" s="47"/>
      <c r="AX350" s="47"/>
      <c r="AY350" s="47"/>
      <c r="AZ350" s="47"/>
      <c r="BB350" s="2"/>
      <c r="BC350" s="42"/>
    </row>
    <row r="351" spans="42:55" x14ac:dyDescent="0.25">
      <c r="AP351" s="44"/>
      <c r="AQ351" s="45"/>
      <c r="AR351" s="44"/>
      <c r="AS351" s="46"/>
      <c r="AT351" s="46"/>
      <c r="AU351" s="46"/>
      <c r="AV351" s="46"/>
      <c r="AW351" s="47"/>
      <c r="AX351" s="47"/>
      <c r="AY351" s="47"/>
      <c r="AZ351" s="47"/>
      <c r="BB351" s="2"/>
      <c r="BC351" s="42"/>
    </row>
    <row r="352" spans="42:55" x14ac:dyDescent="0.25">
      <c r="AP352" s="44"/>
      <c r="AQ352" s="45"/>
      <c r="AR352" s="44"/>
      <c r="AS352" s="46"/>
      <c r="AT352" s="46"/>
      <c r="AU352" s="46"/>
      <c r="AV352" s="47"/>
      <c r="AW352" s="46"/>
      <c r="AX352" s="47"/>
      <c r="AY352" s="47"/>
      <c r="AZ352" s="44"/>
      <c r="BB352" s="2"/>
      <c r="BC352" s="42"/>
    </row>
    <row r="353" spans="42:55" x14ac:dyDescent="0.25">
      <c r="AP353" s="44"/>
      <c r="AQ353" s="45"/>
      <c r="AR353" s="44"/>
      <c r="AS353" s="46"/>
      <c r="AT353" s="46"/>
      <c r="AU353" s="46"/>
      <c r="AV353" s="47"/>
      <c r="AW353" s="46"/>
      <c r="AX353" s="47"/>
      <c r="AY353" s="47"/>
      <c r="AZ353" s="44"/>
      <c r="BB353" s="2"/>
      <c r="BC353" s="42"/>
    </row>
    <row r="354" spans="42:55" x14ac:dyDescent="0.25">
      <c r="AP354" s="44"/>
      <c r="AQ354" s="45"/>
      <c r="AR354" s="44"/>
      <c r="AS354" s="46"/>
      <c r="AT354" s="46"/>
      <c r="AU354" s="44"/>
      <c r="AV354" s="47"/>
      <c r="AW354" s="46"/>
      <c r="AX354" s="47"/>
      <c r="AY354" s="47"/>
      <c r="AZ354" s="44"/>
      <c r="BB354" s="2"/>
      <c r="BC354" s="42"/>
    </row>
    <row r="355" spans="42:55" x14ac:dyDescent="0.25">
      <c r="AP355" s="44"/>
      <c r="AQ355" s="45"/>
      <c r="AR355" s="44"/>
      <c r="AS355" s="46"/>
      <c r="AT355" s="46"/>
      <c r="AU355" s="44"/>
      <c r="AV355" s="47"/>
      <c r="AW355" s="46"/>
      <c r="AX355" s="47"/>
      <c r="AY355" s="47"/>
      <c r="AZ355" s="44"/>
      <c r="BB355" s="2"/>
      <c r="BC355" s="42"/>
    </row>
    <row r="356" spans="42:55" x14ac:dyDescent="0.25">
      <c r="AP356" s="44"/>
      <c r="AQ356" s="45"/>
      <c r="AR356" s="44"/>
      <c r="AS356" s="44"/>
      <c r="AT356" s="46"/>
      <c r="AU356" s="44"/>
      <c r="AV356" s="46"/>
      <c r="AW356" s="46"/>
      <c r="AX356" s="47"/>
      <c r="AY356" s="47"/>
      <c r="AZ356" s="47"/>
      <c r="BB356" s="2"/>
      <c r="BC356" s="42"/>
    </row>
    <row r="357" spans="42:55" x14ac:dyDescent="0.25">
      <c r="AP357" s="44"/>
      <c r="AQ357" s="45"/>
      <c r="AR357" s="44"/>
      <c r="AS357" s="44"/>
      <c r="AT357" s="46"/>
      <c r="AU357" s="44"/>
      <c r="AV357" s="46"/>
      <c r="AW357" s="46"/>
      <c r="AX357" s="47"/>
      <c r="AY357" s="47"/>
      <c r="AZ357" s="47"/>
      <c r="BB357" s="2"/>
      <c r="BC357" s="42"/>
    </row>
    <row r="358" spans="42:55" x14ac:dyDescent="0.25">
      <c r="AP358" s="44"/>
      <c r="AQ358" s="45"/>
      <c r="AR358" s="44"/>
      <c r="AS358" s="44"/>
      <c r="AT358" s="46"/>
      <c r="AU358" s="47"/>
      <c r="AV358" s="46"/>
      <c r="AW358" s="47"/>
      <c r="AX358" s="46"/>
      <c r="AY358" s="47"/>
      <c r="AZ358" s="47"/>
      <c r="BB358" s="2"/>
      <c r="BC358" s="42"/>
    </row>
    <row r="359" spans="42:55" x14ac:dyDescent="0.25">
      <c r="AP359" s="44"/>
      <c r="AQ359" s="45"/>
      <c r="AR359" s="44"/>
      <c r="AS359" s="44"/>
      <c r="AT359" s="46"/>
      <c r="AU359" s="44"/>
      <c r="AV359" s="46"/>
      <c r="AW359" s="47"/>
      <c r="AX359" s="46"/>
      <c r="AY359" s="47"/>
      <c r="AZ359" s="47"/>
      <c r="BB359" s="2"/>
      <c r="BC359" s="42"/>
    </row>
    <row r="360" spans="42:55" x14ac:dyDescent="0.25">
      <c r="AP360" s="44"/>
      <c r="AQ360" s="45"/>
      <c r="AR360" s="44"/>
      <c r="AS360" s="46"/>
      <c r="AT360" s="47"/>
      <c r="AU360" s="47"/>
      <c r="AV360" s="46"/>
      <c r="AW360" s="47"/>
      <c r="AX360" s="46"/>
      <c r="AY360" s="47"/>
      <c r="AZ360" s="47"/>
      <c r="BB360" s="2"/>
      <c r="BC360" s="42"/>
    </row>
    <row r="361" spans="42:55" x14ac:dyDescent="0.25">
      <c r="AP361" s="44"/>
      <c r="AQ361" s="45"/>
      <c r="AR361" s="44"/>
      <c r="AS361" s="46"/>
      <c r="AT361" s="47"/>
      <c r="AU361" s="47"/>
      <c r="AV361" s="46"/>
      <c r="AW361" s="47"/>
      <c r="AX361" s="46"/>
      <c r="AY361" s="47"/>
      <c r="AZ361" s="47"/>
      <c r="BB361" s="2"/>
      <c r="BC361" s="42"/>
    </row>
    <row r="362" spans="42:55" x14ac:dyDescent="0.25">
      <c r="AP362" s="44"/>
      <c r="AQ362" s="45"/>
      <c r="AR362" s="44"/>
      <c r="AS362" s="46"/>
      <c r="AT362" s="47"/>
      <c r="AU362" s="47"/>
      <c r="AV362" s="44"/>
      <c r="AW362" s="46"/>
      <c r="AX362" s="46"/>
      <c r="AY362" s="47"/>
      <c r="AZ362" s="47"/>
      <c r="BB362" s="2"/>
      <c r="BC362" s="42"/>
    </row>
    <row r="363" spans="42:55" x14ac:dyDescent="0.25">
      <c r="AP363" s="44"/>
      <c r="AQ363" s="45"/>
      <c r="AR363" s="44"/>
      <c r="AS363" s="46"/>
      <c r="AT363" s="47"/>
      <c r="AU363" s="47"/>
      <c r="AV363" s="44"/>
      <c r="AW363" s="46"/>
      <c r="AX363" s="46"/>
      <c r="AY363" s="47"/>
      <c r="AZ363" s="47"/>
      <c r="BB363" s="2"/>
      <c r="BC363" s="42"/>
    </row>
    <row r="364" spans="42:55" x14ac:dyDescent="0.25">
      <c r="AP364" s="44"/>
      <c r="AQ364" s="45"/>
      <c r="AR364" s="44"/>
      <c r="AS364" s="46"/>
      <c r="AT364" s="46"/>
      <c r="AU364" s="47"/>
      <c r="AV364" s="44"/>
      <c r="AW364" s="46"/>
      <c r="AX364" s="44"/>
      <c r="AY364" s="47"/>
      <c r="AZ364" s="47"/>
      <c r="BB364" s="2"/>
      <c r="BC364" s="42"/>
    </row>
    <row r="365" spans="42:55" x14ac:dyDescent="0.25">
      <c r="AP365" s="44"/>
      <c r="AQ365" s="45"/>
      <c r="AR365" s="44"/>
      <c r="AS365" s="46"/>
      <c r="AT365" s="46"/>
      <c r="AU365" s="47"/>
      <c r="AV365" s="44"/>
      <c r="AW365" s="46"/>
      <c r="AX365" s="44"/>
      <c r="AY365" s="47"/>
      <c r="AZ365" s="47"/>
      <c r="BB365" s="2"/>
      <c r="BC365" s="42"/>
    </row>
    <row r="366" spans="42:55" x14ac:dyDescent="0.25">
      <c r="AP366" s="44"/>
      <c r="AQ366" s="45"/>
      <c r="AR366" s="44"/>
      <c r="AS366" s="44"/>
      <c r="AT366" s="46"/>
      <c r="AU366" s="44"/>
      <c r="AV366" s="46"/>
      <c r="AW366" s="46"/>
      <c r="AX366" s="44"/>
      <c r="AY366" s="47"/>
      <c r="AZ366" s="47"/>
      <c r="BB366" s="2"/>
      <c r="BC366" s="42"/>
    </row>
    <row r="367" spans="42:55" x14ac:dyDescent="0.25">
      <c r="AP367" s="44"/>
      <c r="AQ367" s="45"/>
      <c r="AR367" s="44"/>
      <c r="AS367" s="44"/>
      <c r="AT367" s="46"/>
      <c r="AU367" s="44"/>
      <c r="AV367" s="46"/>
      <c r="AW367" s="46"/>
      <c r="AX367" s="44"/>
      <c r="AY367" s="47"/>
      <c r="AZ367" s="47"/>
      <c r="BB367" s="2"/>
      <c r="BC367" s="42"/>
    </row>
    <row r="368" spans="42:55" x14ac:dyDescent="0.25">
      <c r="AP368" s="44"/>
      <c r="AQ368" s="45"/>
      <c r="AS368" s="44"/>
      <c r="AT368" s="46"/>
      <c r="AU368" s="44"/>
      <c r="AV368" s="46"/>
      <c r="AW368" s="44"/>
      <c r="AX368" s="46"/>
      <c r="AY368" s="47"/>
      <c r="AZ368" s="47"/>
      <c r="BB368" s="2"/>
      <c r="BC368" s="42"/>
    </row>
    <row r="369" spans="42:55" x14ac:dyDescent="0.25">
      <c r="AP369" s="44"/>
      <c r="AQ369" s="45"/>
      <c r="AS369" s="44"/>
      <c r="AT369" s="46"/>
      <c r="AU369" s="44"/>
      <c r="AV369" s="46"/>
      <c r="AW369" s="44"/>
      <c r="AX369" s="46"/>
      <c r="AY369" s="47"/>
      <c r="AZ369" s="47"/>
      <c r="BB369" s="2"/>
      <c r="BC369" s="42"/>
    </row>
    <row r="370" spans="42:55" x14ac:dyDescent="0.25">
      <c r="AP370" s="44"/>
      <c r="AQ370" s="45"/>
      <c r="AS370" s="46"/>
      <c r="AT370" s="46"/>
      <c r="AU370" s="47"/>
      <c r="AV370" s="46"/>
      <c r="AW370" s="44"/>
      <c r="AX370" s="46"/>
      <c r="AY370" s="47"/>
      <c r="AZ370" s="47"/>
      <c r="BB370" s="2"/>
      <c r="BC370" s="42"/>
    </row>
    <row r="371" spans="42:55" x14ac:dyDescent="0.25">
      <c r="AP371" s="44"/>
      <c r="AQ371" s="45"/>
      <c r="AS371" s="46"/>
      <c r="AT371" s="46"/>
      <c r="AU371" s="47"/>
      <c r="AV371" s="46"/>
      <c r="AW371" s="44"/>
      <c r="AX371" s="46"/>
      <c r="AY371" s="47"/>
      <c r="AZ371" s="47"/>
      <c r="BB371" s="2"/>
      <c r="BC371" s="42"/>
    </row>
    <row r="372" spans="42:55" x14ac:dyDescent="0.25">
      <c r="AP372" s="44"/>
      <c r="AQ372" s="45"/>
      <c r="AS372" s="46"/>
      <c r="AT372" s="46"/>
      <c r="AU372" s="47"/>
      <c r="AV372" s="44"/>
      <c r="AW372" s="47"/>
      <c r="AX372" s="46"/>
      <c r="AY372" s="46"/>
      <c r="AZ372" s="47"/>
      <c r="BB372" s="2"/>
      <c r="BC372" s="42"/>
    </row>
    <row r="373" spans="42:55" x14ac:dyDescent="0.25">
      <c r="AP373" s="44"/>
      <c r="AQ373" s="45"/>
      <c r="AS373" s="46"/>
      <c r="AT373" s="46"/>
      <c r="AU373" s="47"/>
      <c r="AV373" s="44"/>
      <c r="AW373" s="44"/>
      <c r="AX373" s="46"/>
      <c r="AY373" s="46"/>
      <c r="AZ373" s="47"/>
      <c r="BB373" s="2"/>
      <c r="BC373" s="42"/>
    </row>
    <row r="374" spans="42:55" x14ac:dyDescent="0.25">
      <c r="AP374" s="44"/>
      <c r="AQ374" s="45"/>
      <c r="AS374" s="46"/>
      <c r="AT374" s="46"/>
      <c r="AU374" s="47"/>
      <c r="AV374" s="44"/>
      <c r="AW374" s="47"/>
      <c r="AX374" s="47"/>
      <c r="AY374" s="46"/>
      <c r="AZ374" s="47"/>
      <c r="BB374" s="2"/>
      <c r="BC374" s="42"/>
    </row>
    <row r="375" spans="42:55" x14ac:dyDescent="0.25">
      <c r="AP375" s="44"/>
      <c r="AQ375" s="45"/>
      <c r="AS375" s="46"/>
      <c r="AT375" s="46"/>
      <c r="AU375" s="47"/>
      <c r="AV375" s="44"/>
      <c r="AW375" s="47"/>
      <c r="AX375" s="47"/>
      <c r="AY375" s="46"/>
      <c r="AZ375" s="47"/>
      <c r="BB375" s="2"/>
      <c r="BC375" s="42"/>
    </row>
    <row r="376" spans="42:55" x14ac:dyDescent="0.25">
      <c r="AP376" s="44"/>
      <c r="AQ376" s="45"/>
      <c r="AS376" s="44"/>
      <c r="AT376" s="46"/>
      <c r="AU376" s="47"/>
      <c r="AV376" s="46"/>
      <c r="AW376" s="47"/>
      <c r="AX376" s="47"/>
      <c r="AY376" s="46"/>
      <c r="AZ376" s="47"/>
      <c r="BB376" s="2"/>
      <c r="BC376" s="42"/>
    </row>
    <row r="377" spans="42:55" x14ac:dyDescent="0.25">
      <c r="AP377" s="44"/>
      <c r="AQ377" s="45"/>
      <c r="AS377" s="44"/>
      <c r="AT377" s="46"/>
      <c r="AU377" s="47"/>
      <c r="AV377" s="46"/>
      <c r="AW377" s="47"/>
      <c r="AX377" s="47"/>
      <c r="AY377" s="46"/>
      <c r="AZ377" s="47"/>
      <c r="BB377" s="2"/>
      <c r="BC377" s="42"/>
    </row>
    <row r="378" spans="42:55" x14ac:dyDescent="0.25">
      <c r="AP378" s="44"/>
      <c r="AQ378" s="45"/>
      <c r="AS378" s="44"/>
      <c r="AT378" s="46"/>
      <c r="AU378" s="47"/>
      <c r="AV378" s="46"/>
      <c r="AW378" s="47"/>
      <c r="AX378" s="46"/>
      <c r="AY378" s="44"/>
      <c r="AZ378" s="47"/>
      <c r="BB378" s="2"/>
      <c r="BC378" s="42"/>
    </row>
    <row r="379" spans="42:55" x14ac:dyDescent="0.25">
      <c r="AP379" s="44"/>
      <c r="AQ379" s="45"/>
      <c r="AS379" s="44"/>
      <c r="AT379" s="46"/>
      <c r="AU379" s="47"/>
      <c r="AV379" s="46"/>
      <c r="AW379" s="47"/>
      <c r="AX379" s="46"/>
      <c r="AY379" s="44"/>
      <c r="AZ379" s="47"/>
      <c r="BB379" s="2"/>
      <c r="BC379" s="42"/>
    </row>
    <row r="380" spans="42:55" x14ac:dyDescent="0.25">
      <c r="AP380" s="44"/>
      <c r="AQ380" s="45"/>
      <c r="AS380" s="46"/>
      <c r="AT380" s="46"/>
      <c r="AU380" s="47"/>
      <c r="AV380" s="46"/>
      <c r="AW380" s="44"/>
      <c r="AX380" s="46"/>
      <c r="AY380" s="44"/>
      <c r="AZ380" s="47"/>
      <c r="BB380" s="2"/>
      <c r="BC380" s="42"/>
    </row>
    <row r="381" spans="42:55" x14ac:dyDescent="0.25">
      <c r="AP381" s="44"/>
      <c r="AQ381" s="45"/>
      <c r="AS381" s="46"/>
      <c r="AT381" s="46"/>
      <c r="AU381" s="47"/>
      <c r="AV381" s="46"/>
      <c r="AW381" s="44"/>
      <c r="AX381" s="46"/>
      <c r="AY381" s="44"/>
      <c r="AZ381" s="47"/>
      <c r="BB381" s="2"/>
      <c r="BC381" s="42"/>
    </row>
    <row r="382" spans="42:55" x14ac:dyDescent="0.25">
      <c r="AS382" s="46"/>
      <c r="AT382" s="46"/>
      <c r="AU382" s="47"/>
      <c r="AV382" s="44"/>
      <c r="AW382" s="44"/>
      <c r="AX382" s="46"/>
      <c r="AY382" s="46"/>
      <c r="AZ382" s="44"/>
      <c r="BB382" s="2"/>
      <c r="BC382" s="42"/>
    </row>
    <row r="383" spans="42:55" x14ac:dyDescent="0.25">
      <c r="AS383" s="46"/>
      <c r="AT383" s="46"/>
      <c r="AU383" s="47"/>
      <c r="AV383" s="44"/>
      <c r="AW383" s="44"/>
      <c r="AX383" s="46"/>
      <c r="AY383" s="46"/>
      <c r="AZ383" s="44"/>
      <c r="BB383" s="2"/>
      <c r="BC383" s="42"/>
    </row>
    <row r="384" spans="42:55" x14ac:dyDescent="0.25">
      <c r="AS384" s="46"/>
      <c r="AT384" s="46"/>
      <c r="AU384" s="47"/>
      <c r="AV384" s="44"/>
      <c r="AW384" s="47"/>
      <c r="AX384" s="44"/>
      <c r="AY384" s="46"/>
      <c r="AZ384" s="44"/>
      <c r="BB384" s="2"/>
      <c r="BC384" s="42"/>
    </row>
    <row r="385" spans="45:55" x14ac:dyDescent="0.25">
      <c r="AS385" s="46"/>
      <c r="AT385" s="46"/>
      <c r="AU385" s="47"/>
      <c r="AV385" s="44"/>
      <c r="AW385" s="47"/>
      <c r="AX385" s="44"/>
      <c r="AY385" s="46"/>
      <c r="AZ385" s="44"/>
      <c r="BB385" s="2"/>
      <c r="BC385" s="42"/>
    </row>
    <row r="386" spans="45:55" x14ac:dyDescent="0.25">
      <c r="AS386" s="44"/>
      <c r="AT386" s="46"/>
      <c r="AU386" s="44"/>
      <c r="AV386" s="47"/>
      <c r="AW386" s="47"/>
      <c r="AX386" s="44"/>
      <c r="AY386" s="46"/>
      <c r="AZ386" s="46"/>
      <c r="BB386" s="2"/>
      <c r="BC386" s="42"/>
    </row>
    <row r="387" spans="45:55" x14ac:dyDescent="0.25">
      <c r="AS387" s="44"/>
      <c r="AT387" s="46"/>
      <c r="AU387" s="44"/>
      <c r="AV387" s="44"/>
      <c r="AW387" s="47"/>
      <c r="AX387" s="44"/>
      <c r="AY387" s="46"/>
      <c r="AZ387" s="46"/>
      <c r="BB387" s="2"/>
      <c r="BC387" s="42"/>
    </row>
    <row r="388" spans="45:55" x14ac:dyDescent="0.25">
      <c r="AS388" s="44"/>
      <c r="AT388" s="46"/>
      <c r="AU388" s="44"/>
      <c r="AV388" s="47"/>
      <c r="AW388" s="47"/>
      <c r="AX388" s="46"/>
      <c r="AY388" s="44"/>
      <c r="AZ388" s="46"/>
      <c r="BB388" s="2"/>
      <c r="BC388" s="42"/>
    </row>
    <row r="389" spans="45:55" x14ac:dyDescent="0.25">
      <c r="AS389" s="44"/>
      <c r="AT389" s="46"/>
      <c r="AU389" s="44"/>
      <c r="AV389" s="47"/>
      <c r="AW389" s="47"/>
      <c r="AX389" s="46"/>
      <c r="AY389" s="44"/>
      <c r="AZ389" s="46"/>
      <c r="BB389" s="2"/>
      <c r="BC389" s="42"/>
    </row>
    <row r="390" spans="45:55" x14ac:dyDescent="0.25">
      <c r="AS390" s="46"/>
      <c r="AT390" s="46"/>
      <c r="AU390" s="47"/>
      <c r="AV390" s="47"/>
      <c r="AW390" s="44"/>
      <c r="AX390" s="46"/>
      <c r="AY390" s="44"/>
      <c r="AZ390" s="46"/>
      <c r="BB390" s="2"/>
      <c r="BC390" s="42"/>
    </row>
    <row r="391" spans="45:55" x14ac:dyDescent="0.25">
      <c r="AS391" s="46"/>
      <c r="AT391" s="46"/>
      <c r="AU391" s="47"/>
      <c r="AV391" s="47"/>
      <c r="AW391" s="44"/>
      <c r="AX391" s="46"/>
      <c r="AY391" s="44"/>
      <c r="AZ391" s="46"/>
      <c r="BB391" s="2"/>
      <c r="BC391" s="42"/>
    </row>
    <row r="392" spans="45:55" x14ac:dyDescent="0.25">
      <c r="AS392" s="46"/>
      <c r="AT392" s="46"/>
      <c r="AU392" s="47"/>
      <c r="AV392" s="47"/>
      <c r="AW392" s="44"/>
      <c r="AX392" s="46"/>
      <c r="AY392" s="46"/>
      <c r="AZ392" s="44"/>
      <c r="BB392" s="2"/>
      <c r="BC392" s="42"/>
    </row>
    <row r="393" spans="45:55" x14ac:dyDescent="0.25">
      <c r="AS393" s="46"/>
      <c r="AT393" s="46"/>
      <c r="AU393" s="47"/>
      <c r="AV393" s="47"/>
      <c r="AW393" s="44"/>
      <c r="AX393" s="46"/>
      <c r="AY393" s="46"/>
      <c r="AZ393" s="44"/>
      <c r="BB393" s="2"/>
      <c r="BC393" s="42"/>
    </row>
    <row r="394" spans="45:55" x14ac:dyDescent="0.25">
      <c r="AS394" s="46"/>
      <c r="AT394" s="46"/>
      <c r="AU394" s="47"/>
      <c r="AV394" s="44"/>
      <c r="AW394" s="47"/>
      <c r="AX394" s="44"/>
      <c r="AY394" s="46"/>
      <c r="AZ394" s="44"/>
      <c r="BB394" s="2"/>
      <c r="BC394" s="42"/>
    </row>
    <row r="395" spans="45:55" x14ac:dyDescent="0.25">
      <c r="AS395" s="46"/>
      <c r="AT395" s="46"/>
      <c r="AU395" s="47"/>
      <c r="AV395" s="44"/>
      <c r="AW395" s="47"/>
      <c r="AX395" s="44"/>
      <c r="AY395" s="46"/>
      <c r="AZ395" s="44"/>
      <c r="BB395" s="2"/>
      <c r="BC395" s="42"/>
    </row>
    <row r="396" spans="45:55" x14ac:dyDescent="0.25">
      <c r="AS396" s="44"/>
      <c r="AT396" s="46"/>
      <c r="AU396" s="44"/>
      <c r="AV396" s="44"/>
      <c r="AW396" s="47"/>
      <c r="AX396" s="44"/>
      <c r="AY396" s="46"/>
      <c r="AZ396" s="46"/>
      <c r="BB396" s="2"/>
      <c r="BC396" s="42"/>
    </row>
    <row r="397" spans="45:55" x14ac:dyDescent="0.25">
      <c r="AS397" s="44"/>
      <c r="AT397" s="46"/>
      <c r="AU397" s="44"/>
      <c r="AV397" s="44"/>
      <c r="AW397" s="47"/>
      <c r="AX397" s="44"/>
      <c r="AY397" s="46"/>
      <c r="AZ397" s="46"/>
      <c r="BB397" s="2"/>
      <c r="BC397" s="42"/>
    </row>
    <row r="398" spans="45:55" x14ac:dyDescent="0.25">
      <c r="AS398" s="44"/>
      <c r="AT398" s="46"/>
      <c r="AU398" s="44"/>
      <c r="AV398" s="47"/>
      <c r="AW398" s="47"/>
      <c r="AX398" s="46"/>
      <c r="AY398" s="44"/>
      <c r="AZ398" s="46"/>
      <c r="BB398" s="2"/>
      <c r="BC398" s="42"/>
    </row>
    <row r="399" spans="45:55" x14ac:dyDescent="0.25">
      <c r="AS399" s="44"/>
      <c r="AT399" s="46"/>
      <c r="AU399" s="44"/>
      <c r="AV399" s="47"/>
      <c r="AW399" s="47"/>
      <c r="AX399" s="46"/>
      <c r="AY399" s="44"/>
      <c r="AZ399" s="46"/>
      <c r="BB399" s="2"/>
      <c r="BC399" s="42"/>
    </row>
    <row r="400" spans="45:55" x14ac:dyDescent="0.25">
      <c r="AS400" s="47"/>
      <c r="AT400" s="46"/>
      <c r="AU400" s="46"/>
      <c r="AV400" s="47"/>
      <c r="AW400" s="44"/>
      <c r="AX400" s="46"/>
      <c r="AY400" s="44"/>
      <c r="AZ400" s="46"/>
      <c r="BB400" s="2"/>
      <c r="BC400" s="42"/>
    </row>
    <row r="401" spans="45:55" x14ac:dyDescent="0.25">
      <c r="AS401" s="44"/>
      <c r="AT401" s="46"/>
      <c r="AU401" s="46"/>
      <c r="AV401" s="47"/>
      <c r="AW401" s="44"/>
      <c r="AX401" s="46"/>
      <c r="AY401" s="44"/>
      <c r="AZ401" s="46"/>
      <c r="BB401" s="2"/>
      <c r="BC401" s="42"/>
    </row>
    <row r="402" spans="45:55" x14ac:dyDescent="0.25">
      <c r="AS402" s="47"/>
      <c r="AT402" s="46"/>
      <c r="AU402" s="46"/>
      <c r="AV402" s="47"/>
      <c r="AW402" s="44"/>
      <c r="AX402" s="46"/>
      <c r="AY402" s="46"/>
      <c r="AZ402" s="44"/>
      <c r="BB402" s="2"/>
      <c r="BC402" s="42"/>
    </row>
    <row r="403" spans="45:55" x14ac:dyDescent="0.25">
      <c r="AS403" s="47"/>
      <c r="AT403" s="46"/>
      <c r="AU403" s="46"/>
      <c r="AV403" s="47"/>
      <c r="AW403" s="44"/>
      <c r="AX403" s="46"/>
      <c r="AY403" s="46"/>
      <c r="AZ403" s="44"/>
      <c r="BB403" s="2"/>
      <c r="BC403" s="42"/>
    </row>
    <row r="404" spans="45:55" x14ac:dyDescent="0.25">
      <c r="AS404" s="47"/>
      <c r="AT404" s="46"/>
      <c r="AU404" s="46"/>
      <c r="AV404" s="44"/>
      <c r="AW404" s="47"/>
      <c r="AX404" s="44"/>
      <c r="AY404" s="46"/>
      <c r="AZ404" s="44"/>
      <c r="BB404" s="2"/>
      <c r="BC404" s="42"/>
    </row>
    <row r="405" spans="45:55" x14ac:dyDescent="0.25">
      <c r="AS405" s="47"/>
      <c r="AT405" s="46"/>
      <c r="AU405" s="46"/>
      <c r="AV405" s="44"/>
      <c r="AW405" s="47"/>
      <c r="AX405" s="44"/>
      <c r="AY405" s="46"/>
      <c r="AZ405" s="44"/>
      <c r="BB405" s="2"/>
      <c r="BC405" s="42"/>
    </row>
    <row r="406" spans="45:55" x14ac:dyDescent="0.25">
      <c r="AS406" s="47"/>
      <c r="AT406" s="46"/>
      <c r="AU406" s="44"/>
      <c r="AV406" s="44"/>
      <c r="AW406" s="47"/>
      <c r="AX406" s="44"/>
      <c r="AY406" s="46"/>
      <c r="AZ406" s="46"/>
      <c r="BB406" s="2"/>
      <c r="BC406" s="42"/>
    </row>
    <row r="407" spans="45:55" x14ac:dyDescent="0.25">
      <c r="AS407" s="47"/>
      <c r="AT407" s="46"/>
      <c r="AU407" s="44"/>
      <c r="AV407" s="44"/>
      <c r="AW407" s="47"/>
      <c r="AX407" s="44"/>
      <c r="AY407" s="46"/>
      <c r="AZ407" s="46"/>
      <c r="BB407" s="2"/>
      <c r="BC407" s="42"/>
    </row>
    <row r="408" spans="45:55" x14ac:dyDescent="0.25">
      <c r="AS408" s="44"/>
      <c r="AT408" s="46"/>
      <c r="AU408" s="44"/>
      <c r="AV408" s="47"/>
      <c r="AW408" s="47"/>
      <c r="AX408" s="46"/>
      <c r="AY408" s="44"/>
      <c r="AZ408" s="46"/>
      <c r="BB408" s="2"/>
      <c r="BC408" s="42"/>
    </row>
    <row r="409" spans="45:55" x14ac:dyDescent="0.25">
      <c r="AS409" s="44"/>
      <c r="AT409" s="46"/>
      <c r="AU409" s="44"/>
      <c r="AV409" s="47"/>
      <c r="AW409" s="47"/>
      <c r="AX409" s="46"/>
      <c r="AY409" s="44"/>
      <c r="AZ409" s="46"/>
      <c r="BB409" s="2"/>
      <c r="BC409" s="42"/>
    </row>
    <row r="410" spans="45:55" x14ac:dyDescent="0.25">
      <c r="AS410" s="44"/>
      <c r="AT410" s="44"/>
      <c r="AU410" s="46"/>
      <c r="AV410" s="47"/>
      <c r="AW410" s="44"/>
      <c r="AX410" s="46"/>
      <c r="AY410" s="44"/>
      <c r="AZ410" s="46"/>
      <c r="BB410" s="2"/>
      <c r="BC410" s="42"/>
    </row>
    <row r="411" spans="45:55" x14ac:dyDescent="0.25">
      <c r="AS411" s="44"/>
      <c r="AT411" s="44"/>
      <c r="AU411" s="46"/>
      <c r="AV411" s="47"/>
      <c r="AW411" s="44"/>
      <c r="AX411" s="46"/>
      <c r="AY411" s="44"/>
      <c r="AZ411" s="46"/>
      <c r="BB411" s="2"/>
      <c r="BC411" s="42"/>
    </row>
    <row r="412" spans="45:55" x14ac:dyDescent="0.25">
      <c r="AS412" s="47"/>
      <c r="AT412" s="44"/>
      <c r="AU412" s="46"/>
      <c r="AV412" s="47"/>
      <c r="AW412" s="44"/>
      <c r="AX412" s="46"/>
      <c r="AY412" s="46"/>
      <c r="AZ412" s="44"/>
      <c r="BB412" s="2"/>
      <c r="BC412" s="42"/>
    </row>
    <row r="413" spans="45:55" x14ac:dyDescent="0.25">
      <c r="AS413" s="47"/>
      <c r="AT413" s="44"/>
      <c r="AU413" s="46"/>
      <c r="AV413" s="47"/>
      <c r="AW413" s="44"/>
      <c r="AX413" s="46"/>
      <c r="AY413" s="46"/>
      <c r="AZ413" s="44"/>
      <c r="BB413" s="2"/>
      <c r="BC413" s="42"/>
    </row>
    <row r="414" spans="45:55" x14ac:dyDescent="0.25">
      <c r="AS414" s="47"/>
      <c r="AT414" s="47"/>
      <c r="AU414" s="46"/>
      <c r="AV414" s="44"/>
      <c r="AW414" s="46"/>
      <c r="AX414" s="44"/>
      <c r="AY414" s="46"/>
      <c r="AZ414" s="44"/>
      <c r="BB414" s="2"/>
      <c r="BC414" s="42"/>
    </row>
    <row r="415" spans="45:55" x14ac:dyDescent="0.25">
      <c r="AS415" s="47"/>
      <c r="AT415" s="44"/>
      <c r="AU415" s="46"/>
      <c r="AV415" s="44"/>
      <c r="AW415" s="46"/>
      <c r="AX415" s="44"/>
      <c r="AY415" s="46"/>
      <c r="AZ415" s="44"/>
      <c r="BB415" s="2"/>
      <c r="BC415" s="42"/>
    </row>
    <row r="416" spans="45:55" x14ac:dyDescent="0.25">
      <c r="AS416" s="47"/>
      <c r="AT416" s="47"/>
      <c r="AU416" s="44"/>
      <c r="AV416" s="44"/>
      <c r="AW416" s="46"/>
      <c r="AX416" s="44"/>
      <c r="AY416" s="46"/>
      <c r="AZ416" s="46"/>
      <c r="BB416" s="2"/>
      <c r="BC416" s="42"/>
    </row>
    <row r="417" spans="45:55" x14ac:dyDescent="0.25">
      <c r="AS417" s="47"/>
      <c r="AT417" s="47"/>
      <c r="AU417" s="44"/>
      <c r="AV417" s="44"/>
      <c r="AW417" s="46"/>
      <c r="AX417" s="44"/>
      <c r="AY417" s="46"/>
      <c r="AZ417" s="46"/>
      <c r="BB417" s="2"/>
      <c r="BC417" s="42"/>
    </row>
    <row r="418" spans="45:55" x14ac:dyDescent="0.25">
      <c r="AS418" s="44"/>
      <c r="AT418" s="47"/>
      <c r="AU418" s="44"/>
      <c r="AV418" s="47"/>
      <c r="AW418" s="46"/>
      <c r="AX418" s="46"/>
      <c r="AY418" s="44"/>
      <c r="AZ418" s="46"/>
      <c r="BB418" s="2"/>
      <c r="BC418" s="42"/>
    </row>
    <row r="419" spans="45:55" x14ac:dyDescent="0.25">
      <c r="AS419" s="44"/>
      <c r="AT419" s="47"/>
      <c r="AU419" s="44"/>
      <c r="AV419" s="47"/>
      <c r="AW419" s="46"/>
      <c r="AX419" s="46"/>
      <c r="AY419" s="44"/>
      <c r="AZ419" s="46"/>
      <c r="BB419" s="2"/>
      <c r="BC419" s="42"/>
    </row>
    <row r="420" spans="45:55" x14ac:dyDescent="0.25">
      <c r="AS420" s="44"/>
      <c r="AT420" s="47"/>
      <c r="AU420" s="46"/>
      <c r="AV420" s="47"/>
      <c r="AW420" s="46"/>
      <c r="AX420" s="46"/>
      <c r="AY420" s="44"/>
      <c r="AZ420" s="46"/>
      <c r="BB420" s="2"/>
      <c r="BC420" s="42"/>
    </row>
    <row r="421" spans="45:55" x14ac:dyDescent="0.25">
      <c r="AS421" s="44"/>
      <c r="AT421" s="47"/>
      <c r="AU421" s="46"/>
      <c r="AV421" s="47"/>
      <c r="AW421" s="46"/>
      <c r="AX421" s="46"/>
      <c r="AY421" s="44"/>
      <c r="AZ421" s="46"/>
      <c r="BB421" s="2"/>
      <c r="BC421" s="42"/>
    </row>
    <row r="422" spans="45:55" x14ac:dyDescent="0.25">
      <c r="AS422" s="47"/>
      <c r="AT422" s="44"/>
      <c r="AU422" s="46"/>
      <c r="AV422" s="47"/>
      <c r="AW422" s="46"/>
      <c r="AX422" s="46"/>
      <c r="AY422" s="46"/>
      <c r="AZ422" s="44"/>
      <c r="BB422" s="2"/>
      <c r="BC422" s="42"/>
    </row>
    <row r="423" spans="45:55" x14ac:dyDescent="0.25">
      <c r="AS423" s="47"/>
      <c r="AT423" s="44"/>
      <c r="AU423" s="46"/>
      <c r="AV423" s="47"/>
      <c r="AW423" s="46"/>
      <c r="AX423" s="46"/>
      <c r="AY423" s="46"/>
      <c r="AZ423" s="44"/>
      <c r="BB423" s="2"/>
      <c r="BC423" s="42"/>
    </row>
    <row r="424" spans="45:55" x14ac:dyDescent="0.25">
      <c r="AS424" s="47"/>
      <c r="AT424" s="44"/>
      <c r="AU424" s="46"/>
      <c r="AV424" s="44"/>
      <c r="AW424" s="46"/>
      <c r="AX424" s="44"/>
      <c r="AY424" s="46"/>
      <c r="AZ424" s="44"/>
      <c r="BB424" s="2"/>
      <c r="BC424" s="42"/>
    </row>
    <row r="425" spans="45:55" x14ac:dyDescent="0.25">
      <c r="AS425" s="47"/>
      <c r="AT425" s="44"/>
      <c r="AU425" s="46"/>
      <c r="AV425" s="44"/>
      <c r="AW425" s="46"/>
      <c r="AX425" s="44"/>
      <c r="AY425" s="46"/>
      <c r="AZ425" s="44"/>
      <c r="BB425" s="2"/>
      <c r="BC425" s="42"/>
    </row>
    <row r="426" spans="45:55" x14ac:dyDescent="0.25">
      <c r="AS426" s="47"/>
      <c r="AT426" s="47"/>
      <c r="AU426" s="44"/>
      <c r="AV426" s="44"/>
      <c r="AW426" s="46"/>
      <c r="AX426" s="44"/>
      <c r="AY426" s="46"/>
      <c r="AZ426" s="46"/>
      <c r="BB426" s="2"/>
      <c r="BC426" s="42"/>
    </row>
    <row r="427" spans="45:55" x14ac:dyDescent="0.25">
      <c r="AS427" s="47"/>
      <c r="AT427" s="47"/>
      <c r="AU427" s="44"/>
      <c r="AV427" s="44"/>
      <c r="AW427" s="46"/>
      <c r="AX427" s="44"/>
      <c r="AY427" s="46"/>
      <c r="AZ427" s="46"/>
      <c r="BB427" s="2"/>
      <c r="BC427" s="42"/>
    </row>
    <row r="428" spans="45:55" x14ac:dyDescent="0.25">
      <c r="AS428" s="44"/>
      <c r="AT428" s="47"/>
      <c r="AU428" s="44"/>
      <c r="AV428" s="46"/>
      <c r="AW428" s="46"/>
      <c r="AX428" s="47"/>
      <c r="AY428" s="44"/>
      <c r="AZ428" s="46"/>
      <c r="BB428" s="2"/>
      <c r="BC428" s="42"/>
    </row>
    <row r="429" spans="45:55" x14ac:dyDescent="0.25">
      <c r="AS429" s="44"/>
      <c r="AT429" s="47"/>
      <c r="AU429" s="44"/>
      <c r="AV429" s="46"/>
      <c r="AW429" s="46"/>
      <c r="AX429" s="44"/>
      <c r="AY429" s="44"/>
      <c r="AZ429" s="46"/>
      <c r="BB429" s="2"/>
      <c r="BC429" s="42"/>
    </row>
    <row r="430" spans="45:55" x14ac:dyDescent="0.25">
      <c r="AS430" s="44"/>
      <c r="AT430" s="47"/>
      <c r="AU430" s="46"/>
      <c r="AV430" s="46"/>
      <c r="AW430" s="46"/>
      <c r="AX430" s="47"/>
      <c r="AY430" s="44"/>
      <c r="AZ430" s="46"/>
      <c r="BB430" s="2"/>
      <c r="BC430" s="42"/>
    </row>
    <row r="431" spans="45:55" x14ac:dyDescent="0.25">
      <c r="AS431" s="44"/>
      <c r="AT431" s="47"/>
      <c r="AU431" s="46"/>
      <c r="AV431" s="46"/>
      <c r="AW431" s="46"/>
      <c r="AX431" s="47"/>
      <c r="AY431" s="44"/>
      <c r="AZ431" s="46"/>
      <c r="BB431" s="2"/>
      <c r="BC431" s="42"/>
    </row>
    <row r="432" spans="45:55" x14ac:dyDescent="0.25">
      <c r="AS432" s="47"/>
      <c r="AT432" s="44"/>
      <c r="AU432" s="46"/>
      <c r="AV432" s="46"/>
      <c r="AW432" s="46"/>
      <c r="AX432" s="47"/>
      <c r="AY432" s="46"/>
      <c r="AZ432" s="44"/>
      <c r="BB432" s="2"/>
      <c r="BC432" s="42"/>
    </row>
    <row r="433" spans="45:55" x14ac:dyDescent="0.25">
      <c r="AS433" s="47"/>
      <c r="AT433" s="44"/>
      <c r="AU433" s="46"/>
      <c r="AV433" s="46"/>
      <c r="AW433" s="46"/>
      <c r="AX433" s="47"/>
      <c r="AY433" s="46"/>
      <c r="AZ433" s="44"/>
      <c r="BB433" s="2"/>
      <c r="BC433" s="42"/>
    </row>
    <row r="434" spans="45:55" x14ac:dyDescent="0.25">
      <c r="AS434" s="47"/>
      <c r="AT434" s="44"/>
      <c r="AU434" s="46"/>
      <c r="AV434" s="44"/>
      <c r="AW434" s="46"/>
      <c r="AX434" s="47"/>
      <c r="AY434" s="46"/>
      <c r="AZ434" s="44"/>
      <c r="BB434" s="2"/>
      <c r="BC434" s="42"/>
    </row>
    <row r="435" spans="45:55" x14ac:dyDescent="0.25">
      <c r="AS435" s="47"/>
      <c r="AT435" s="44"/>
      <c r="AU435" s="46"/>
      <c r="AV435" s="44"/>
      <c r="AW435" s="46"/>
      <c r="AX435" s="47"/>
      <c r="AY435" s="46"/>
      <c r="AZ435" s="44"/>
      <c r="BB435" s="2"/>
      <c r="BC435" s="42"/>
    </row>
    <row r="436" spans="45:55" x14ac:dyDescent="0.25">
      <c r="AS436" s="47"/>
      <c r="AT436" s="47"/>
      <c r="AU436" s="44"/>
      <c r="AV436" s="44"/>
      <c r="AW436" s="46"/>
      <c r="AX436" s="44"/>
      <c r="AY436" s="46"/>
      <c r="AZ436" s="46"/>
      <c r="BB436" s="2"/>
      <c r="BC436" s="42"/>
    </row>
    <row r="437" spans="45:55" x14ac:dyDescent="0.25">
      <c r="AS437" s="47"/>
      <c r="AT437" s="47"/>
      <c r="AU437" s="44"/>
      <c r="AV437" s="44"/>
      <c r="AW437" s="46"/>
      <c r="AX437" s="44"/>
      <c r="AY437" s="46"/>
      <c r="AZ437" s="46"/>
      <c r="BB437" s="2"/>
      <c r="BC437" s="42"/>
    </row>
    <row r="438" spans="45:55" x14ac:dyDescent="0.25">
      <c r="AS438" s="44"/>
      <c r="AT438" s="47"/>
      <c r="AU438" s="44"/>
      <c r="AV438" s="46"/>
      <c r="AW438" s="46"/>
      <c r="AX438" s="44"/>
      <c r="AY438" s="44"/>
      <c r="AZ438" s="46"/>
      <c r="BB438" s="2"/>
      <c r="BC438" s="42"/>
    </row>
    <row r="439" spans="45:55" x14ac:dyDescent="0.25">
      <c r="AS439" s="44"/>
      <c r="AT439" s="47"/>
      <c r="AU439" s="44"/>
      <c r="AV439" s="46"/>
      <c r="AW439" s="46"/>
      <c r="AX439" s="44"/>
      <c r="AY439" s="44"/>
      <c r="AZ439" s="46"/>
      <c r="BB439" s="2"/>
      <c r="BC439" s="42"/>
    </row>
    <row r="440" spans="45:55" x14ac:dyDescent="0.25">
      <c r="AS440" s="44"/>
      <c r="AT440" s="47"/>
      <c r="AU440" s="46"/>
      <c r="AV440" s="46"/>
      <c r="AW440" s="46"/>
      <c r="AX440" s="47"/>
      <c r="AY440" s="44"/>
      <c r="AZ440" s="46"/>
      <c r="BB440" s="2"/>
      <c r="BC440" s="42"/>
    </row>
    <row r="441" spans="45:55" x14ac:dyDescent="0.25">
      <c r="AS441" s="44"/>
      <c r="AT441" s="47"/>
      <c r="AU441" s="46"/>
      <c r="AV441" s="46"/>
      <c r="AW441" s="46"/>
      <c r="AX441" s="47"/>
      <c r="AY441" s="44"/>
      <c r="AZ441" s="46"/>
      <c r="BB441" s="2"/>
      <c r="BC441" s="42"/>
    </row>
    <row r="442" spans="45:55" x14ac:dyDescent="0.25">
      <c r="AS442" s="46"/>
      <c r="AT442" s="44"/>
      <c r="AU442" s="46"/>
      <c r="AV442" s="46"/>
      <c r="AW442" s="46"/>
      <c r="AX442" s="47"/>
      <c r="AY442" s="47"/>
      <c r="AZ442" s="44"/>
      <c r="BB442" s="2"/>
      <c r="BC442" s="42"/>
    </row>
    <row r="443" spans="45:55" x14ac:dyDescent="0.25">
      <c r="AS443" s="46"/>
      <c r="AT443" s="44"/>
      <c r="AU443" s="46"/>
      <c r="AV443" s="46"/>
      <c r="AW443" s="46"/>
      <c r="AX443" s="47"/>
      <c r="AY443" s="44"/>
      <c r="AZ443" s="44"/>
      <c r="BB443" s="2"/>
      <c r="BC443" s="42"/>
    </row>
    <row r="444" spans="45:55" x14ac:dyDescent="0.25">
      <c r="AS444" s="46"/>
      <c r="AT444" s="44"/>
      <c r="AU444" s="46"/>
      <c r="AV444" s="44"/>
      <c r="AW444" s="46"/>
      <c r="AX444" s="47"/>
      <c r="AY444" s="47"/>
      <c r="AZ444" s="44"/>
      <c r="BB444" s="2"/>
      <c r="BC444" s="42"/>
    </row>
    <row r="445" spans="45:55" x14ac:dyDescent="0.25">
      <c r="AS445" s="46"/>
      <c r="AT445" s="44"/>
      <c r="AU445" s="46"/>
      <c r="AV445" s="44"/>
      <c r="AW445" s="46"/>
      <c r="AX445" s="47"/>
      <c r="AY445" s="47"/>
      <c r="AZ445" s="44"/>
      <c r="BB445" s="2"/>
      <c r="BC445" s="42"/>
    </row>
    <row r="446" spans="45:55" x14ac:dyDescent="0.25">
      <c r="AS446" s="46"/>
      <c r="AT446" s="47"/>
      <c r="AU446" s="44"/>
      <c r="AV446" s="44"/>
      <c r="AW446" s="46"/>
      <c r="AX446" s="44"/>
      <c r="AY446" s="47"/>
      <c r="AZ446" s="46"/>
      <c r="BB446" s="2"/>
      <c r="BC446" s="42"/>
    </row>
    <row r="447" spans="45:55" x14ac:dyDescent="0.25">
      <c r="AS447" s="46"/>
      <c r="AT447" s="47"/>
      <c r="AU447" s="44"/>
      <c r="AV447" s="44"/>
      <c r="AW447" s="46"/>
      <c r="AX447" s="44"/>
      <c r="AY447" s="47"/>
      <c r="AZ447" s="46"/>
      <c r="BB447" s="2"/>
      <c r="BC447" s="42"/>
    </row>
    <row r="448" spans="45:55" x14ac:dyDescent="0.25">
      <c r="AS448" s="44"/>
      <c r="AT448" s="47"/>
      <c r="AU448" s="44"/>
      <c r="AV448" s="46"/>
      <c r="AW448" s="46"/>
      <c r="AX448" s="44"/>
      <c r="AY448" s="47"/>
      <c r="AZ448" s="46"/>
      <c r="BB448" s="2"/>
      <c r="BC448" s="42"/>
    </row>
    <row r="449" spans="45:55" x14ac:dyDescent="0.25">
      <c r="AS449" s="44"/>
      <c r="AT449" s="47"/>
      <c r="AU449" s="44"/>
      <c r="AV449" s="46"/>
      <c r="AW449" s="46"/>
      <c r="AX449" s="44"/>
      <c r="AY449" s="47"/>
      <c r="AZ449" s="46"/>
      <c r="BB449" s="2"/>
      <c r="BC449" s="42"/>
    </row>
    <row r="450" spans="45:55" x14ac:dyDescent="0.25">
      <c r="AS450" s="44"/>
      <c r="AT450" s="47"/>
      <c r="AU450" s="46"/>
      <c r="AV450" s="46"/>
      <c r="AW450" s="46"/>
      <c r="AX450" s="47"/>
      <c r="AY450" s="44"/>
      <c r="AZ450" s="46"/>
      <c r="BB450" s="2"/>
      <c r="BC450" s="42"/>
    </row>
    <row r="451" spans="45:55" x14ac:dyDescent="0.25">
      <c r="AS451" s="44"/>
      <c r="AT451" s="47"/>
      <c r="AU451" s="46"/>
      <c r="AV451" s="46"/>
      <c r="AW451" s="46"/>
      <c r="AX451" s="47"/>
      <c r="AY451" s="44"/>
      <c r="AZ451" s="46"/>
      <c r="BB451" s="2"/>
      <c r="BC451" s="42"/>
    </row>
    <row r="452" spans="45:55" x14ac:dyDescent="0.25">
      <c r="AS452" s="46"/>
      <c r="AT452" s="44"/>
      <c r="AU452" s="46"/>
      <c r="AV452" s="46"/>
      <c r="AW452" s="46"/>
      <c r="AX452" s="47"/>
      <c r="AY452" s="44"/>
      <c r="AZ452" s="44"/>
      <c r="BB452" s="2"/>
      <c r="BC452" s="42"/>
    </row>
    <row r="453" spans="45:55" x14ac:dyDescent="0.25">
      <c r="AS453" s="46"/>
      <c r="AT453" s="44"/>
      <c r="AU453" s="46"/>
      <c r="AV453" s="46"/>
      <c r="AW453" s="46"/>
      <c r="AX453" s="47"/>
      <c r="AY453" s="44"/>
      <c r="AZ453" s="44"/>
      <c r="BB453" s="2"/>
      <c r="BC453" s="42"/>
    </row>
    <row r="454" spans="45:55" x14ac:dyDescent="0.25">
      <c r="AS454" s="46"/>
      <c r="AT454" s="44"/>
      <c r="AU454" s="46"/>
      <c r="AV454" s="44"/>
      <c r="AW454" s="46"/>
      <c r="AX454" s="47"/>
      <c r="AY454" s="47"/>
      <c r="AZ454" s="44"/>
      <c r="BB454" s="2"/>
      <c r="BC454" s="42"/>
    </row>
    <row r="455" spans="45:55" x14ac:dyDescent="0.25">
      <c r="AS455" s="46"/>
      <c r="AT455" s="44"/>
      <c r="AU455" s="46"/>
      <c r="AV455" s="44"/>
      <c r="AW455" s="46"/>
      <c r="AX455" s="47"/>
      <c r="AY455" s="47"/>
      <c r="AZ455" s="44"/>
      <c r="BB455" s="2"/>
      <c r="BC455" s="42"/>
    </row>
    <row r="456" spans="45:55" x14ac:dyDescent="0.25">
      <c r="AS456" s="46"/>
      <c r="AT456" s="46"/>
      <c r="AU456" s="44"/>
      <c r="AV456" s="44"/>
      <c r="AW456" s="46"/>
      <c r="AX456" s="44"/>
      <c r="AY456" s="47"/>
      <c r="AZ456" s="47"/>
      <c r="BB456" s="2"/>
      <c r="BC456" s="42"/>
    </row>
    <row r="457" spans="45:55" x14ac:dyDescent="0.25">
      <c r="AS457" s="46"/>
      <c r="AT457" s="46"/>
      <c r="AU457" s="44"/>
      <c r="AV457" s="44"/>
      <c r="AW457" s="46"/>
      <c r="AX457" s="44"/>
      <c r="AY457" s="47"/>
      <c r="AZ457" s="44"/>
      <c r="BB457" s="2"/>
      <c r="BC457" s="42"/>
    </row>
    <row r="458" spans="45:55" x14ac:dyDescent="0.25">
      <c r="AS458" s="44"/>
      <c r="AT458" s="46"/>
      <c r="AU458" s="44"/>
      <c r="AV458" s="46"/>
      <c r="AW458" s="46"/>
      <c r="AX458" s="44"/>
      <c r="AY458" s="47"/>
      <c r="AZ458" s="47"/>
      <c r="BB458" s="2"/>
      <c r="BC458" s="42"/>
    </row>
    <row r="459" spans="45:55" x14ac:dyDescent="0.25">
      <c r="AS459" s="44"/>
      <c r="AT459" s="46"/>
      <c r="AU459" s="44"/>
      <c r="AV459" s="46"/>
      <c r="AW459" s="46"/>
      <c r="AX459" s="44"/>
      <c r="AY459" s="47"/>
      <c r="AZ459" s="47"/>
      <c r="BB459" s="2"/>
      <c r="BC459" s="42"/>
    </row>
    <row r="460" spans="45:55" x14ac:dyDescent="0.25">
      <c r="AS460" s="44"/>
      <c r="AT460" s="46"/>
      <c r="AU460" s="46"/>
      <c r="AV460" s="46"/>
      <c r="AW460" s="46"/>
      <c r="AX460" s="47"/>
      <c r="AY460" s="44"/>
      <c r="AZ460" s="47"/>
      <c r="BB460" s="2"/>
      <c r="BC460" s="42"/>
    </row>
    <row r="461" spans="45:55" x14ac:dyDescent="0.25">
      <c r="AS461" s="44"/>
      <c r="AT461" s="46"/>
      <c r="AU461" s="46"/>
      <c r="AV461" s="46"/>
      <c r="AW461" s="46"/>
      <c r="AX461" s="47"/>
      <c r="AY461" s="44"/>
      <c r="AZ461" s="47"/>
      <c r="BB461" s="2"/>
      <c r="BC461" s="42"/>
    </row>
    <row r="462" spans="45:55" x14ac:dyDescent="0.25">
      <c r="AS462" s="46"/>
      <c r="AT462" s="44"/>
      <c r="AU462" s="46"/>
      <c r="AV462" s="46"/>
      <c r="AW462" s="46"/>
      <c r="AX462" s="47"/>
      <c r="AY462" s="44"/>
      <c r="AZ462" s="47"/>
      <c r="BB462" s="2"/>
      <c r="BC462" s="42"/>
    </row>
    <row r="463" spans="45:55" x14ac:dyDescent="0.25">
      <c r="AS463" s="46"/>
      <c r="AT463" s="44"/>
      <c r="AU463" s="46"/>
      <c r="AV463" s="46"/>
      <c r="AW463" s="46"/>
      <c r="AX463" s="47"/>
      <c r="AY463" s="44"/>
      <c r="AZ463" s="47"/>
      <c r="BB463" s="2"/>
      <c r="BC463" s="42"/>
    </row>
    <row r="464" spans="45:55" x14ac:dyDescent="0.25">
      <c r="AS464" s="46"/>
      <c r="AT464" s="44"/>
      <c r="AU464" s="46"/>
      <c r="AV464" s="44"/>
      <c r="AW464" s="46"/>
      <c r="AX464" s="47"/>
      <c r="AY464" s="47"/>
      <c r="AZ464" s="44"/>
      <c r="BB464" s="2"/>
      <c r="BC464" s="42"/>
    </row>
    <row r="465" spans="45:55" x14ac:dyDescent="0.25">
      <c r="AS465" s="46"/>
      <c r="AT465" s="44"/>
      <c r="AU465" s="46"/>
      <c r="AV465" s="44"/>
      <c r="AW465" s="46"/>
      <c r="AX465" s="47"/>
      <c r="AY465" s="47"/>
      <c r="AZ465" s="44"/>
      <c r="BB465" s="2"/>
      <c r="BC465" s="42"/>
    </row>
    <row r="466" spans="45:55" x14ac:dyDescent="0.25">
      <c r="AS466" s="46"/>
      <c r="AT466" s="46"/>
      <c r="AU466" s="44"/>
      <c r="AV466" s="44"/>
      <c r="AW466" s="46"/>
      <c r="AX466" s="44"/>
      <c r="AY466" s="47"/>
      <c r="AZ466" s="44"/>
      <c r="BB466" s="2"/>
      <c r="BC466" s="42"/>
    </row>
    <row r="467" spans="45:55" x14ac:dyDescent="0.25">
      <c r="AS467" s="46"/>
      <c r="AT467" s="46"/>
      <c r="AU467" s="44"/>
      <c r="AV467" s="44"/>
      <c r="AW467" s="46"/>
      <c r="AX467" s="44"/>
      <c r="AY467" s="47"/>
      <c r="AZ467" s="44"/>
      <c r="BB467" s="2"/>
      <c r="BC467" s="42"/>
    </row>
    <row r="468" spans="45:55" x14ac:dyDescent="0.25">
      <c r="AS468" s="44"/>
      <c r="AT468" s="46"/>
      <c r="AU468" s="44"/>
      <c r="AV468" s="46"/>
      <c r="AW468" s="46"/>
      <c r="AX468" s="44"/>
      <c r="AY468" s="47"/>
      <c r="AZ468" s="47"/>
      <c r="BB468" s="2"/>
      <c r="BC468" s="42"/>
    </row>
    <row r="469" spans="45:55" x14ac:dyDescent="0.25">
      <c r="AS469" s="44"/>
      <c r="AT469" s="46"/>
      <c r="AU469" s="44"/>
      <c r="AV469" s="46"/>
      <c r="AW469" s="46"/>
      <c r="AX469" s="44"/>
      <c r="AY469" s="47"/>
      <c r="AZ469" s="47"/>
      <c r="BB469" s="2"/>
      <c r="BC469" s="42"/>
    </row>
    <row r="470" spans="45:55" x14ac:dyDescent="0.25">
      <c r="AS470" s="44"/>
      <c r="AT470" s="46"/>
      <c r="AU470" s="47"/>
      <c r="AV470" s="46"/>
      <c r="AW470" s="46"/>
      <c r="AX470" s="46"/>
      <c r="AY470" s="44"/>
      <c r="AZ470" s="47"/>
      <c r="BB470" s="2"/>
      <c r="BC470" s="42"/>
    </row>
    <row r="471" spans="45:55" x14ac:dyDescent="0.25">
      <c r="AS471" s="44"/>
      <c r="AT471" s="46"/>
      <c r="AU471" s="44"/>
      <c r="AV471" s="46"/>
      <c r="AW471" s="46"/>
      <c r="AX471" s="46"/>
      <c r="AY471" s="44"/>
      <c r="AZ471" s="47"/>
      <c r="BB471" s="2"/>
      <c r="BC471" s="42"/>
    </row>
    <row r="472" spans="45:55" x14ac:dyDescent="0.25">
      <c r="AS472" s="46"/>
      <c r="AT472" s="44"/>
      <c r="AU472" s="47"/>
      <c r="AV472" s="46"/>
      <c r="AW472" s="46"/>
      <c r="AX472" s="46"/>
      <c r="AY472" s="44"/>
      <c r="AZ472" s="47"/>
      <c r="BB472" s="2"/>
      <c r="BC472" s="42"/>
    </row>
    <row r="473" spans="45:55" x14ac:dyDescent="0.25">
      <c r="AS473" s="46"/>
      <c r="AT473" s="44"/>
      <c r="AU473" s="47"/>
      <c r="AV473" s="46"/>
      <c r="AW473" s="46"/>
      <c r="AX473" s="46"/>
      <c r="AY473" s="44"/>
      <c r="AZ473" s="47"/>
      <c r="BB473" s="2"/>
      <c r="BC473" s="42"/>
    </row>
    <row r="474" spans="45:55" x14ac:dyDescent="0.25">
      <c r="AS474" s="46"/>
      <c r="AT474" s="44"/>
      <c r="AU474" s="47"/>
      <c r="AV474" s="44"/>
      <c r="AW474" s="47"/>
      <c r="AX474" s="46"/>
      <c r="AY474" s="47"/>
      <c r="AZ474" s="44"/>
      <c r="BB474" s="2"/>
      <c r="BC474" s="42"/>
    </row>
    <row r="475" spans="45:55" x14ac:dyDescent="0.25">
      <c r="AS475" s="46"/>
      <c r="AT475" s="44"/>
      <c r="AU475" s="47"/>
      <c r="AV475" s="44"/>
      <c r="AW475" s="44"/>
      <c r="AX475" s="46"/>
      <c r="AY475" s="47"/>
      <c r="AZ475" s="44"/>
      <c r="BB475" s="2"/>
      <c r="BC475" s="42"/>
    </row>
    <row r="476" spans="45:55" x14ac:dyDescent="0.25">
      <c r="AS476" s="46"/>
      <c r="AT476" s="46"/>
      <c r="AU476" s="47"/>
      <c r="AV476" s="44"/>
      <c r="AW476" s="47"/>
      <c r="AX476" s="44"/>
      <c r="AY476" s="47"/>
      <c r="AZ476" s="44"/>
      <c r="BB476" s="2"/>
      <c r="BC476" s="42"/>
    </row>
    <row r="477" spans="45:55" x14ac:dyDescent="0.25">
      <c r="AS477" s="46"/>
      <c r="AT477" s="46"/>
      <c r="AU477" s="47"/>
      <c r="AV477" s="44"/>
      <c r="AW477" s="47"/>
      <c r="AX477" s="44"/>
      <c r="AY477" s="47"/>
      <c r="AZ477" s="44"/>
      <c r="BB477" s="2"/>
      <c r="BC477" s="42"/>
    </row>
    <row r="478" spans="45:55" x14ac:dyDescent="0.25">
      <c r="AS478" s="44"/>
      <c r="AT478" s="46"/>
      <c r="AU478" s="44"/>
      <c r="AV478" s="46"/>
      <c r="AW478" s="47"/>
      <c r="AX478" s="44"/>
      <c r="AY478" s="47"/>
      <c r="AZ478" s="47"/>
      <c r="BB478" s="2"/>
      <c r="BC478" s="42"/>
    </row>
    <row r="479" spans="45:55" x14ac:dyDescent="0.25">
      <c r="AS479" s="44"/>
      <c r="AT479" s="46"/>
      <c r="AU479" s="44"/>
      <c r="AV479" s="46"/>
      <c r="AW479" s="47"/>
      <c r="AX479" s="44"/>
      <c r="AY479" s="47"/>
      <c r="AZ479" s="47"/>
      <c r="BB479" s="2"/>
      <c r="BC479" s="42"/>
    </row>
    <row r="480" spans="45:55" x14ac:dyDescent="0.25">
      <c r="AS480" s="44"/>
      <c r="AT480" s="46"/>
      <c r="AU480" s="44"/>
      <c r="AV480" s="46"/>
      <c r="AW480" s="47"/>
      <c r="AX480" s="46"/>
      <c r="AY480" s="44"/>
      <c r="AZ480" s="47"/>
      <c r="BB480" s="2"/>
      <c r="BC480" s="42"/>
    </row>
    <row r="481" spans="45:55" x14ac:dyDescent="0.25">
      <c r="AS481" s="44"/>
      <c r="AT481" s="46"/>
      <c r="AU481" s="44"/>
      <c r="AV481" s="46"/>
      <c r="AW481" s="47"/>
      <c r="AX481" s="46"/>
      <c r="AY481" s="44"/>
      <c r="AZ481" s="47"/>
      <c r="BB481" s="2"/>
      <c r="BC481" s="42"/>
    </row>
    <row r="482" spans="45:55" x14ac:dyDescent="0.25">
      <c r="AS482" s="46"/>
      <c r="AT482" s="44"/>
      <c r="AU482" s="47"/>
      <c r="AV482" s="46"/>
      <c r="AW482" s="44"/>
      <c r="AX482" s="46"/>
      <c r="AY482" s="44"/>
      <c r="AZ482" s="47"/>
      <c r="BB482" s="2"/>
      <c r="BC482" s="42"/>
    </row>
    <row r="483" spans="45:55" x14ac:dyDescent="0.25">
      <c r="AS483" s="46"/>
      <c r="AT483" s="44"/>
      <c r="AU483" s="47"/>
      <c r="AV483" s="46"/>
      <c r="AW483" s="44"/>
      <c r="AX483" s="46"/>
      <c r="AY483" s="44"/>
      <c r="AZ483" s="47"/>
      <c r="BB483" s="2"/>
      <c r="BC483" s="42"/>
    </row>
    <row r="484" spans="45:55" x14ac:dyDescent="0.25">
      <c r="AS484" s="46"/>
      <c r="AT484" s="44"/>
      <c r="AU484" s="47"/>
      <c r="AV484" s="44"/>
      <c r="AW484" s="44"/>
      <c r="AX484" s="46"/>
      <c r="AY484" s="46"/>
      <c r="AZ484" s="44"/>
      <c r="BB484" s="2"/>
      <c r="BC484" s="42"/>
    </row>
    <row r="485" spans="45:55" x14ac:dyDescent="0.25">
      <c r="AS485" s="46"/>
      <c r="AT485" s="44"/>
      <c r="AU485" s="47"/>
      <c r="AV485" s="44"/>
      <c r="AW485" s="44"/>
      <c r="AX485" s="46"/>
      <c r="AY485" s="46"/>
      <c r="AZ485" s="44"/>
      <c r="BB485" s="2"/>
      <c r="BC485" s="42"/>
    </row>
    <row r="486" spans="45:55" x14ac:dyDescent="0.25">
      <c r="AS486" s="46"/>
      <c r="AT486" s="46"/>
      <c r="AU486" s="47"/>
      <c r="AV486" s="44"/>
      <c r="AW486" s="47"/>
      <c r="AX486" s="44"/>
      <c r="AY486" s="46"/>
      <c r="AZ486" s="44"/>
      <c r="BB486" s="2"/>
      <c r="BC486" s="42"/>
    </row>
    <row r="487" spans="45:55" x14ac:dyDescent="0.25">
      <c r="AS487" s="46"/>
      <c r="AT487" s="46"/>
      <c r="AU487" s="47"/>
      <c r="AV487" s="44"/>
      <c r="AW487" s="47"/>
      <c r="AX487" s="44"/>
      <c r="AY487" s="46"/>
      <c r="AZ487" s="44"/>
      <c r="BB487" s="2"/>
      <c r="BC487" s="42"/>
    </row>
    <row r="488" spans="45:55" x14ac:dyDescent="0.25">
      <c r="AS488" s="44"/>
      <c r="AT488" s="46"/>
      <c r="AU488" s="44"/>
      <c r="AV488" s="46"/>
      <c r="AW488" s="47"/>
      <c r="AX488" s="44"/>
      <c r="AY488" s="46"/>
      <c r="AZ488" s="47"/>
      <c r="BB488" s="2"/>
      <c r="BC488" s="42"/>
    </row>
    <row r="489" spans="45:55" x14ac:dyDescent="0.25">
      <c r="AS489" s="44"/>
      <c r="AT489" s="46"/>
      <c r="AU489" s="44"/>
      <c r="AV489" s="46"/>
      <c r="AW489" s="47"/>
      <c r="AX489" s="44"/>
      <c r="AY489" s="46"/>
      <c r="AZ489" s="47"/>
      <c r="BB489" s="2"/>
      <c r="BC489" s="42"/>
    </row>
    <row r="490" spans="45:55" x14ac:dyDescent="0.25">
      <c r="AS490" s="44"/>
      <c r="AT490" s="46"/>
      <c r="AU490" s="44"/>
      <c r="AV490" s="46"/>
      <c r="AW490" s="47"/>
      <c r="AX490" s="46"/>
      <c r="AY490" s="46"/>
      <c r="AZ490" s="47"/>
      <c r="BB490" s="2"/>
      <c r="BC490" s="42"/>
    </row>
    <row r="491" spans="45:55" x14ac:dyDescent="0.25">
      <c r="AS491" s="44"/>
      <c r="AT491" s="46"/>
      <c r="AU491" s="44"/>
      <c r="AV491" s="46"/>
      <c r="AW491" s="47"/>
      <c r="AX491" s="46"/>
      <c r="AY491" s="46"/>
      <c r="AZ491" s="47"/>
      <c r="BB491" s="2"/>
      <c r="BC491" s="42"/>
    </row>
    <row r="492" spans="45:55" x14ac:dyDescent="0.25">
      <c r="AS492" s="46"/>
      <c r="AT492" s="44"/>
      <c r="AU492" s="47"/>
      <c r="AV492" s="46"/>
      <c r="AW492" s="44"/>
      <c r="AX492" s="46"/>
      <c r="AY492" s="46"/>
      <c r="AZ492" s="47"/>
      <c r="BB492" s="2"/>
      <c r="BC492" s="42"/>
    </row>
    <row r="493" spans="45:55" x14ac:dyDescent="0.25">
      <c r="AS493" s="46"/>
      <c r="AT493" s="44"/>
      <c r="AU493" s="47"/>
      <c r="AV493" s="46"/>
      <c r="AW493" s="44"/>
      <c r="AX493" s="46"/>
      <c r="AY493" s="46"/>
      <c r="AZ493" s="47"/>
      <c r="BB493" s="2"/>
      <c r="BC493" s="42"/>
    </row>
    <row r="494" spans="45:55" x14ac:dyDescent="0.25">
      <c r="AS494" s="46"/>
      <c r="AT494" s="44"/>
      <c r="AU494" s="47"/>
      <c r="AV494" s="44"/>
      <c r="AW494" s="44"/>
      <c r="AX494" s="46"/>
      <c r="AY494" s="46"/>
      <c r="AZ494" s="46"/>
      <c r="BB494" s="2"/>
      <c r="BC494" s="42"/>
    </row>
    <row r="495" spans="45:55" x14ac:dyDescent="0.25">
      <c r="AS495" s="46"/>
      <c r="AT495" s="44"/>
      <c r="AU495" s="47"/>
      <c r="AV495" s="44"/>
      <c r="AW495" s="44"/>
      <c r="AX495" s="46"/>
      <c r="AY495" s="46"/>
      <c r="AZ495" s="46"/>
      <c r="BB495" s="2"/>
      <c r="BC495" s="42"/>
    </row>
    <row r="496" spans="45:55" x14ac:dyDescent="0.25">
      <c r="AS496" s="46"/>
      <c r="AT496" s="46"/>
      <c r="AU496" s="47"/>
      <c r="AV496" s="44"/>
      <c r="AW496" s="47"/>
      <c r="AX496" s="44"/>
      <c r="AY496" s="46"/>
      <c r="AZ496" s="46"/>
      <c r="BB496" s="2"/>
      <c r="BC496" s="42"/>
    </row>
    <row r="497" spans="45:55" x14ac:dyDescent="0.25">
      <c r="AS497" s="46"/>
      <c r="AT497" s="46"/>
      <c r="AU497" s="47"/>
      <c r="AV497" s="44"/>
      <c r="AW497" s="47"/>
      <c r="AX497" s="44"/>
      <c r="AY497" s="46"/>
      <c r="AZ497" s="46"/>
      <c r="BB497" s="2"/>
      <c r="BC497" s="42"/>
    </row>
    <row r="498" spans="45:55" x14ac:dyDescent="0.25">
      <c r="AS498" s="44"/>
      <c r="AT498" s="46"/>
      <c r="AU498" s="44"/>
      <c r="AV498" s="47"/>
      <c r="AW498" s="47"/>
      <c r="AX498" s="44"/>
      <c r="AY498" s="46"/>
      <c r="AZ498" s="46"/>
      <c r="BB498" s="2"/>
      <c r="BC498" s="42"/>
    </row>
    <row r="499" spans="45:55" x14ac:dyDescent="0.25">
      <c r="AS499" s="44"/>
      <c r="AT499" s="46"/>
      <c r="AU499" s="44"/>
      <c r="AV499" s="44"/>
      <c r="AW499" s="47"/>
      <c r="AX499" s="44"/>
      <c r="AY499" s="46"/>
      <c r="AZ499" s="46"/>
      <c r="BB499" s="2"/>
      <c r="BC499" s="42"/>
    </row>
    <row r="500" spans="45:55" x14ac:dyDescent="0.25">
      <c r="AS500" s="44"/>
      <c r="AT500" s="46"/>
      <c r="AU500" s="44"/>
      <c r="AV500" s="47"/>
      <c r="AW500" s="47"/>
      <c r="AX500" s="46"/>
      <c r="AY500" s="46"/>
      <c r="AZ500" s="46"/>
      <c r="BB500" s="2"/>
      <c r="BC500" s="42"/>
    </row>
    <row r="501" spans="45:55" x14ac:dyDescent="0.25">
      <c r="AS501" s="44"/>
      <c r="AT501" s="46"/>
      <c r="AU501" s="44"/>
      <c r="AV501" s="47"/>
      <c r="AW501" s="47"/>
      <c r="AX501" s="46"/>
      <c r="AY501" s="46"/>
      <c r="AZ501" s="46"/>
      <c r="BB501" s="2"/>
      <c r="BC501" s="42"/>
    </row>
    <row r="502" spans="45:55" x14ac:dyDescent="0.25">
      <c r="AS502" s="46"/>
      <c r="AT502" s="44"/>
      <c r="AU502" s="47"/>
      <c r="AV502" s="47"/>
      <c r="AW502" s="44"/>
      <c r="AX502" s="46"/>
      <c r="AY502" s="46"/>
      <c r="AZ502" s="46"/>
      <c r="BB502" s="2"/>
      <c r="BC502" s="42"/>
    </row>
    <row r="503" spans="45:55" x14ac:dyDescent="0.25">
      <c r="AS503" s="46"/>
      <c r="AT503" s="44"/>
      <c r="AU503" s="47"/>
      <c r="AV503" s="47"/>
      <c r="AW503" s="44"/>
      <c r="AX503" s="46"/>
      <c r="AY503" s="46"/>
      <c r="AZ503" s="46"/>
      <c r="BB503" s="2"/>
      <c r="BC503" s="42"/>
    </row>
    <row r="504" spans="45:55" x14ac:dyDescent="0.25">
      <c r="AS504" s="46"/>
      <c r="AT504" s="44"/>
      <c r="AU504" s="47"/>
      <c r="AV504" s="47"/>
      <c r="AW504" s="44"/>
      <c r="AX504" s="46"/>
      <c r="AY504" s="46"/>
      <c r="AZ504" s="44"/>
      <c r="BB504" s="2"/>
      <c r="BC504" s="42"/>
    </row>
    <row r="505" spans="45:55" x14ac:dyDescent="0.25">
      <c r="AS505" s="46"/>
      <c r="AT505" s="44"/>
      <c r="AU505" s="47"/>
      <c r="AV505" s="47"/>
      <c r="AW505" s="44"/>
      <c r="AX505" s="46"/>
      <c r="AY505" s="46"/>
      <c r="AZ505" s="44"/>
      <c r="BB505" s="2"/>
      <c r="BC505" s="42"/>
    </row>
    <row r="506" spans="45:55" x14ac:dyDescent="0.25">
      <c r="AS506" s="46"/>
      <c r="AT506" s="46"/>
      <c r="AU506" s="47"/>
      <c r="AV506" s="44"/>
      <c r="AW506" s="47"/>
      <c r="AX506" s="44"/>
      <c r="AY506" s="46"/>
      <c r="AZ506" s="44"/>
      <c r="BB506" s="2"/>
      <c r="BC506" s="42"/>
    </row>
    <row r="507" spans="45:55" x14ac:dyDescent="0.25">
      <c r="AS507" s="46"/>
      <c r="AT507" s="46"/>
      <c r="AU507" s="47"/>
      <c r="AV507" s="44"/>
      <c r="AW507" s="47"/>
      <c r="AX507" s="44"/>
      <c r="AY507" s="46"/>
      <c r="AZ507" s="44"/>
      <c r="BB507" s="2"/>
      <c r="BC507" s="42"/>
    </row>
    <row r="508" spans="45:55" x14ac:dyDescent="0.25">
      <c r="AS508" s="44"/>
      <c r="AT508" s="46"/>
      <c r="AU508" s="44"/>
      <c r="AV508" s="44"/>
      <c r="AW508" s="47"/>
      <c r="AX508" s="44"/>
      <c r="AY508" s="46"/>
      <c r="AZ508" s="46"/>
      <c r="BB508" s="2"/>
      <c r="BC508" s="42"/>
    </row>
    <row r="509" spans="45:55" x14ac:dyDescent="0.25">
      <c r="AS509" s="44"/>
      <c r="AT509" s="46"/>
      <c r="AU509" s="44"/>
      <c r="AV509" s="44"/>
      <c r="AW509" s="47"/>
      <c r="AX509" s="44"/>
      <c r="AY509" s="46"/>
      <c r="AZ509" s="46"/>
      <c r="BB509" s="2"/>
      <c r="BC509" s="42"/>
    </row>
    <row r="510" spans="45:55" x14ac:dyDescent="0.25">
      <c r="AS510" s="44"/>
      <c r="AT510" s="46"/>
      <c r="AU510" s="44"/>
      <c r="AV510" s="47"/>
      <c r="AW510" s="47"/>
      <c r="AX510" s="46"/>
      <c r="AY510" s="46"/>
      <c r="AZ510" s="46"/>
      <c r="BB510" s="2"/>
      <c r="BC510" s="42"/>
    </row>
    <row r="511" spans="45:55" x14ac:dyDescent="0.25">
      <c r="AS511" s="44"/>
      <c r="AT511" s="46"/>
      <c r="AU511" s="44"/>
      <c r="AV511" s="47"/>
      <c r="AW511" s="47"/>
      <c r="AX511" s="46"/>
      <c r="AY511" s="46"/>
      <c r="AZ511" s="46"/>
      <c r="BB511" s="2"/>
      <c r="BC511" s="42"/>
    </row>
    <row r="512" spans="45:55" x14ac:dyDescent="0.25">
      <c r="AS512" s="47"/>
      <c r="AT512" s="44"/>
      <c r="AU512" s="46"/>
      <c r="AV512" s="47"/>
      <c r="AW512" s="44"/>
      <c r="AX512" s="46"/>
      <c r="AY512" s="46"/>
      <c r="AZ512" s="46"/>
      <c r="BB512" s="2"/>
      <c r="BC512" s="42"/>
    </row>
    <row r="513" spans="45:55" x14ac:dyDescent="0.25">
      <c r="AS513" s="44"/>
      <c r="AT513" s="44"/>
      <c r="AU513" s="46"/>
      <c r="AV513" s="47"/>
      <c r="AW513" s="44"/>
      <c r="AX513" s="46"/>
      <c r="AY513" s="46"/>
      <c r="AZ513" s="46"/>
      <c r="BB513" s="2"/>
      <c r="BC513" s="42"/>
    </row>
    <row r="514" spans="45:55" x14ac:dyDescent="0.25">
      <c r="AS514" s="47"/>
      <c r="AT514" s="44"/>
      <c r="AU514" s="46"/>
      <c r="AV514" s="47"/>
      <c r="AW514" s="44"/>
      <c r="AX514" s="46"/>
      <c r="AY514" s="46"/>
      <c r="AZ514" s="44"/>
      <c r="BB514" s="2"/>
      <c r="BC514" s="42"/>
    </row>
    <row r="515" spans="45:55" x14ac:dyDescent="0.25">
      <c r="AS515" s="47"/>
      <c r="AT515" s="44"/>
      <c r="AU515" s="46"/>
      <c r="AV515" s="47"/>
      <c r="AW515" s="44"/>
      <c r="AX515" s="46"/>
      <c r="AY515" s="46"/>
      <c r="AZ515" s="44"/>
      <c r="BB515" s="2"/>
      <c r="BC515" s="42"/>
    </row>
    <row r="516" spans="45:55" x14ac:dyDescent="0.25">
      <c r="AS516" s="47"/>
      <c r="AT516" s="46"/>
      <c r="AU516" s="46"/>
      <c r="AV516" s="44"/>
      <c r="AW516" s="46"/>
      <c r="AX516" s="44"/>
      <c r="AY516" s="46"/>
      <c r="AZ516" s="44"/>
      <c r="BB516" s="2"/>
      <c r="BC516" s="42"/>
    </row>
    <row r="517" spans="45:55" x14ac:dyDescent="0.25">
      <c r="AS517" s="47"/>
      <c r="AT517" s="46"/>
      <c r="AU517" s="46"/>
      <c r="AV517" s="44"/>
      <c r="AW517" s="46"/>
      <c r="AX517" s="44"/>
      <c r="AY517" s="46"/>
      <c r="AZ517" s="44"/>
      <c r="BB517" s="2"/>
      <c r="BC517" s="42"/>
    </row>
    <row r="518" spans="45:55" x14ac:dyDescent="0.25">
      <c r="AS518" s="47"/>
      <c r="AT518" s="46"/>
      <c r="AU518" s="44"/>
      <c r="AV518" s="44"/>
      <c r="AW518" s="46"/>
      <c r="AX518" s="44"/>
      <c r="AY518" s="46"/>
      <c r="AZ518" s="46"/>
      <c r="BB518" s="2"/>
      <c r="BC518" s="42"/>
    </row>
    <row r="519" spans="45:55" x14ac:dyDescent="0.25">
      <c r="AS519" s="47"/>
      <c r="AT519" s="46"/>
      <c r="AU519" s="44"/>
      <c r="AV519" s="44"/>
      <c r="AW519" s="46"/>
      <c r="AX519" s="44"/>
      <c r="AY519" s="46"/>
      <c r="AZ519" s="46"/>
      <c r="BB519" s="2"/>
      <c r="BC519" s="42"/>
    </row>
    <row r="520" spans="45:55" x14ac:dyDescent="0.25">
      <c r="AS520" s="44"/>
      <c r="AT520" s="46"/>
      <c r="AU520" s="44"/>
      <c r="AV520" s="47"/>
      <c r="AW520" s="46"/>
      <c r="AX520" s="46"/>
      <c r="AY520" s="46"/>
      <c r="AZ520" s="46"/>
      <c r="BB520" s="2"/>
      <c r="BC520" s="42"/>
    </row>
    <row r="521" spans="45:55" x14ac:dyDescent="0.25">
      <c r="AS521" s="44"/>
      <c r="AT521" s="46"/>
      <c r="AU521" s="44"/>
      <c r="AV521" s="47"/>
      <c r="AW521" s="46"/>
      <c r="AX521" s="46"/>
      <c r="AY521" s="46"/>
      <c r="AZ521" s="46"/>
      <c r="BB521" s="2"/>
      <c r="BC521" s="42"/>
    </row>
    <row r="522" spans="45:55" x14ac:dyDescent="0.25">
      <c r="AS522" s="44"/>
      <c r="AT522" s="44"/>
      <c r="AU522" s="46"/>
      <c r="AV522" s="47"/>
      <c r="AW522" s="44"/>
      <c r="AX522" s="46"/>
      <c r="AY522" s="46"/>
      <c r="AZ522" s="46"/>
      <c r="BB522" s="2"/>
      <c r="BC522" s="42"/>
    </row>
    <row r="523" spans="45:55" x14ac:dyDescent="0.25">
      <c r="AS523" s="44"/>
      <c r="AT523" s="44"/>
      <c r="AU523" s="46"/>
      <c r="AV523" s="47"/>
      <c r="AW523" s="44"/>
      <c r="AX523" s="46"/>
      <c r="AY523" s="46"/>
      <c r="AZ523" s="46"/>
      <c r="BB523" s="2"/>
      <c r="BC523" s="42"/>
    </row>
    <row r="524" spans="45:55" x14ac:dyDescent="0.25">
      <c r="AS524" s="47"/>
      <c r="AT524" s="44"/>
      <c r="AU524" s="46"/>
      <c r="AV524" s="47"/>
      <c r="AW524" s="44"/>
      <c r="AX524" s="46"/>
      <c r="AY524" s="46"/>
      <c r="AZ524" s="44"/>
      <c r="BB524" s="2"/>
      <c r="BC524" s="42"/>
    </row>
    <row r="525" spans="45:55" x14ac:dyDescent="0.25">
      <c r="AS525" s="47"/>
      <c r="AT525" s="44"/>
      <c r="AU525" s="46"/>
      <c r="AV525" s="47"/>
      <c r="AW525" s="44"/>
      <c r="AX525" s="46"/>
      <c r="AY525" s="46"/>
      <c r="AZ525" s="44"/>
      <c r="BB525" s="2"/>
      <c r="BC525" s="42"/>
    </row>
    <row r="526" spans="45:55" x14ac:dyDescent="0.25">
      <c r="AS526" s="47"/>
      <c r="AT526" s="47"/>
      <c r="AU526" s="46"/>
      <c r="AV526" s="44"/>
      <c r="AW526" s="46"/>
      <c r="AX526" s="44"/>
      <c r="AY526" s="46"/>
      <c r="AZ526" s="44"/>
      <c r="BB526" s="2"/>
      <c r="BC526" s="42"/>
    </row>
    <row r="527" spans="45:55" x14ac:dyDescent="0.25">
      <c r="AS527" s="47"/>
      <c r="AT527" s="44"/>
      <c r="AU527" s="46"/>
      <c r="AV527" s="44"/>
      <c r="AW527" s="46"/>
      <c r="AX527" s="44"/>
      <c r="AY527" s="46"/>
      <c r="AZ527" s="44"/>
      <c r="BB527" s="2"/>
      <c r="BC527" s="42"/>
    </row>
    <row r="528" spans="45:55" x14ac:dyDescent="0.25">
      <c r="AS528" s="47"/>
      <c r="AT528" s="47"/>
      <c r="AU528" s="44"/>
      <c r="AV528" s="44"/>
      <c r="AW528" s="46"/>
      <c r="AX528" s="44"/>
      <c r="AY528" s="46"/>
      <c r="AZ528" s="46"/>
      <c r="BB528" s="2"/>
      <c r="BC528" s="42"/>
    </row>
    <row r="529" spans="45:55" x14ac:dyDescent="0.25">
      <c r="AS529" s="47"/>
      <c r="AT529" s="47"/>
      <c r="AU529" s="44"/>
      <c r="AV529" s="44"/>
      <c r="AW529" s="46"/>
      <c r="AX529" s="44"/>
      <c r="AY529" s="46"/>
      <c r="AZ529" s="46"/>
      <c r="BB529" s="2"/>
      <c r="BC529" s="42"/>
    </row>
    <row r="530" spans="45:55" x14ac:dyDescent="0.25">
      <c r="AS530" s="44"/>
      <c r="AT530" s="47"/>
      <c r="AU530" s="44"/>
      <c r="AV530" s="47"/>
      <c r="AW530" s="46"/>
      <c r="AX530" s="46"/>
      <c r="AY530" s="46"/>
      <c r="AZ530" s="46"/>
      <c r="BB530" s="2"/>
      <c r="BC530" s="42"/>
    </row>
    <row r="531" spans="45:55" x14ac:dyDescent="0.25">
      <c r="AS531" s="44"/>
      <c r="AT531" s="47"/>
      <c r="AU531" s="44"/>
      <c r="AV531" s="47"/>
      <c r="AW531" s="46"/>
      <c r="AX531" s="46"/>
      <c r="AY531" s="46"/>
      <c r="AZ531" s="46"/>
      <c r="BB531" s="2"/>
      <c r="BC531" s="42"/>
    </row>
    <row r="532" spans="45:55" x14ac:dyDescent="0.25">
      <c r="AS532" s="44"/>
      <c r="AT532" s="47"/>
      <c r="AU532" s="46"/>
      <c r="AV532" s="47"/>
      <c r="AW532" s="44"/>
      <c r="AX532" s="46"/>
      <c r="AY532" s="46"/>
      <c r="AZ532" s="46"/>
      <c r="BB532" s="2"/>
      <c r="BC532" s="42"/>
    </row>
    <row r="533" spans="45:55" x14ac:dyDescent="0.25">
      <c r="AS533" s="44"/>
      <c r="AT533" s="47"/>
      <c r="AU533" s="46"/>
      <c r="AV533" s="47"/>
      <c r="AW533" s="44"/>
      <c r="AX533" s="46"/>
      <c r="AY533" s="46"/>
      <c r="AZ533" s="46"/>
      <c r="BB533" s="2"/>
      <c r="BC533" s="42"/>
    </row>
    <row r="534" spans="45:55" x14ac:dyDescent="0.25">
      <c r="AS534" s="47"/>
      <c r="AT534" s="44"/>
      <c r="AU534" s="46"/>
      <c r="AV534" s="47"/>
      <c r="AW534" s="44"/>
      <c r="AX534" s="46"/>
      <c r="AY534" s="46"/>
      <c r="AZ534" s="44"/>
      <c r="BB534" s="2"/>
      <c r="BC534" s="42"/>
    </row>
    <row r="535" spans="45:55" x14ac:dyDescent="0.25">
      <c r="AS535" s="47"/>
      <c r="AT535" s="44"/>
      <c r="AU535" s="46"/>
      <c r="AV535" s="47"/>
      <c r="AW535" s="44"/>
      <c r="AX535" s="46"/>
      <c r="AY535" s="46"/>
      <c r="AZ535" s="44"/>
      <c r="BB535" s="2"/>
      <c r="BC535" s="42"/>
    </row>
    <row r="536" spans="45:55" x14ac:dyDescent="0.25">
      <c r="AS536" s="47"/>
      <c r="AT536" s="44"/>
      <c r="AU536" s="46"/>
      <c r="AV536" s="44"/>
      <c r="AW536" s="46"/>
      <c r="AX536" s="44"/>
      <c r="AY536" s="46"/>
      <c r="AZ536" s="44"/>
      <c r="BB536" s="2"/>
      <c r="BC536" s="42"/>
    </row>
    <row r="537" spans="45:55" x14ac:dyDescent="0.25">
      <c r="AS537" s="47"/>
      <c r="AT537" s="44"/>
      <c r="AU537" s="46"/>
      <c r="AV537" s="44"/>
      <c r="AW537" s="46"/>
      <c r="AX537" s="44"/>
      <c r="AY537" s="46"/>
      <c r="AZ537" s="44"/>
      <c r="BB537" s="2"/>
      <c r="BC537" s="42"/>
    </row>
    <row r="538" spans="45:55" x14ac:dyDescent="0.25">
      <c r="AS538" s="47"/>
      <c r="AT538" s="47"/>
      <c r="AU538" s="44"/>
      <c r="AV538" s="44"/>
      <c r="AW538" s="46"/>
      <c r="AX538" s="44"/>
      <c r="AY538" s="46"/>
      <c r="AZ538" s="46"/>
      <c r="BB538" s="2"/>
      <c r="BC538" s="42"/>
    </row>
    <row r="539" spans="45:55" x14ac:dyDescent="0.25">
      <c r="AS539" s="47"/>
      <c r="AT539" s="47"/>
      <c r="AU539" s="44"/>
      <c r="AV539" s="44"/>
      <c r="AW539" s="46"/>
      <c r="AX539" s="44"/>
      <c r="AY539" s="46"/>
      <c r="AZ539" s="46"/>
      <c r="BB539" s="2"/>
      <c r="BC539" s="42"/>
    </row>
    <row r="540" spans="45:55" x14ac:dyDescent="0.25">
      <c r="AS540" s="44"/>
      <c r="AT540" s="47"/>
      <c r="AU540" s="44"/>
      <c r="AV540" s="46"/>
      <c r="AW540" s="46"/>
      <c r="AX540" s="47"/>
      <c r="AY540" s="46"/>
      <c r="AZ540" s="46"/>
      <c r="BB540" s="2"/>
      <c r="BC540" s="42"/>
    </row>
    <row r="541" spans="45:55" x14ac:dyDescent="0.25">
      <c r="AS541" s="44"/>
      <c r="AT541" s="47"/>
      <c r="AU541" s="44"/>
      <c r="AV541" s="46"/>
      <c r="AW541" s="46"/>
      <c r="AX541" s="44"/>
      <c r="AY541" s="46"/>
      <c r="AZ541" s="46"/>
      <c r="BB541" s="2"/>
      <c r="BC541" s="42"/>
    </row>
    <row r="542" spans="45:55" x14ac:dyDescent="0.25">
      <c r="AS542" s="44"/>
      <c r="AT542" s="47"/>
      <c r="AU542" s="46"/>
      <c r="AV542" s="46"/>
      <c r="AW542" s="44"/>
      <c r="AX542" s="47"/>
      <c r="AY542" s="46"/>
      <c r="AZ542" s="46"/>
      <c r="BB542" s="2"/>
      <c r="BC542" s="42"/>
    </row>
    <row r="543" spans="45:55" x14ac:dyDescent="0.25">
      <c r="AS543" s="44"/>
      <c r="AT543" s="47"/>
      <c r="AU543" s="46"/>
      <c r="AV543" s="46"/>
      <c r="AW543" s="44"/>
      <c r="AX543" s="47"/>
      <c r="AY543" s="46"/>
      <c r="AZ543" s="46"/>
      <c r="BB543" s="2"/>
      <c r="BC543" s="42"/>
    </row>
    <row r="544" spans="45:55" x14ac:dyDescent="0.25">
      <c r="AS544" s="47"/>
      <c r="AT544" s="44"/>
      <c r="AU544" s="46"/>
      <c r="AV544" s="46"/>
      <c r="AW544" s="44"/>
      <c r="AX544" s="47"/>
      <c r="AY544" s="46"/>
      <c r="AZ544" s="44"/>
      <c r="BB544" s="2"/>
      <c r="BC544" s="42"/>
    </row>
    <row r="545" spans="45:55" x14ac:dyDescent="0.25">
      <c r="AS545" s="47"/>
      <c r="AT545" s="44"/>
      <c r="AU545" s="46"/>
      <c r="AV545" s="46"/>
      <c r="AW545" s="44"/>
      <c r="AX545" s="47"/>
      <c r="AY545" s="46"/>
      <c r="AZ545" s="44"/>
      <c r="BB545" s="2"/>
      <c r="BC545" s="42"/>
    </row>
    <row r="546" spans="45:55" x14ac:dyDescent="0.25">
      <c r="AS546" s="47"/>
      <c r="AT546" s="44"/>
      <c r="AU546" s="46"/>
      <c r="AV546" s="44"/>
      <c r="AW546" s="46"/>
      <c r="AX546" s="47"/>
      <c r="AY546" s="46"/>
      <c r="AZ546" s="44"/>
      <c r="BB546" s="2"/>
      <c r="BC546" s="42"/>
    </row>
    <row r="547" spans="45:55" x14ac:dyDescent="0.25">
      <c r="AS547" s="47"/>
      <c r="AT547" s="44"/>
      <c r="AU547" s="46"/>
      <c r="AV547" s="44"/>
      <c r="AW547" s="46"/>
      <c r="AX547" s="47"/>
      <c r="AY547" s="46"/>
      <c r="AZ547" s="44"/>
      <c r="BB547" s="2"/>
      <c r="BC547" s="42"/>
    </row>
    <row r="548" spans="45:55" x14ac:dyDescent="0.25">
      <c r="AS548" s="47"/>
      <c r="AT548" s="47"/>
      <c r="AU548" s="44"/>
      <c r="AV548" s="44"/>
      <c r="AW548" s="46"/>
      <c r="AX548" s="44"/>
      <c r="AY548" s="46"/>
      <c r="AZ548" s="46"/>
      <c r="BB548" s="2"/>
      <c r="BC548" s="42"/>
    </row>
    <row r="549" spans="45:55" x14ac:dyDescent="0.25">
      <c r="AS549" s="47"/>
      <c r="AT549" s="47"/>
      <c r="AU549" s="44"/>
      <c r="AV549" s="44"/>
      <c r="AW549" s="46"/>
      <c r="AX549" s="44"/>
      <c r="AY549" s="46"/>
      <c r="AZ549" s="46"/>
      <c r="BB549" s="2"/>
      <c r="BC549" s="42"/>
    </row>
    <row r="550" spans="45:55" x14ac:dyDescent="0.25">
      <c r="AS550" s="44"/>
      <c r="AT550" s="47"/>
      <c r="AU550" s="44"/>
      <c r="AV550" s="46"/>
      <c r="AW550" s="46"/>
      <c r="AX550" s="44"/>
      <c r="AY550" s="46"/>
      <c r="AZ550" s="46"/>
      <c r="BB550" s="2"/>
      <c r="BC550" s="42"/>
    </row>
    <row r="551" spans="45:55" x14ac:dyDescent="0.25">
      <c r="AS551" s="44"/>
      <c r="AT551" s="47"/>
      <c r="AU551" s="44"/>
      <c r="AV551" s="46"/>
      <c r="AW551" s="46"/>
      <c r="AX551" s="44"/>
      <c r="AY551" s="46"/>
      <c r="AZ551" s="46"/>
      <c r="BB551" s="2"/>
      <c r="BC551" s="42"/>
    </row>
    <row r="552" spans="45:55" x14ac:dyDescent="0.25">
      <c r="AS552" s="44"/>
      <c r="AT552" s="47"/>
      <c r="AU552" s="46"/>
      <c r="AV552" s="46"/>
      <c r="AW552" s="44"/>
      <c r="AX552" s="47"/>
      <c r="AY552" s="46"/>
      <c r="AZ552" s="46"/>
      <c r="BB552" s="2"/>
      <c r="BC552" s="42"/>
    </row>
    <row r="553" spans="45:55" x14ac:dyDescent="0.25">
      <c r="AS553" s="44"/>
      <c r="AT553" s="47"/>
      <c r="AU553" s="46"/>
      <c r="AV553" s="46"/>
      <c r="AW553" s="44"/>
      <c r="AX553" s="47"/>
      <c r="AY553" s="46"/>
      <c r="AZ553" s="46"/>
      <c r="BB553" s="2"/>
      <c r="BC553" s="42"/>
    </row>
    <row r="554" spans="45:55" x14ac:dyDescent="0.25">
      <c r="AS554" s="46"/>
      <c r="AT554" s="44"/>
      <c r="AU554" s="46"/>
      <c r="AV554" s="46"/>
      <c r="AW554" s="44"/>
      <c r="AX554" s="47"/>
      <c r="AY554" s="47"/>
      <c r="AZ554" s="44"/>
      <c r="BB554" s="2"/>
      <c r="BC554" s="42"/>
    </row>
    <row r="555" spans="45:55" x14ac:dyDescent="0.25">
      <c r="AS555" s="46"/>
      <c r="AT555" s="44"/>
      <c r="AU555" s="46"/>
      <c r="AV555" s="46"/>
      <c r="AW555" s="44"/>
      <c r="AX555" s="47"/>
      <c r="AY555" s="44"/>
      <c r="AZ555" s="44"/>
      <c r="BB555" s="2"/>
      <c r="BC555" s="42"/>
    </row>
    <row r="556" spans="45:55" x14ac:dyDescent="0.25">
      <c r="AS556" s="46"/>
      <c r="AT556" s="44"/>
      <c r="AU556" s="46"/>
      <c r="AV556" s="44"/>
      <c r="AW556" s="46"/>
      <c r="AX556" s="47"/>
      <c r="AY556" s="47"/>
      <c r="AZ556" s="44"/>
      <c r="BB556" s="2"/>
      <c r="BC556" s="42"/>
    </row>
    <row r="557" spans="45:55" x14ac:dyDescent="0.25">
      <c r="AS557" s="46"/>
      <c r="AT557" s="44"/>
      <c r="AU557" s="46"/>
      <c r="AV557" s="44"/>
      <c r="AW557" s="46"/>
      <c r="AX557" s="47"/>
      <c r="AY557" s="47"/>
      <c r="AZ557" s="44"/>
      <c r="BB557" s="2"/>
      <c r="BC557" s="42"/>
    </row>
    <row r="558" spans="45:55" x14ac:dyDescent="0.25">
      <c r="AS558" s="46"/>
      <c r="AT558" s="47"/>
      <c r="AU558" s="44"/>
      <c r="AV558" s="44"/>
      <c r="AW558" s="46"/>
      <c r="AX558" s="44"/>
      <c r="AY558" s="47"/>
      <c r="AZ558" s="46"/>
      <c r="BB558" s="2"/>
      <c r="BC558" s="42"/>
    </row>
    <row r="559" spans="45:55" x14ac:dyDescent="0.25">
      <c r="AS559" s="46"/>
      <c r="AT559" s="47"/>
      <c r="AU559" s="44"/>
      <c r="AV559" s="44"/>
      <c r="AW559" s="46"/>
      <c r="AX559" s="44"/>
      <c r="AY559" s="47"/>
      <c r="AZ559" s="46"/>
      <c r="BB559" s="2"/>
      <c r="BC559" s="42"/>
    </row>
    <row r="560" spans="45:55" x14ac:dyDescent="0.25">
      <c r="AS560" s="44"/>
      <c r="AT560" s="47"/>
      <c r="AU560" s="44"/>
      <c r="AV560" s="46"/>
      <c r="AW560" s="46"/>
      <c r="AX560" s="44"/>
      <c r="AY560" s="47"/>
      <c r="AZ560" s="46"/>
      <c r="BB560" s="2"/>
      <c r="BC560" s="42"/>
    </row>
    <row r="561" spans="45:55" x14ac:dyDescent="0.25">
      <c r="AS561" s="44"/>
      <c r="AT561" s="47"/>
      <c r="AU561" s="44"/>
      <c r="AV561" s="46"/>
      <c r="AW561" s="46"/>
      <c r="AX561" s="44"/>
      <c r="AY561" s="47"/>
      <c r="AZ561" s="46"/>
      <c r="BB561" s="2"/>
      <c r="BC561" s="42"/>
    </row>
    <row r="562" spans="45:55" x14ac:dyDescent="0.25">
      <c r="AS562" s="44"/>
      <c r="AT562" s="47"/>
      <c r="AU562" s="46"/>
      <c r="AV562" s="46"/>
      <c r="AW562" s="44"/>
      <c r="AX562" s="47"/>
      <c r="AY562" s="44"/>
      <c r="AZ562" s="46"/>
      <c r="BB562" s="2"/>
      <c r="BC562" s="42"/>
    </row>
    <row r="563" spans="45:55" x14ac:dyDescent="0.25">
      <c r="AS563" s="44"/>
      <c r="AT563" s="47"/>
      <c r="AU563" s="46"/>
      <c r="AV563" s="46"/>
      <c r="AW563" s="44"/>
      <c r="AX563" s="47"/>
      <c r="AY563" s="44"/>
      <c r="AZ563" s="46"/>
      <c r="BB563" s="2"/>
      <c r="BC563" s="42"/>
    </row>
    <row r="564" spans="45:55" x14ac:dyDescent="0.25">
      <c r="AS564" s="46"/>
      <c r="AT564" s="44"/>
      <c r="AU564" s="46"/>
      <c r="AV564" s="46"/>
      <c r="AW564" s="44"/>
      <c r="AX564" s="47"/>
      <c r="AY564" s="44"/>
      <c r="AZ564" s="44"/>
      <c r="BB564" s="2"/>
      <c r="BC564" s="42"/>
    </row>
    <row r="565" spans="45:55" x14ac:dyDescent="0.25">
      <c r="AS565" s="46"/>
      <c r="AT565" s="44"/>
      <c r="AU565" s="46"/>
      <c r="AV565" s="46"/>
      <c r="AW565" s="44"/>
      <c r="AX565" s="47"/>
      <c r="AY565" s="44"/>
      <c r="AZ565" s="44"/>
      <c r="BB565" s="2"/>
      <c r="BC565" s="42"/>
    </row>
    <row r="566" spans="45:55" x14ac:dyDescent="0.25">
      <c r="AS566" s="46"/>
      <c r="AT566" s="44"/>
      <c r="AU566" s="46"/>
      <c r="AV566" s="44"/>
      <c r="AW566" s="46"/>
      <c r="AX566" s="47"/>
      <c r="AY566" s="47"/>
      <c r="AZ566" s="44"/>
      <c r="BB566" s="2"/>
      <c r="BC566" s="42"/>
    </row>
    <row r="567" spans="45:55" x14ac:dyDescent="0.25">
      <c r="AS567" s="46"/>
      <c r="AT567" s="44"/>
      <c r="AU567" s="46"/>
      <c r="AV567" s="44"/>
      <c r="AW567" s="46"/>
      <c r="AX567" s="47"/>
      <c r="AY567" s="47"/>
      <c r="AZ567" s="44"/>
      <c r="BB567" s="2"/>
      <c r="BC567" s="42"/>
    </row>
    <row r="568" spans="45:55" x14ac:dyDescent="0.25">
      <c r="AS568" s="46"/>
      <c r="AT568" s="46"/>
      <c r="AU568" s="44"/>
      <c r="AV568" s="44"/>
      <c r="AW568" s="46"/>
      <c r="AX568" s="44"/>
      <c r="AY568" s="47"/>
      <c r="AZ568" s="47"/>
      <c r="BB568" s="2"/>
      <c r="BC568" s="42"/>
    </row>
    <row r="569" spans="45:55" x14ac:dyDescent="0.25">
      <c r="AS569" s="46"/>
      <c r="AT569" s="46"/>
      <c r="AU569" s="44"/>
      <c r="AV569" s="44"/>
      <c r="AW569" s="46"/>
      <c r="AX569" s="44"/>
      <c r="AY569" s="47"/>
      <c r="AZ569" s="44"/>
      <c r="BB569" s="2"/>
      <c r="BC569" s="42"/>
    </row>
    <row r="570" spans="45:55" x14ac:dyDescent="0.25">
      <c r="AS570" s="44"/>
      <c r="AT570" s="46"/>
      <c r="AU570" s="44"/>
      <c r="AV570" s="46"/>
      <c r="AW570" s="46"/>
      <c r="AX570" s="44"/>
      <c r="AY570" s="47"/>
      <c r="AZ570" s="47"/>
      <c r="BB570" s="2"/>
      <c r="BC570" s="42"/>
    </row>
    <row r="571" spans="45:55" x14ac:dyDescent="0.25">
      <c r="AS571" s="44"/>
      <c r="AT571" s="46"/>
      <c r="AU571" s="44"/>
      <c r="AV571" s="46"/>
      <c r="AW571" s="46"/>
      <c r="AX571" s="44"/>
      <c r="AY571" s="47"/>
      <c r="AZ571" s="47"/>
      <c r="BB571" s="2"/>
      <c r="BC571" s="42"/>
    </row>
    <row r="572" spans="45:55" x14ac:dyDescent="0.25">
      <c r="AS572" s="44"/>
      <c r="AT572" s="46"/>
      <c r="AU572" s="46"/>
      <c r="AV572" s="46"/>
      <c r="AW572" s="44"/>
      <c r="AX572" s="47"/>
      <c r="AY572" s="44"/>
      <c r="AZ572" s="47"/>
      <c r="BB572" s="2"/>
      <c r="BC572" s="42"/>
    </row>
    <row r="573" spans="45:55" x14ac:dyDescent="0.25">
      <c r="AS573" s="44"/>
      <c r="AT573" s="46"/>
      <c r="AU573" s="46"/>
      <c r="AV573" s="46"/>
      <c r="AW573" s="44"/>
      <c r="AX573" s="47"/>
      <c r="AY573" s="44"/>
      <c r="AZ573" s="47"/>
      <c r="BB573" s="2"/>
      <c r="BC573" s="42"/>
    </row>
    <row r="574" spans="45:55" x14ac:dyDescent="0.25">
      <c r="AS574" s="46"/>
      <c r="AT574" s="44"/>
      <c r="AU574" s="46"/>
      <c r="AV574" s="46"/>
      <c r="AW574" s="44"/>
      <c r="AX574" s="47"/>
      <c r="AY574" s="44"/>
      <c r="AZ574" s="47"/>
      <c r="BB574" s="2"/>
      <c r="BC574" s="42"/>
    </row>
    <row r="575" spans="45:55" x14ac:dyDescent="0.25">
      <c r="AS575" s="46"/>
      <c r="AT575" s="44"/>
      <c r="AU575" s="46"/>
      <c r="AV575" s="46"/>
      <c r="AW575" s="44"/>
      <c r="AX575" s="47"/>
      <c r="AY575" s="44"/>
      <c r="AZ575" s="47"/>
      <c r="BB575" s="2"/>
      <c r="BC575" s="42"/>
    </row>
    <row r="576" spans="45:55" x14ac:dyDescent="0.25">
      <c r="AS576" s="46"/>
      <c r="AT576" s="44"/>
      <c r="AU576" s="46"/>
      <c r="AV576" s="44"/>
      <c r="AW576" s="46"/>
      <c r="AX576" s="47"/>
      <c r="AY576" s="47"/>
      <c r="AZ576" s="44"/>
      <c r="BB576" s="2"/>
      <c r="BC576" s="42"/>
    </row>
    <row r="577" spans="45:55" x14ac:dyDescent="0.25">
      <c r="AS577" s="46"/>
      <c r="AT577" s="44"/>
      <c r="AU577" s="46"/>
      <c r="AV577" s="44"/>
      <c r="AW577" s="46"/>
      <c r="AX577" s="47"/>
      <c r="AY577" s="47"/>
      <c r="AZ577" s="44"/>
      <c r="BB577" s="2"/>
      <c r="BC577" s="42"/>
    </row>
    <row r="578" spans="45:55" x14ac:dyDescent="0.25">
      <c r="AS578" s="46"/>
      <c r="AT578" s="46"/>
      <c r="AU578" s="44"/>
      <c r="AV578" s="44"/>
      <c r="AW578" s="46"/>
      <c r="AX578" s="44"/>
      <c r="AY578" s="47"/>
      <c r="AZ578" s="44"/>
      <c r="BB578" s="2"/>
      <c r="BC578" s="42"/>
    </row>
    <row r="579" spans="45:55" x14ac:dyDescent="0.25">
      <c r="AS579" s="46"/>
      <c r="AT579" s="46"/>
      <c r="AU579" s="44"/>
      <c r="AV579" s="44"/>
      <c r="AW579" s="46"/>
      <c r="AX579" s="44"/>
      <c r="AY579" s="47"/>
      <c r="AZ579" s="44"/>
      <c r="BB579" s="2"/>
      <c r="BC579" s="42"/>
    </row>
    <row r="580" spans="45:55" x14ac:dyDescent="0.25">
      <c r="AS580" s="44"/>
      <c r="AT580" s="46"/>
      <c r="AU580" s="44"/>
      <c r="AV580" s="46"/>
      <c r="AW580" s="46"/>
      <c r="AX580" s="44"/>
      <c r="AY580" s="47"/>
      <c r="AZ580" s="47"/>
      <c r="BB580" s="2"/>
      <c r="BC580" s="42"/>
    </row>
    <row r="581" spans="45:55" x14ac:dyDescent="0.25">
      <c r="AS581" s="44"/>
      <c r="AT581" s="46"/>
      <c r="AU581" s="44"/>
      <c r="AV581" s="46"/>
      <c r="AW581" s="46"/>
      <c r="AX581" s="44"/>
      <c r="AY581" s="47"/>
      <c r="AZ581" s="47"/>
    </row>
    <row r="582" spans="45:55" x14ac:dyDescent="0.25">
      <c r="AS582" s="44"/>
      <c r="AT582" s="46"/>
      <c r="AU582" s="47"/>
      <c r="AV582" s="46"/>
      <c r="AW582" s="44"/>
      <c r="AX582" s="46"/>
      <c r="AY582" s="44"/>
      <c r="AZ582" s="47"/>
    </row>
    <row r="583" spans="45:55" x14ac:dyDescent="0.25">
      <c r="AS583" s="44"/>
      <c r="AT583" s="46"/>
      <c r="AU583" s="44"/>
      <c r="AV583" s="46"/>
      <c r="AW583" s="44"/>
      <c r="AX583" s="46"/>
      <c r="AY583" s="44"/>
      <c r="AZ583" s="47"/>
    </row>
    <row r="584" spans="45:55" x14ac:dyDescent="0.25">
      <c r="AS584" s="46"/>
      <c r="AT584" s="44"/>
      <c r="AU584" s="47"/>
      <c r="AV584" s="46"/>
      <c r="AW584" s="44"/>
      <c r="AX584" s="46"/>
      <c r="AY584" s="44"/>
      <c r="AZ584" s="47"/>
    </row>
    <row r="585" spans="45:55" x14ac:dyDescent="0.25">
      <c r="AS585" s="46"/>
      <c r="AT585" s="44"/>
      <c r="AU585" s="47"/>
      <c r="AV585" s="46"/>
      <c r="AW585" s="44"/>
      <c r="AX585" s="46"/>
      <c r="AY585" s="44"/>
      <c r="AZ585" s="47"/>
    </row>
    <row r="586" spans="45:55" x14ac:dyDescent="0.25">
      <c r="AS586" s="46"/>
      <c r="AT586" s="44"/>
      <c r="AU586" s="47"/>
      <c r="AV586" s="44"/>
      <c r="AW586" s="47"/>
      <c r="AX586" s="46"/>
      <c r="AY586" s="47"/>
      <c r="AZ586" s="44"/>
    </row>
    <row r="587" spans="45:55" x14ac:dyDescent="0.25">
      <c r="AS587" s="46"/>
      <c r="AT587" s="44"/>
      <c r="AU587" s="47"/>
      <c r="AV587" s="44"/>
      <c r="AW587" s="44"/>
      <c r="AX587" s="46"/>
      <c r="AY587" s="47"/>
      <c r="AZ587" s="44"/>
    </row>
    <row r="588" spans="45:55" x14ac:dyDescent="0.25">
      <c r="AS588" s="46"/>
      <c r="AT588" s="46"/>
      <c r="AU588" s="47"/>
      <c r="AV588" s="44"/>
      <c r="AW588" s="47"/>
      <c r="AX588" s="44"/>
      <c r="AY588" s="47"/>
      <c r="AZ588" s="44"/>
    </row>
    <row r="589" spans="45:55" x14ac:dyDescent="0.25">
      <c r="AS589" s="46"/>
      <c r="AT589" s="46"/>
      <c r="AU589" s="47"/>
      <c r="AV589" s="44"/>
      <c r="AW589" s="47"/>
      <c r="AX589" s="44"/>
      <c r="AY589" s="47"/>
      <c r="AZ589" s="44"/>
    </row>
  </sheetData>
  <mergeCells count="218"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  <mergeCell ref="K179:L179"/>
    <mergeCell ref="K180:L180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N1:O1"/>
    <mergeCell ref="J1:L1"/>
    <mergeCell ref="T1:U1"/>
    <mergeCell ref="AC1:AD1"/>
    <mergeCell ref="AF1:AG1"/>
    <mergeCell ref="K2:L2"/>
    <mergeCell ref="K3:L3"/>
    <mergeCell ref="K10:L10"/>
    <mergeCell ref="K11:L11"/>
    <mergeCell ref="Q1:R1"/>
    <mergeCell ref="Z1:AA1"/>
    <mergeCell ref="BL1:BM1"/>
    <mergeCell ref="BN1:BP7"/>
    <mergeCell ref="BB1:BC1"/>
    <mergeCell ref="BD1:BD7"/>
    <mergeCell ref="AO1:AR2"/>
    <mergeCell ref="AS1:AS2"/>
    <mergeCell ref="AT1:AT2"/>
    <mergeCell ref="AU1:AU2"/>
    <mergeCell ref="AV1:AV2"/>
    <mergeCell ref="AW1:AW2"/>
    <mergeCell ref="AX1:AX2"/>
    <mergeCell ref="AY1:AY2"/>
    <mergeCell ref="AZ1:AZ2"/>
  </mergeCells>
  <conditionalFormatting sqref="BC2:BC580">
    <cfRule type="expression" dxfId="19" priority="4">
      <formula>BC2="A"</formula>
    </cfRule>
    <cfRule type="expression" dxfId="18" priority="5">
      <formula>BC2="N"</formula>
    </cfRule>
    <cfRule type="expression" dxfId="17" priority="6">
      <formula>BC2="M"</formula>
    </cfRule>
  </conditionalFormatting>
  <conditionalFormatting sqref="BM2:BM11">
    <cfRule type="expression" dxfId="16" priority="1">
      <formula>BM2="A"</formula>
    </cfRule>
    <cfRule type="expression" dxfId="15" priority="2">
      <formula>BM2="N"</formula>
    </cfRule>
    <cfRule type="expression" dxfId="14" priority="3">
      <formula>BM2="M"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8"/>
  <dimension ref="A1:O731"/>
  <sheetViews>
    <sheetView showGridLines="0" tabSelected="1" topLeftCell="A37" workbookViewId="0">
      <selection activeCell="E1" sqref="E1"/>
    </sheetView>
  </sheetViews>
  <sheetFormatPr baseColWidth="10" defaultRowHeight="15" x14ac:dyDescent="0.25"/>
  <cols>
    <col min="1" max="1" width="25.85546875" style="4" customWidth="1"/>
    <col min="2" max="2" width="4.5703125" style="2" customWidth="1"/>
    <col min="3" max="3" width="4.5703125" customWidth="1"/>
    <col min="4" max="4" width="1.5703125" customWidth="1"/>
    <col min="5" max="5" width="27.140625" bestFit="1" customWidth="1"/>
    <col min="6" max="7" width="4.5703125" customWidth="1"/>
    <col min="8" max="8" width="1.5703125" customWidth="1"/>
    <col min="9" max="9" width="25.5703125" customWidth="1"/>
    <col min="10" max="11" width="4.5703125" customWidth="1"/>
    <col min="12" max="12" width="1.5703125" customWidth="1"/>
    <col min="13" max="13" width="25.5703125" customWidth="1"/>
    <col min="14" max="15" width="4.5703125" customWidth="1"/>
  </cols>
  <sheetData>
    <row r="1" spans="1:15" x14ac:dyDescent="0.25">
      <c r="A1" s="3">
        <f>Calcul1!J4</f>
        <v>45292</v>
      </c>
      <c r="B1" s="1" t="str">
        <f>VLOOKUP(MOD(A1-Calcul1!Départ1,7)+1,Cycle1,2,FALSE)</f>
        <v>J</v>
      </c>
      <c r="C1" s="1"/>
      <c r="E1" s="3">
        <f>Calcul2!J4</f>
        <v>45658</v>
      </c>
      <c r="F1" s="1" t="str">
        <f ca="1">IFERROR(OFFSET(Bdd!$AB$3,MOD(E1+1,14),Calcul2!$F$26),"")</f>
        <v>M</v>
      </c>
      <c r="G1" s="1"/>
      <c r="I1" s="3">
        <f>Calcul3!J4</f>
        <v>46023</v>
      </c>
      <c r="J1" s="1" t="str">
        <f ca="1">IFERROR(OFFSET(Bdd!$Y$3,MOD(E1+1,14),Calcul3!$F$26),"")</f>
        <v>AM</v>
      </c>
      <c r="K1" s="1"/>
      <c r="M1" s="3">
        <f>Calcul4!J4</f>
        <v>46388</v>
      </c>
      <c r="N1" s="1" t="str">
        <f>VLOOKUP(MOD(M1-Calcul4!Départ4,7)+1,Cycle4,2,FALSE)</f>
        <v>J</v>
      </c>
      <c r="O1" s="1"/>
    </row>
    <row r="2" spans="1:15" x14ac:dyDescent="0.25">
      <c r="A2" s="3">
        <f>A1+1</f>
        <v>45293</v>
      </c>
      <c r="B2" s="1" t="str">
        <f>VLOOKUP(MOD(A2-Calcul1!Départ1,7)+1,Cycle1,2,FALSE)</f>
        <v>J</v>
      </c>
      <c r="C2" s="1"/>
      <c r="E2" s="3">
        <f t="shared" ref="E2:E65" si="0">E1+1</f>
        <v>45659</v>
      </c>
      <c r="F2" s="1" t="str">
        <f ca="1">IFERROR(OFFSET(Bdd!$AB$3,MOD(E2+1,14),Calcul2!$F$26),"")</f>
        <v>M</v>
      </c>
      <c r="G2" s="1"/>
      <c r="I2" s="3">
        <f>I1+1</f>
        <v>46024</v>
      </c>
      <c r="J2" s="1" t="str">
        <f ca="1">IFERROR(OFFSET(Bdd!$Y$3,MOD(E2+1,14),Calcul3!$F$26),"")</f>
        <v>M</v>
      </c>
      <c r="K2" s="1"/>
      <c r="M2" s="3">
        <f t="shared" ref="M2:M65" si="1">M1+1</f>
        <v>46389</v>
      </c>
      <c r="N2" s="1">
        <f>VLOOKUP(MOD(M2-Calcul4!Départ4,7)+1,Cycle4,2,FALSE)</f>
        <v>0</v>
      </c>
      <c r="O2" s="1"/>
    </row>
    <row r="3" spans="1:15" x14ac:dyDescent="0.25">
      <c r="A3" s="3">
        <f t="shared" ref="A3:A66" si="2">A2+1</f>
        <v>45294</v>
      </c>
      <c r="B3" s="1" t="str">
        <f>VLOOKUP(MOD(A3-Calcul1!Départ1,7)+1,Cycle1,2,FALSE)</f>
        <v>M</v>
      </c>
      <c r="C3" s="1"/>
      <c r="E3" s="3">
        <f t="shared" si="0"/>
        <v>45660</v>
      </c>
      <c r="F3" s="1" t="str">
        <f ca="1">IFERROR(OFFSET(Bdd!$AB$3,MOD(E3+1,14),Calcul2!$F$26),"")</f>
        <v>M</v>
      </c>
      <c r="G3" s="1"/>
      <c r="I3" s="3">
        <f t="shared" ref="I3:I66" si="3">I2+1</f>
        <v>46025</v>
      </c>
      <c r="J3" s="1" t="str">
        <f ca="1">IFERROR(OFFSET(Bdd!$Y$3,MOD(E3+1,14),Calcul3!$F$26),"")</f>
        <v>M</v>
      </c>
      <c r="K3" s="1"/>
      <c r="M3" s="3">
        <f t="shared" si="1"/>
        <v>46390</v>
      </c>
      <c r="N3" s="1">
        <f>VLOOKUP(MOD(M3-Calcul4!Départ4,7)+1,Cycle4,2,FALSE)</f>
        <v>0</v>
      </c>
      <c r="O3" s="1"/>
    </row>
    <row r="4" spans="1:15" x14ac:dyDescent="0.25">
      <c r="A4" s="3">
        <f t="shared" si="2"/>
        <v>45295</v>
      </c>
      <c r="B4" s="1" t="str">
        <f>VLOOKUP(MOD(A4-Calcul1!Départ1,7)+1,Cycle1,2,FALSE)</f>
        <v>M</v>
      </c>
      <c r="C4" s="1"/>
      <c r="E4" s="3">
        <f t="shared" si="0"/>
        <v>45661</v>
      </c>
      <c r="F4" s="1">
        <f ca="1">IFERROR(OFFSET(Bdd!$AB$3,MOD(E4+1,14),Calcul2!$F$26),"")</f>
        <v>0</v>
      </c>
      <c r="G4" s="1"/>
      <c r="I4" s="3">
        <f t="shared" si="3"/>
        <v>46026</v>
      </c>
      <c r="J4" s="1">
        <f ca="1">IFERROR(OFFSET(Bdd!$Y$3,MOD(E4+1,14),Calcul3!$F$26),"")</f>
        <v>0</v>
      </c>
      <c r="K4" s="1"/>
      <c r="M4" s="3">
        <f t="shared" si="1"/>
        <v>46391</v>
      </c>
      <c r="N4" s="1" t="str">
        <f>VLOOKUP(MOD(M4-Calcul4!Départ4,7)+1,Cycle4,2,FALSE)</f>
        <v>J</v>
      </c>
      <c r="O4" s="1"/>
    </row>
    <row r="5" spans="1:15" x14ac:dyDescent="0.25">
      <c r="A5" s="3">
        <f t="shared" si="2"/>
        <v>45296</v>
      </c>
      <c r="B5" s="1" t="str">
        <f>VLOOKUP(MOD(A5-Calcul1!Départ1,7)+1,Cycle1,2,FALSE)</f>
        <v>M</v>
      </c>
      <c r="C5" s="1"/>
      <c r="E5" s="3">
        <f t="shared" si="0"/>
        <v>45662</v>
      </c>
      <c r="F5" s="1">
        <f ca="1">IFERROR(OFFSET(Bdd!$AB$3,MOD(E5+1,14),Calcul2!$F$26),"")</f>
        <v>0</v>
      </c>
      <c r="G5" s="1"/>
      <c r="I5" s="3">
        <f t="shared" si="3"/>
        <v>46027</v>
      </c>
      <c r="J5" s="1">
        <f ca="1">IFERROR(OFFSET(Bdd!$Y$3,MOD(E5+1,14),Calcul3!$F$26),"")</f>
        <v>0</v>
      </c>
      <c r="K5" s="1"/>
      <c r="M5" s="3">
        <f t="shared" si="1"/>
        <v>46392</v>
      </c>
      <c r="N5" s="1" t="str">
        <f>VLOOKUP(MOD(M5-Calcul4!Départ4,7)+1,Cycle4,2,FALSE)</f>
        <v>J</v>
      </c>
      <c r="O5" s="1"/>
    </row>
    <row r="6" spans="1:15" x14ac:dyDescent="0.25">
      <c r="A6" s="3">
        <f t="shared" si="2"/>
        <v>45297</v>
      </c>
      <c r="B6" s="1">
        <f>VLOOKUP(MOD(A6-Calcul1!Départ1,7)+1,Cycle1,2,FALSE)</f>
        <v>0</v>
      </c>
      <c r="C6" s="1"/>
      <c r="E6" s="3">
        <f t="shared" si="0"/>
        <v>45663</v>
      </c>
      <c r="F6" s="1" t="str">
        <f ca="1">IFERROR(OFFSET(Bdd!$AB$3,MOD(E6+1,14),Calcul2!$F$26),"")</f>
        <v>AM</v>
      </c>
      <c r="G6" s="1"/>
      <c r="I6" s="3">
        <f t="shared" si="3"/>
        <v>46028</v>
      </c>
      <c r="J6" s="1" t="str">
        <f ca="1">IFERROR(OFFSET(Bdd!$Y$3,MOD(E6+1,14),Calcul3!$F$26),"")</f>
        <v>M</v>
      </c>
      <c r="K6" s="1"/>
      <c r="M6" s="3">
        <f t="shared" si="1"/>
        <v>46393</v>
      </c>
      <c r="N6" s="1" t="str">
        <f>VLOOKUP(MOD(M6-Calcul4!Départ4,7)+1,Cycle4,2,FALSE)</f>
        <v>J</v>
      </c>
      <c r="O6" s="1"/>
    </row>
    <row r="7" spans="1:15" x14ac:dyDescent="0.25">
      <c r="A7" s="3">
        <f t="shared" si="2"/>
        <v>45298</v>
      </c>
      <c r="B7" s="1">
        <f>VLOOKUP(MOD(A7-Calcul1!Départ1,7)+1,Cycle1,2,FALSE)</f>
        <v>0</v>
      </c>
      <c r="C7" s="1"/>
      <c r="E7" s="3">
        <f t="shared" si="0"/>
        <v>45664</v>
      </c>
      <c r="F7" s="1" t="str">
        <f ca="1">IFERROR(OFFSET(Bdd!$AB$3,MOD(E7+1,14),Calcul2!$F$26),"")</f>
        <v>AM</v>
      </c>
      <c r="G7" s="1"/>
      <c r="I7" s="3">
        <f t="shared" si="3"/>
        <v>46029</v>
      </c>
      <c r="J7" s="1" t="str">
        <f ca="1">IFERROR(OFFSET(Bdd!$Y$3,MOD(E7+1,14),Calcul3!$F$26),"")</f>
        <v>M</v>
      </c>
      <c r="K7" s="1"/>
      <c r="M7" s="3">
        <f t="shared" si="1"/>
        <v>46394</v>
      </c>
      <c r="N7" s="1" t="str">
        <f>VLOOKUP(MOD(M7-Calcul4!Départ4,7)+1,Cycle4,2,FALSE)</f>
        <v>J</v>
      </c>
      <c r="O7" s="1"/>
    </row>
    <row r="8" spans="1:15" x14ac:dyDescent="0.25">
      <c r="A8" s="3">
        <f t="shared" si="2"/>
        <v>45299</v>
      </c>
      <c r="B8" s="1" t="str">
        <f>VLOOKUP(MOD(A8-Calcul1!Départ1,7)+1,Cycle1,2,FALSE)</f>
        <v>J</v>
      </c>
      <c r="C8" s="1"/>
      <c r="E8" s="3">
        <f t="shared" si="0"/>
        <v>45665</v>
      </c>
      <c r="F8" s="1" t="str">
        <f ca="1">IFERROR(OFFSET(Bdd!$AB$3,MOD(E8+1,14),Calcul2!$F$26),"")</f>
        <v>AM</v>
      </c>
      <c r="G8" s="1"/>
      <c r="I8" s="3">
        <f t="shared" si="3"/>
        <v>46030</v>
      </c>
      <c r="J8" s="1" t="str">
        <f ca="1">IFERROR(OFFSET(Bdd!$Y$3,MOD(E8+1,14),Calcul3!$F$26),"")</f>
        <v>M</v>
      </c>
      <c r="K8" s="1"/>
      <c r="M8" s="3">
        <f t="shared" si="1"/>
        <v>46395</v>
      </c>
      <c r="N8" s="1" t="str">
        <f>VLOOKUP(MOD(M8-Calcul4!Départ4,7)+1,Cycle4,2,FALSE)</f>
        <v>J</v>
      </c>
      <c r="O8" s="1"/>
    </row>
    <row r="9" spans="1:15" x14ac:dyDescent="0.25">
      <c r="A9" s="3">
        <f t="shared" si="2"/>
        <v>45300</v>
      </c>
      <c r="B9" s="1" t="str">
        <f>VLOOKUP(MOD(A9-Calcul1!Départ1,7)+1,Cycle1,2,FALSE)</f>
        <v>J</v>
      </c>
      <c r="C9" s="1"/>
      <c r="E9" s="3">
        <f t="shared" si="0"/>
        <v>45666</v>
      </c>
      <c r="F9" s="1" t="str">
        <f ca="1">IFERROR(OFFSET(Bdd!$AB$3,MOD(E9+1,14),Calcul2!$F$26),"")</f>
        <v>AM</v>
      </c>
      <c r="G9" s="1"/>
      <c r="I9" s="3">
        <f t="shared" si="3"/>
        <v>46031</v>
      </c>
      <c r="J9" s="1" t="str">
        <f ca="1">IFERROR(OFFSET(Bdd!$Y$3,MOD(E9+1,14),Calcul3!$F$26),"")</f>
        <v>AM</v>
      </c>
      <c r="K9" s="1"/>
      <c r="M9" s="3">
        <f t="shared" si="1"/>
        <v>46396</v>
      </c>
      <c r="N9" s="1">
        <f>VLOOKUP(MOD(M9-Calcul4!Départ4,7)+1,Cycle4,2,FALSE)</f>
        <v>0</v>
      </c>
      <c r="O9" s="1"/>
    </row>
    <row r="10" spans="1:15" x14ac:dyDescent="0.25">
      <c r="A10" s="3">
        <f t="shared" si="2"/>
        <v>45301</v>
      </c>
      <c r="B10" s="1" t="str">
        <f>VLOOKUP(MOD(A10-Calcul1!Départ1,7)+1,Cycle1,2,FALSE)</f>
        <v>M</v>
      </c>
      <c r="C10" s="1"/>
      <c r="E10" s="3">
        <f t="shared" si="0"/>
        <v>45667</v>
      </c>
      <c r="F10" s="1" t="str">
        <f ca="1">IFERROR(OFFSET(Bdd!$AB$3,MOD(E10+1,14),Calcul2!$F$26),"")</f>
        <v>AM</v>
      </c>
      <c r="G10" s="1"/>
      <c r="I10" s="3">
        <f t="shared" si="3"/>
        <v>46032</v>
      </c>
      <c r="J10" s="1" t="str">
        <f ca="1">IFERROR(OFFSET(Bdd!$Y$3,MOD(E10+1,14),Calcul3!$F$26),"")</f>
        <v>AM</v>
      </c>
      <c r="K10" s="1"/>
      <c r="M10" s="3">
        <f t="shared" si="1"/>
        <v>46397</v>
      </c>
      <c r="N10" s="1">
        <f>VLOOKUP(MOD(M10-Calcul4!Départ4,7)+1,Cycle4,2,FALSE)</f>
        <v>0</v>
      </c>
      <c r="O10" s="1"/>
    </row>
    <row r="11" spans="1:15" x14ac:dyDescent="0.25">
      <c r="A11" s="3">
        <f t="shared" si="2"/>
        <v>45302</v>
      </c>
      <c r="B11" s="1" t="str">
        <f>VLOOKUP(MOD(A11-Calcul1!Départ1,7)+1,Cycle1,2,FALSE)</f>
        <v>M</v>
      </c>
      <c r="C11" s="1"/>
      <c r="E11" s="3">
        <f t="shared" si="0"/>
        <v>45668</v>
      </c>
      <c r="F11" s="1">
        <f ca="1">IFERROR(OFFSET(Bdd!$AB$3,MOD(E11+1,14),Calcul2!$F$26),"")</f>
        <v>0</v>
      </c>
      <c r="G11" s="1"/>
      <c r="I11" s="3">
        <f t="shared" si="3"/>
        <v>46033</v>
      </c>
      <c r="J11" s="1">
        <f ca="1">IFERROR(OFFSET(Bdd!$Y$3,MOD(E11+1,14),Calcul3!$F$26),"")</f>
        <v>0</v>
      </c>
      <c r="K11" s="1"/>
      <c r="M11" s="3">
        <f t="shared" si="1"/>
        <v>46398</v>
      </c>
      <c r="N11" s="1" t="str">
        <f>VLOOKUP(MOD(M11-Calcul4!Départ4,7)+1,Cycle4,2,FALSE)</f>
        <v>J</v>
      </c>
      <c r="O11" s="1"/>
    </row>
    <row r="12" spans="1:15" x14ac:dyDescent="0.25">
      <c r="A12" s="3">
        <f t="shared" si="2"/>
        <v>45303</v>
      </c>
      <c r="B12" s="1" t="str">
        <f>VLOOKUP(MOD(A12-Calcul1!Départ1,7)+1,Cycle1,2,FALSE)</f>
        <v>M</v>
      </c>
      <c r="C12" s="1"/>
      <c r="E12" s="3">
        <f t="shared" si="0"/>
        <v>45669</v>
      </c>
      <c r="F12" s="1">
        <f ca="1">IFERROR(OFFSET(Bdd!$AB$3,MOD(E12+1,14),Calcul2!$F$26),"")</f>
        <v>0</v>
      </c>
      <c r="G12" s="1"/>
      <c r="I12" s="3">
        <f t="shared" si="3"/>
        <v>46034</v>
      </c>
      <c r="J12" s="1">
        <f ca="1">IFERROR(OFFSET(Bdd!$Y$3,MOD(E12+1,14),Calcul3!$F$26),"")</f>
        <v>0</v>
      </c>
      <c r="K12" s="1"/>
      <c r="M12" s="3">
        <f t="shared" si="1"/>
        <v>46399</v>
      </c>
      <c r="N12" s="1" t="str">
        <f>VLOOKUP(MOD(M12-Calcul4!Départ4,7)+1,Cycle4,2,FALSE)</f>
        <v>J</v>
      </c>
      <c r="O12" s="1"/>
    </row>
    <row r="13" spans="1:15" x14ac:dyDescent="0.25">
      <c r="A13" s="3">
        <f t="shared" si="2"/>
        <v>45304</v>
      </c>
      <c r="B13" s="1">
        <f>VLOOKUP(MOD(A13-Calcul1!Départ1,7)+1,Cycle1,2,FALSE)</f>
        <v>0</v>
      </c>
      <c r="C13" s="1"/>
      <c r="E13" s="3">
        <f t="shared" si="0"/>
        <v>45670</v>
      </c>
      <c r="F13" s="1" t="str">
        <f ca="1">IFERROR(OFFSET(Bdd!$AB$3,MOD(E13+1,14),Calcul2!$F$26),"")</f>
        <v>M</v>
      </c>
      <c r="G13" s="1"/>
      <c r="I13" s="3">
        <f t="shared" si="3"/>
        <v>46035</v>
      </c>
      <c r="J13" s="1" t="str">
        <f ca="1">IFERROR(OFFSET(Bdd!$Y$3,MOD(E13+1,14),Calcul3!$F$26),"")</f>
        <v>AM</v>
      </c>
      <c r="K13" s="1"/>
      <c r="M13" s="3">
        <f t="shared" si="1"/>
        <v>46400</v>
      </c>
      <c r="N13" s="1" t="str">
        <f>VLOOKUP(MOD(M13-Calcul4!Départ4,7)+1,Cycle4,2,FALSE)</f>
        <v>J</v>
      </c>
      <c r="O13" s="1"/>
    </row>
    <row r="14" spans="1:15" x14ac:dyDescent="0.25">
      <c r="A14" s="3">
        <f t="shared" si="2"/>
        <v>45305</v>
      </c>
      <c r="B14" s="1">
        <f>VLOOKUP(MOD(A14-Calcul1!Départ1,7)+1,Cycle1,2,FALSE)</f>
        <v>0</v>
      </c>
      <c r="C14" s="1"/>
      <c r="E14" s="3">
        <f t="shared" si="0"/>
        <v>45671</v>
      </c>
      <c r="F14" s="1" t="str">
        <f ca="1">IFERROR(OFFSET(Bdd!$AB$3,MOD(E14+1,14),Calcul2!$F$26),"")</f>
        <v>M</v>
      </c>
      <c r="G14" s="1"/>
      <c r="I14" s="3">
        <f t="shared" si="3"/>
        <v>46036</v>
      </c>
      <c r="J14" s="1" t="str">
        <f ca="1">IFERROR(OFFSET(Bdd!$Y$3,MOD(E14+1,14),Calcul3!$F$26),"")</f>
        <v>AM</v>
      </c>
      <c r="K14" s="1"/>
      <c r="M14" s="3">
        <f t="shared" si="1"/>
        <v>46401</v>
      </c>
      <c r="N14" s="1" t="str">
        <f>VLOOKUP(MOD(M14-Calcul4!Départ4,7)+1,Cycle4,2,FALSE)</f>
        <v>J</v>
      </c>
      <c r="O14" s="1"/>
    </row>
    <row r="15" spans="1:15" x14ac:dyDescent="0.25">
      <c r="A15" s="3">
        <f t="shared" si="2"/>
        <v>45306</v>
      </c>
      <c r="B15" s="1" t="str">
        <f>VLOOKUP(MOD(A15-Calcul1!Départ1,7)+1,Cycle1,2,FALSE)</f>
        <v>J</v>
      </c>
      <c r="C15" s="1"/>
      <c r="E15" s="3">
        <f t="shared" si="0"/>
        <v>45672</v>
      </c>
      <c r="F15" s="1" t="str">
        <f ca="1">IFERROR(OFFSET(Bdd!$AB$3,MOD(E15+1,14),Calcul2!$F$26),"")</f>
        <v>M</v>
      </c>
      <c r="G15" s="1"/>
      <c r="I15" s="3">
        <f t="shared" si="3"/>
        <v>46037</v>
      </c>
      <c r="J15" s="1" t="str">
        <f ca="1">IFERROR(OFFSET(Bdd!$Y$3,MOD(E15+1,14),Calcul3!$F$26),"")</f>
        <v>AM</v>
      </c>
      <c r="K15" s="1"/>
      <c r="M15" s="3">
        <f t="shared" si="1"/>
        <v>46402</v>
      </c>
      <c r="N15" s="1" t="str">
        <f>VLOOKUP(MOD(M15-Calcul4!Départ4,7)+1,Cycle4,2,FALSE)</f>
        <v>J</v>
      </c>
      <c r="O15" s="1"/>
    </row>
    <row r="16" spans="1:15" x14ac:dyDescent="0.25">
      <c r="A16" s="3">
        <f t="shared" si="2"/>
        <v>45307</v>
      </c>
      <c r="B16" s="1" t="str">
        <f>VLOOKUP(MOD(A16-Calcul1!Départ1,7)+1,Cycle1,2,FALSE)</f>
        <v>J</v>
      </c>
      <c r="C16" s="1"/>
      <c r="E16" s="3">
        <f t="shared" si="0"/>
        <v>45673</v>
      </c>
      <c r="F16" s="1" t="str">
        <f ca="1">IFERROR(OFFSET(Bdd!$AB$3,MOD(E16+1,14),Calcul2!$F$26),"")</f>
        <v>M</v>
      </c>
      <c r="G16" s="1"/>
      <c r="I16" s="3">
        <f t="shared" si="3"/>
        <v>46038</v>
      </c>
      <c r="J16" s="1" t="str">
        <f ca="1">IFERROR(OFFSET(Bdd!$Y$3,MOD(E16+1,14),Calcul3!$F$26),"")</f>
        <v>M</v>
      </c>
      <c r="K16" s="1"/>
      <c r="M16" s="3">
        <f t="shared" si="1"/>
        <v>46403</v>
      </c>
      <c r="N16" s="1">
        <f>VLOOKUP(MOD(M16-Calcul4!Départ4,7)+1,Cycle4,2,FALSE)</f>
        <v>0</v>
      </c>
      <c r="O16" s="1"/>
    </row>
    <row r="17" spans="1:15" x14ac:dyDescent="0.25">
      <c r="A17" s="3">
        <f t="shared" si="2"/>
        <v>45308</v>
      </c>
      <c r="B17" s="1" t="str">
        <f>VLOOKUP(MOD(A17-Calcul1!Départ1,7)+1,Cycle1,2,FALSE)</f>
        <v>M</v>
      </c>
      <c r="C17" s="1"/>
      <c r="E17" s="3">
        <f t="shared" si="0"/>
        <v>45674</v>
      </c>
      <c r="F17" s="1" t="str">
        <f ca="1">IFERROR(OFFSET(Bdd!$AB$3,MOD(E17+1,14),Calcul2!$F$26),"")</f>
        <v>M</v>
      </c>
      <c r="G17" s="1"/>
      <c r="I17" s="3">
        <f t="shared" si="3"/>
        <v>46039</v>
      </c>
      <c r="J17" s="1" t="str">
        <f ca="1">IFERROR(OFFSET(Bdd!$Y$3,MOD(E17+1,14),Calcul3!$F$26),"")</f>
        <v>M</v>
      </c>
      <c r="K17" s="1"/>
      <c r="M17" s="3">
        <f t="shared" si="1"/>
        <v>46404</v>
      </c>
      <c r="N17" s="1">
        <f>VLOOKUP(MOD(M17-Calcul4!Départ4,7)+1,Cycle4,2,FALSE)</f>
        <v>0</v>
      </c>
      <c r="O17" s="1"/>
    </row>
    <row r="18" spans="1:15" x14ac:dyDescent="0.25">
      <c r="A18" s="3">
        <f t="shared" si="2"/>
        <v>45309</v>
      </c>
      <c r="B18" s="1" t="str">
        <f>VLOOKUP(MOD(A18-Calcul1!Départ1,7)+1,Cycle1,2,FALSE)</f>
        <v>M</v>
      </c>
      <c r="C18" s="1"/>
      <c r="E18" s="3">
        <f t="shared" si="0"/>
        <v>45675</v>
      </c>
      <c r="F18" s="1">
        <f ca="1">IFERROR(OFFSET(Bdd!$AB$3,MOD(E18+1,14),Calcul2!$F$26),"")</f>
        <v>0</v>
      </c>
      <c r="G18" s="1"/>
      <c r="I18" s="3">
        <f t="shared" si="3"/>
        <v>46040</v>
      </c>
      <c r="J18" s="1">
        <f ca="1">IFERROR(OFFSET(Bdd!$Y$3,MOD(E18+1,14),Calcul3!$F$26),"")</f>
        <v>0</v>
      </c>
      <c r="K18" s="1"/>
      <c r="M18" s="3">
        <f t="shared" si="1"/>
        <v>46405</v>
      </c>
      <c r="N18" s="1" t="str">
        <f>VLOOKUP(MOD(M18-Calcul4!Départ4,7)+1,Cycle4,2,FALSE)</f>
        <v>J</v>
      </c>
      <c r="O18" s="1"/>
    </row>
    <row r="19" spans="1:15" x14ac:dyDescent="0.25">
      <c r="A19" s="3">
        <f t="shared" si="2"/>
        <v>45310</v>
      </c>
      <c r="B19" s="1" t="str">
        <f>VLOOKUP(MOD(A19-Calcul1!Départ1,7)+1,Cycle1,2,FALSE)</f>
        <v>M</v>
      </c>
      <c r="C19" s="1"/>
      <c r="E19" s="3">
        <f t="shared" si="0"/>
        <v>45676</v>
      </c>
      <c r="F19" s="1">
        <f ca="1">IFERROR(OFFSET(Bdd!$AB$3,MOD(E19+1,14),Calcul2!$F$26),"")</f>
        <v>0</v>
      </c>
      <c r="G19" s="1"/>
      <c r="I19" s="3">
        <f t="shared" si="3"/>
        <v>46041</v>
      </c>
      <c r="J19" s="1">
        <f ca="1">IFERROR(OFFSET(Bdd!$Y$3,MOD(E19+1,14),Calcul3!$F$26),"")</f>
        <v>0</v>
      </c>
      <c r="K19" s="1"/>
      <c r="M19" s="3">
        <f t="shared" si="1"/>
        <v>46406</v>
      </c>
      <c r="N19" s="1" t="str">
        <f>VLOOKUP(MOD(M19-Calcul4!Départ4,7)+1,Cycle4,2,FALSE)</f>
        <v>J</v>
      </c>
      <c r="O19" s="1"/>
    </row>
    <row r="20" spans="1:15" x14ac:dyDescent="0.25">
      <c r="A20" s="3">
        <f t="shared" si="2"/>
        <v>45311</v>
      </c>
      <c r="B20" s="1">
        <f>VLOOKUP(MOD(A20-Calcul1!Départ1,7)+1,Cycle1,2,FALSE)</f>
        <v>0</v>
      </c>
      <c r="C20" s="1"/>
      <c r="E20" s="3">
        <f t="shared" si="0"/>
        <v>45677</v>
      </c>
      <c r="F20" s="1" t="str">
        <f ca="1">IFERROR(OFFSET(Bdd!$AB$3,MOD(E20+1,14),Calcul2!$F$26),"")</f>
        <v>AM</v>
      </c>
      <c r="G20" s="1"/>
      <c r="I20" s="3">
        <f t="shared" si="3"/>
        <v>46042</v>
      </c>
      <c r="J20" s="1" t="str">
        <f ca="1">IFERROR(OFFSET(Bdd!$Y$3,MOD(E20+1,14),Calcul3!$F$26),"")</f>
        <v>M</v>
      </c>
      <c r="K20" s="1"/>
      <c r="M20" s="3">
        <f t="shared" si="1"/>
        <v>46407</v>
      </c>
      <c r="N20" s="1" t="str">
        <f>VLOOKUP(MOD(M20-Calcul4!Départ4,7)+1,Cycle4,2,FALSE)</f>
        <v>J</v>
      </c>
      <c r="O20" s="1"/>
    </row>
    <row r="21" spans="1:15" x14ac:dyDescent="0.25">
      <c r="A21" s="3">
        <f t="shared" si="2"/>
        <v>45312</v>
      </c>
      <c r="B21" s="1">
        <f>VLOOKUP(MOD(A21-Calcul1!Départ1,7)+1,Cycle1,2,FALSE)</f>
        <v>0</v>
      </c>
      <c r="C21" s="1"/>
      <c r="E21" s="3">
        <f t="shared" si="0"/>
        <v>45678</v>
      </c>
      <c r="F21" s="1" t="str">
        <f ca="1">IFERROR(OFFSET(Bdd!$AB$3,MOD(E21+1,14),Calcul2!$F$26),"")</f>
        <v>AM</v>
      </c>
      <c r="G21" s="1"/>
      <c r="I21" s="3">
        <f t="shared" si="3"/>
        <v>46043</v>
      </c>
      <c r="J21" s="1" t="str">
        <f ca="1">IFERROR(OFFSET(Bdd!$Y$3,MOD(E21+1,14),Calcul3!$F$26),"")</f>
        <v>M</v>
      </c>
      <c r="K21" s="1"/>
      <c r="M21" s="3">
        <f t="shared" si="1"/>
        <v>46408</v>
      </c>
      <c r="N21" s="1" t="str">
        <f>VLOOKUP(MOD(M21-Calcul4!Départ4,7)+1,Cycle4,2,FALSE)</f>
        <v>J</v>
      </c>
      <c r="O21" s="1"/>
    </row>
    <row r="22" spans="1:15" x14ac:dyDescent="0.25">
      <c r="A22" s="3">
        <f t="shared" si="2"/>
        <v>45313</v>
      </c>
      <c r="B22" s="1" t="str">
        <f>VLOOKUP(MOD(A22-Calcul1!Départ1,7)+1,Cycle1,2,FALSE)</f>
        <v>J</v>
      </c>
      <c r="C22" s="1"/>
      <c r="E22" s="3">
        <f t="shared" si="0"/>
        <v>45679</v>
      </c>
      <c r="F22" s="1" t="str">
        <f ca="1">IFERROR(OFFSET(Bdd!$AB$3,MOD(E22+1,14),Calcul2!$F$26),"")</f>
        <v>AM</v>
      </c>
      <c r="G22" s="1"/>
      <c r="I22" s="3">
        <f t="shared" si="3"/>
        <v>46044</v>
      </c>
      <c r="J22" s="1" t="str">
        <f ca="1">IFERROR(OFFSET(Bdd!$Y$3,MOD(E22+1,14),Calcul3!$F$26),"")</f>
        <v>M</v>
      </c>
      <c r="K22" s="1"/>
      <c r="M22" s="3">
        <f t="shared" si="1"/>
        <v>46409</v>
      </c>
      <c r="N22" s="1" t="str">
        <f>VLOOKUP(MOD(M22-Calcul4!Départ4,7)+1,Cycle4,2,FALSE)</f>
        <v>J</v>
      </c>
      <c r="O22" s="1"/>
    </row>
    <row r="23" spans="1:15" x14ac:dyDescent="0.25">
      <c r="A23" s="3">
        <f t="shared" si="2"/>
        <v>45314</v>
      </c>
      <c r="B23" s="1" t="str">
        <f>VLOOKUP(MOD(A23-Calcul1!Départ1,7)+1,Cycle1,2,FALSE)</f>
        <v>J</v>
      </c>
      <c r="C23" s="1"/>
      <c r="E23" s="3">
        <f t="shared" si="0"/>
        <v>45680</v>
      </c>
      <c r="F23" s="1" t="str">
        <f ca="1">IFERROR(OFFSET(Bdd!$AB$3,MOD(E23+1,14),Calcul2!$F$26),"")</f>
        <v>AM</v>
      </c>
      <c r="G23" s="1"/>
      <c r="I23" s="3">
        <f t="shared" si="3"/>
        <v>46045</v>
      </c>
      <c r="J23" s="1" t="str">
        <f ca="1">IFERROR(OFFSET(Bdd!$Y$3,MOD(E23+1,14),Calcul3!$F$26),"")</f>
        <v>AM</v>
      </c>
      <c r="K23" s="1"/>
      <c r="M23" s="3">
        <f t="shared" si="1"/>
        <v>46410</v>
      </c>
      <c r="N23" s="1">
        <f>VLOOKUP(MOD(M23-Calcul4!Départ4,7)+1,Cycle4,2,FALSE)</f>
        <v>0</v>
      </c>
      <c r="O23" s="1"/>
    </row>
    <row r="24" spans="1:15" x14ac:dyDescent="0.25">
      <c r="A24" s="3">
        <f t="shared" si="2"/>
        <v>45315</v>
      </c>
      <c r="B24" s="1" t="str">
        <f>VLOOKUP(MOD(A24-Calcul1!Départ1,7)+1,Cycle1,2,FALSE)</f>
        <v>M</v>
      </c>
      <c r="C24" s="1"/>
      <c r="E24" s="3">
        <f t="shared" si="0"/>
        <v>45681</v>
      </c>
      <c r="F24" s="1" t="str">
        <f ca="1">IFERROR(OFFSET(Bdd!$AB$3,MOD(E24+1,14),Calcul2!$F$26),"")</f>
        <v>AM</v>
      </c>
      <c r="G24" s="1"/>
      <c r="I24" s="3">
        <f t="shared" si="3"/>
        <v>46046</v>
      </c>
      <c r="J24" s="1" t="str">
        <f ca="1">IFERROR(OFFSET(Bdd!$Y$3,MOD(E24+1,14),Calcul3!$F$26),"")</f>
        <v>AM</v>
      </c>
      <c r="K24" s="1"/>
      <c r="M24" s="3">
        <f t="shared" si="1"/>
        <v>46411</v>
      </c>
      <c r="N24" s="1">
        <f>VLOOKUP(MOD(M24-Calcul4!Départ4,7)+1,Cycle4,2,FALSE)</f>
        <v>0</v>
      </c>
      <c r="O24" s="1"/>
    </row>
    <row r="25" spans="1:15" x14ac:dyDescent="0.25">
      <c r="A25" s="3">
        <f t="shared" si="2"/>
        <v>45316</v>
      </c>
      <c r="B25" s="1" t="str">
        <f>VLOOKUP(MOD(A25-Calcul1!Départ1,7)+1,Cycle1,2,FALSE)</f>
        <v>M</v>
      </c>
      <c r="C25" s="1"/>
      <c r="E25" s="3">
        <f t="shared" si="0"/>
        <v>45682</v>
      </c>
      <c r="F25" s="1">
        <f ca="1">IFERROR(OFFSET(Bdd!$AB$3,MOD(E25+1,14),Calcul2!$F$26),"")</f>
        <v>0</v>
      </c>
      <c r="G25" s="1"/>
      <c r="I25" s="3">
        <f t="shared" si="3"/>
        <v>46047</v>
      </c>
      <c r="J25" s="1">
        <f ca="1">IFERROR(OFFSET(Bdd!$Y$3,MOD(E25+1,14),Calcul3!$F$26),"")</f>
        <v>0</v>
      </c>
      <c r="K25" s="1"/>
      <c r="M25" s="3">
        <f t="shared" si="1"/>
        <v>46412</v>
      </c>
      <c r="N25" s="1" t="str">
        <f>VLOOKUP(MOD(M25-Calcul4!Départ4,7)+1,Cycle4,2,FALSE)</f>
        <v>J</v>
      </c>
      <c r="O25" s="1"/>
    </row>
    <row r="26" spans="1:15" x14ac:dyDescent="0.25">
      <c r="A26" s="3">
        <f t="shared" si="2"/>
        <v>45317</v>
      </c>
      <c r="B26" s="1" t="str">
        <f>VLOOKUP(MOD(A26-Calcul1!Départ1,7)+1,Cycle1,2,FALSE)</f>
        <v>M</v>
      </c>
      <c r="C26" s="1"/>
      <c r="E26" s="3">
        <f t="shared" si="0"/>
        <v>45683</v>
      </c>
      <c r="F26" s="1">
        <f ca="1">IFERROR(OFFSET(Bdd!$AB$3,MOD(E26+1,14),Calcul2!$F$26),"")</f>
        <v>0</v>
      </c>
      <c r="G26" s="1"/>
      <c r="I26" s="3">
        <f t="shared" si="3"/>
        <v>46048</v>
      </c>
      <c r="J26" s="1">
        <f ca="1">IFERROR(OFFSET(Bdd!$Y$3,MOD(E26+1,14),Calcul3!$F$26),"")</f>
        <v>0</v>
      </c>
      <c r="K26" s="1"/>
      <c r="M26" s="3">
        <f t="shared" si="1"/>
        <v>46413</v>
      </c>
      <c r="N26" s="1" t="str">
        <f>VLOOKUP(MOD(M26-Calcul4!Départ4,7)+1,Cycle4,2,FALSE)</f>
        <v>J</v>
      </c>
      <c r="O26" s="1"/>
    </row>
    <row r="27" spans="1:15" x14ac:dyDescent="0.25">
      <c r="A27" s="3">
        <f t="shared" si="2"/>
        <v>45318</v>
      </c>
      <c r="B27" s="1">
        <f>VLOOKUP(MOD(A27-Calcul1!Départ1,7)+1,Cycle1,2,FALSE)</f>
        <v>0</v>
      </c>
      <c r="C27" s="1"/>
      <c r="E27" s="3">
        <f t="shared" si="0"/>
        <v>45684</v>
      </c>
      <c r="F27" s="1" t="str">
        <f ca="1">IFERROR(OFFSET(Bdd!$AB$3,MOD(E27+1,14),Calcul2!$F$26),"")</f>
        <v>M</v>
      </c>
      <c r="G27" s="1"/>
      <c r="I27" s="3">
        <f t="shared" si="3"/>
        <v>46049</v>
      </c>
      <c r="J27" s="1" t="str">
        <f ca="1">IFERROR(OFFSET(Bdd!$Y$3,MOD(E27+1,14),Calcul3!$F$26),"")</f>
        <v>AM</v>
      </c>
      <c r="K27" s="1"/>
      <c r="M27" s="3">
        <f t="shared" si="1"/>
        <v>46414</v>
      </c>
      <c r="N27" s="1" t="str">
        <f>VLOOKUP(MOD(M27-Calcul4!Départ4,7)+1,Cycle4,2,FALSE)</f>
        <v>J</v>
      </c>
      <c r="O27" s="1"/>
    </row>
    <row r="28" spans="1:15" x14ac:dyDescent="0.25">
      <c r="A28" s="3">
        <f t="shared" si="2"/>
        <v>45319</v>
      </c>
      <c r="B28" s="1">
        <f>VLOOKUP(MOD(A28-Calcul1!Départ1,7)+1,Cycle1,2,FALSE)</f>
        <v>0</v>
      </c>
      <c r="C28" s="1"/>
      <c r="E28" s="3">
        <f t="shared" si="0"/>
        <v>45685</v>
      </c>
      <c r="F28" s="1" t="str">
        <f ca="1">IFERROR(OFFSET(Bdd!$AB$3,MOD(E28+1,14),Calcul2!$F$26),"")</f>
        <v>M</v>
      </c>
      <c r="G28" s="1"/>
      <c r="I28" s="3">
        <f t="shared" si="3"/>
        <v>46050</v>
      </c>
      <c r="J28" s="1" t="str">
        <f ca="1">IFERROR(OFFSET(Bdd!$Y$3,MOD(E28+1,14),Calcul3!$F$26),"")</f>
        <v>AM</v>
      </c>
      <c r="K28" s="1"/>
      <c r="M28" s="3">
        <f t="shared" si="1"/>
        <v>46415</v>
      </c>
      <c r="N28" s="1" t="str">
        <f>VLOOKUP(MOD(M28-Calcul4!Départ4,7)+1,Cycle4,2,FALSE)</f>
        <v>J</v>
      </c>
      <c r="O28" s="1"/>
    </row>
    <row r="29" spans="1:15" x14ac:dyDescent="0.25">
      <c r="A29" s="3">
        <f t="shared" si="2"/>
        <v>45320</v>
      </c>
      <c r="B29" s="1" t="str">
        <f>VLOOKUP(MOD(A29-Calcul1!Départ1,7)+1,Cycle1,2,FALSE)</f>
        <v>J</v>
      </c>
      <c r="C29" s="1"/>
      <c r="E29" s="3">
        <f t="shared" si="0"/>
        <v>45686</v>
      </c>
      <c r="F29" s="1" t="str">
        <f ca="1">IFERROR(OFFSET(Bdd!$AB$3,MOD(E29+1,14),Calcul2!$F$26),"")</f>
        <v>M</v>
      </c>
      <c r="G29" s="1"/>
      <c r="I29" s="3">
        <f t="shared" si="3"/>
        <v>46051</v>
      </c>
      <c r="J29" s="1" t="str">
        <f ca="1">IFERROR(OFFSET(Bdd!$Y$3,MOD(E29+1,14),Calcul3!$F$26),"")</f>
        <v>AM</v>
      </c>
      <c r="K29" s="1"/>
      <c r="M29" s="3">
        <f t="shared" si="1"/>
        <v>46416</v>
      </c>
      <c r="N29" s="1" t="str">
        <f>VLOOKUP(MOD(M29-Calcul4!Départ4,7)+1,Cycle4,2,FALSE)</f>
        <v>J</v>
      </c>
      <c r="O29" s="1"/>
    </row>
    <row r="30" spans="1:15" x14ac:dyDescent="0.25">
      <c r="A30" s="3">
        <f t="shared" si="2"/>
        <v>45321</v>
      </c>
      <c r="B30" s="1" t="str">
        <f>VLOOKUP(MOD(A30-Calcul1!Départ1,7)+1,Cycle1,2,FALSE)</f>
        <v>J</v>
      </c>
      <c r="C30" s="1"/>
      <c r="E30" s="3">
        <f t="shared" si="0"/>
        <v>45687</v>
      </c>
      <c r="F30" s="1" t="str">
        <f ca="1">IFERROR(OFFSET(Bdd!$AB$3,MOD(E30+1,14),Calcul2!$F$26),"")</f>
        <v>M</v>
      </c>
      <c r="G30" s="1"/>
      <c r="I30" s="3">
        <f t="shared" si="3"/>
        <v>46052</v>
      </c>
      <c r="J30" s="1" t="str">
        <f ca="1">IFERROR(OFFSET(Bdd!$Y$3,MOD(E30+1,14),Calcul3!$F$26),"")</f>
        <v>M</v>
      </c>
      <c r="K30" s="1"/>
      <c r="M30" s="3">
        <f t="shared" si="1"/>
        <v>46417</v>
      </c>
      <c r="N30" s="1">
        <f>VLOOKUP(MOD(M30-Calcul4!Départ4,7)+1,Cycle4,2,FALSE)</f>
        <v>0</v>
      </c>
      <c r="O30" s="1"/>
    </row>
    <row r="31" spans="1:15" x14ac:dyDescent="0.25">
      <c r="A31" s="3">
        <f t="shared" si="2"/>
        <v>45322</v>
      </c>
      <c r="B31" s="1" t="str">
        <f>VLOOKUP(MOD(A31-Calcul1!Départ1,7)+1,Cycle1,2,FALSE)</f>
        <v>M</v>
      </c>
      <c r="C31" s="1"/>
      <c r="E31" s="3">
        <f t="shared" si="0"/>
        <v>45688</v>
      </c>
      <c r="F31" s="1" t="str">
        <f ca="1">IFERROR(OFFSET(Bdd!$AB$3,MOD(E31+1,14),Calcul2!$F$26),"")</f>
        <v>M</v>
      </c>
      <c r="G31" s="1"/>
      <c r="I31" s="3">
        <f t="shared" si="3"/>
        <v>46053</v>
      </c>
      <c r="J31" s="1" t="str">
        <f ca="1">IFERROR(OFFSET(Bdd!$Y$3,MOD(E31+1,14),Calcul3!$F$26),"")</f>
        <v>M</v>
      </c>
      <c r="K31" s="1"/>
      <c r="M31" s="3">
        <f t="shared" si="1"/>
        <v>46418</v>
      </c>
      <c r="N31" s="1">
        <f>VLOOKUP(MOD(M31-Calcul4!Départ4,7)+1,Cycle4,2,FALSE)</f>
        <v>0</v>
      </c>
      <c r="O31" s="1"/>
    </row>
    <row r="32" spans="1:15" x14ac:dyDescent="0.25">
      <c r="A32" s="3">
        <f t="shared" si="2"/>
        <v>45323</v>
      </c>
      <c r="B32" s="1" t="str">
        <f>VLOOKUP(MOD(A32-Calcul1!Départ1,7)+1,Cycle1,2,FALSE)</f>
        <v>M</v>
      </c>
      <c r="C32" s="1"/>
      <c r="E32" s="3">
        <f t="shared" si="0"/>
        <v>45689</v>
      </c>
      <c r="F32" s="1">
        <f ca="1">IFERROR(OFFSET(Bdd!$AB$3,MOD(E32+1,14),Calcul2!$F$26),"")</f>
        <v>0</v>
      </c>
      <c r="G32" s="1"/>
      <c r="I32" s="3">
        <f t="shared" si="3"/>
        <v>46054</v>
      </c>
      <c r="J32" s="1">
        <f ca="1">IFERROR(OFFSET(Bdd!$Y$3,MOD(E32+1,14),Calcul3!$F$26),"")</f>
        <v>0</v>
      </c>
      <c r="K32" s="1"/>
      <c r="M32" s="3">
        <f t="shared" si="1"/>
        <v>46419</v>
      </c>
      <c r="N32" s="1" t="str">
        <f>VLOOKUP(MOD(M32-Calcul4!Départ4,7)+1,Cycle4,2,FALSE)</f>
        <v>J</v>
      </c>
      <c r="O32" s="1"/>
    </row>
    <row r="33" spans="1:15" x14ac:dyDescent="0.25">
      <c r="A33" s="3">
        <f t="shared" si="2"/>
        <v>45324</v>
      </c>
      <c r="B33" s="1" t="str">
        <f>VLOOKUP(MOD(A33-Calcul1!Départ1,7)+1,Cycle1,2,FALSE)</f>
        <v>M</v>
      </c>
      <c r="C33" s="1"/>
      <c r="E33" s="3">
        <f t="shared" si="0"/>
        <v>45690</v>
      </c>
      <c r="F33" s="1">
        <f ca="1">IFERROR(OFFSET(Bdd!$AB$3,MOD(E33+1,14),Calcul2!$F$26),"")</f>
        <v>0</v>
      </c>
      <c r="G33" s="1"/>
      <c r="I33" s="3">
        <f t="shared" si="3"/>
        <v>46055</v>
      </c>
      <c r="J33" s="1">
        <f ca="1">IFERROR(OFFSET(Bdd!$Y$3,MOD(E33+1,14),Calcul3!$F$26),"")</f>
        <v>0</v>
      </c>
      <c r="K33" s="1"/>
      <c r="M33" s="3">
        <f t="shared" si="1"/>
        <v>46420</v>
      </c>
      <c r="N33" s="1" t="str">
        <f>VLOOKUP(MOD(M33-Calcul4!Départ4,7)+1,Cycle4,2,FALSE)</f>
        <v>J</v>
      </c>
      <c r="O33" s="1"/>
    </row>
    <row r="34" spans="1:15" x14ac:dyDescent="0.25">
      <c r="A34" s="3">
        <f t="shared" si="2"/>
        <v>45325</v>
      </c>
      <c r="B34" s="1">
        <f>VLOOKUP(MOD(A34-Calcul1!Départ1,7)+1,Cycle1,2,FALSE)</f>
        <v>0</v>
      </c>
      <c r="C34" s="1"/>
      <c r="E34" s="3">
        <f t="shared" si="0"/>
        <v>45691</v>
      </c>
      <c r="F34" s="1" t="str">
        <f ca="1">IFERROR(OFFSET(Bdd!$AB$3,MOD(E34+1,14),Calcul2!$F$26),"")</f>
        <v>AM</v>
      </c>
      <c r="G34" s="1"/>
      <c r="I34" s="3">
        <f t="shared" si="3"/>
        <v>46056</v>
      </c>
      <c r="J34" s="1" t="str">
        <f ca="1">IFERROR(OFFSET(Bdd!$Y$3,MOD(E34+1,14),Calcul3!$F$26),"")</f>
        <v>M</v>
      </c>
      <c r="K34" s="1"/>
      <c r="M34" s="3">
        <f t="shared" si="1"/>
        <v>46421</v>
      </c>
      <c r="N34" s="1" t="str">
        <f>VLOOKUP(MOD(M34-Calcul4!Départ4,7)+1,Cycle4,2,FALSE)</f>
        <v>J</v>
      </c>
      <c r="O34" s="1"/>
    </row>
    <row r="35" spans="1:15" x14ac:dyDescent="0.25">
      <c r="A35" s="3">
        <f t="shared" si="2"/>
        <v>45326</v>
      </c>
      <c r="B35" s="1">
        <f>VLOOKUP(MOD(A35-Calcul1!Départ1,7)+1,Cycle1,2,FALSE)</f>
        <v>0</v>
      </c>
      <c r="C35" s="1"/>
      <c r="E35" s="3">
        <f t="shared" si="0"/>
        <v>45692</v>
      </c>
      <c r="F35" s="1" t="str">
        <f ca="1">IFERROR(OFFSET(Bdd!$AB$3,MOD(E35+1,14),Calcul2!$F$26),"")</f>
        <v>AM</v>
      </c>
      <c r="G35" s="1"/>
      <c r="I35" s="3">
        <f t="shared" si="3"/>
        <v>46057</v>
      </c>
      <c r="J35" s="1" t="str">
        <f ca="1">IFERROR(OFFSET(Bdd!$Y$3,MOD(E35+1,14),Calcul3!$F$26),"")</f>
        <v>M</v>
      </c>
      <c r="K35" s="1"/>
      <c r="M35" s="3">
        <f t="shared" si="1"/>
        <v>46422</v>
      </c>
      <c r="N35" s="1" t="str">
        <f>VLOOKUP(MOD(M35-Calcul4!Départ4,7)+1,Cycle4,2,FALSE)</f>
        <v>J</v>
      </c>
      <c r="O35" s="1"/>
    </row>
    <row r="36" spans="1:15" x14ac:dyDescent="0.25">
      <c r="A36" s="3">
        <f t="shared" si="2"/>
        <v>45327</v>
      </c>
      <c r="B36" s="1" t="str">
        <f>VLOOKUP(MOD(A36-Calcul1!Départ1,7)+1,Cycle1,2,FALSE)</f>
        <v>J</v>
      </c>
      <c r="C36" s="1"/>
      <c r="E36" s="3">
        <f t="shared" si="0"/>
        <v>45693</v>
      </c>
      <c r="F36" s="1" t="str">
        <f ca="1">IFERROR(OFFSET(Bdd!$AB$3,MOD(E36+1,14),Calcul2!$F$26),"")</f>
        <v>AM</v>
      </c>
      <c r="G36" s="1"/>
      <c r="I36" s="3">
        <f t="shared" si="3"/>
        <v>46058</v>
      </c>
      <c r="J36" s="1" t="str">
        <f ca="1">IFERROR(OFFSET(Bdd!$Y$3,MOD(E36+1,14),Calcul3!$F$26),"")</f>
        <v>M</v>
      </c>
      <c r="K36" s="1"/>
      <c r="M36" s="3">
        <f t="shared" si="1"/>
        <v>46423</v>
      </c>
      <c r="N36" s="1" t="str">
        <f>VLOOKUP(MOD(M36-Calcul4!Départ4,7)+1,Cycle4,2,FALSE)</f>
        <v>J</v>
      </c>
      <c r="O36" s="1"/>
    </row>
    <row r="37" spans="1:15" x14ac:dyDescent="0.25">
      <c r="A37" s="3">
        <f t="shared" si="2"/>
        <v>45328</v>
      </c>
      <c r="B37" s="1" t="str">
        <f>VLOOKUP(MOD(A37-Calcul1!Départ1,7)+1,Cycle1,2,FALSE)</f>
        <v>J</v>
      </c>
      <c r="C37" s="1"/>
      <c r="E37" s="3">
        <f t="shared" si="0"/>
        <v>45694</v>
      </c>
      <c r="F37" s="1" t="str">
        <f ca="1">IFERROR(OFFSET(Bdd!$AB$3,MOD(E37+1,14),Calcul2!$F$26),"")</f>
        <v>AM</v>
      </c>
      <c r="G37" s="1"/>
      <c r="I37" s="3">
        <f t="shared" si="3"/>
        <v>46059</v>
      </c>
      <c r="J37" s="1" t="str">
        <f ca="1">IFERROR(OFFSET(Bdd!$Y$3,MOD(E37+1,14),Calcul3!$F$26),"")</f>
        <v>AM</v>
      </c>
      <c r="K37" s="1"/>
      <c r="M37" s="3">
        <f t="shared" si="1"/>
        <v>46424</v>
      </c>
      <c r="N37" s="1">
        <f>VLOOKUP(MOD(M37-Calcul4!Départ4,7)+1,Cycle4,2,FALSE)</f>
        <v>0</v>
      </c>
      <c r="O37" s="1"/>
    </row>
    <row r="38" spans="1:15" x14ac:dyDescent="0.25">
      <c r="A38" s="3">
        <f t="shared" si="2"/>
        <v>45329</v>
      </c>
      <c r="B38" s="1" t="str">
        <f>VLOOKUP(MOD(A38-Calcul1!Départ1,7)+1,Cycle1,2,FALSE)</f>
        <v>M</v>
      </c>
      <c r="C38" s="1"/>
      <c r="E38" s="3">
        <f t="shared" si="0"/>
        <v>45695</v>
      </c>
      <c r="F38" s="1" t="str">
        <f ca="1">IFERROR(OFFSET(Bdd!$AB$3,MOD(E38+1,14),Calcul2!$F$26),"")</f>
        <v>AM</v>
      </c>
      <c r="G38" s="1"/>
      <c r="I38" s="3">
        <f t="shared" si="3"/>
        <v>46060</v>
      </c>
      <c r="J38" s="1" t="str">
        <f ca="1">IFERROR(OFFSET(Bdd!$Y$3,MOD(E38+1,14),Calcul3!$F$26),"")</f>
        <v>AM</v>
      </c>
      <c r="K38" s="1"/>
      <c r="M38" s="3">
        <f t="shared" si="1"/>
        <v>46425</v>
      </c>
      <c r="N38" s="1">
        <f>VLOOKUP(MOD(M38-Calcul4!Départ4,7)+1,Cycle4,2,FALSE)</f>
        <v>0</v>
      </c>
      <c r="O38" s="1"/>
    </row>
    <row r="39" spans="1:15" x14ac:dyDescent="0.25">
      <c r="A39" s="3">
        <f t="shared" si="2"/>
        <v>45330</v>
      </c>
      <c r="B39" s="1" t="str">
        <f>VLOOKUP(MOD(A39-Calcul1!Départ1,7)+1,Cycle1,2,FALSE)</f>
        <v>M</v>
      </c>
      <c r="C39" s="1"/>
      <c r="E39" s="3">
        <f t="shared" si="0"/>
        <v>45696</v>
      </c>
      <c r="F39" s="1">
        <f ca="1">IFERROR(OFFSET(Bdd!$AB$3,MOD(E39+1,14),Calcul2!$F$26),"")</f>
        <v>0</v>
      </c>
      <c r="G39" s="1"/>
      <c r="I39" s="3">
        <f t="shared" si="3"/>
        <v>46061</v>
      </c>
      <c r="J39" s="1">
        <f ca="1">IFERROR(OFFSET(Bdd!$Y$3,MOD(E39+1,14),Calcul3!$F$26),"")</f>
        <v>0</v>
      </c>
      <c r="K39" s="1"/>
      <c r="M39" s="3">
        <f t="shared" si="1"/>
        <v>46426</v>
      </c>
      <c r="N39" s="1" t="str">
        <f>VLOOKUP(MOD(M39-Calcul4!Départ4,7)+1,Cycle4,2,FALSE)</f>
        <v>J</v>
      </c>
      <c r="O39" s="1"/>
    </row>
    <row r="40" spans="1:15" x14ac:dyDescent="0.25">
      <c r="A40" s="3">
        <f t="shared" si="2"/>
        <v>45331</v>
      </c>
      <c r="B40" s="1" t="str">
        <f>VLOOKUP(MOD(A40-Calcul1!Départ1,7)+1,Cycle1,2,FALSE)</f>
        <v>M</v>
      </c>
      <c r="C40" s="1"/>
      <c r="E40" s="3">
        <f t="shared" si="0"/>
        <v>45697</v>
      </c>
      <c r="F40" s="1">
        <f ca="1">IFERROR(OFFSET(Bdd!$AB$3,MOD(E40+1,14),Calcul2!$F$26),"")</f>
        <v>0</v>
      </c>
      <c r="G40" s="1"/>
      <c r="I40" s="3">
        <f t="shared" si="3"/>
        <v>46062</v>
      </c>
      <c r="J40" s="1">
        <f ca="1">IFERROR(OFFSET(Bdd!$Y$3,MOD(E40+1,14),Calcul3!$F$26),"")</f>
        <v>0</v>
      </c>
      <c r="K40" s="1"/>
      <c r="M40" s="3">
        <f t="shared" si="1"/>
        <v>46427</v>
      </c>
      <c r="N40" s="1" t="str">
        <f>VLOOKUP(MOD(M40-Calcul4!Départ4,7)+1,Cycle4,2,FALSE)</f>
        <v>J</v>
      </c>
      <c r="O40" s="1"/>
    </row>
    <row r="41" spans="1:15" x14ac:dyDescent="0.25">
      <c r="A41" s="3">
        <f t="shared" si="2"/>
        <v>45332</v>
      </c>
      <c r="B41" s="1">
        <f>VLOOKUP(MOD(A41-Calcul1!Départ1,7)+1,Cycle1,2,FALSE)</f>
        <v>0</v>
      </c>
      <c r="C41" s="1"/>
      <c r="E41" s="3">
        <f t="shared" si="0"/>
        <v>45698</v>
      </c>
      <c r="F41" s="1" t="str">
        <f ca="1">IFERROR(OFFSET(Bdd!$AB$3,MOD(E41+1,14),Calcul2!$F$26),"")</f>
        <v>M</v>
      </c>
      <c r="G41" s="1"/>
      <c r="I41" s="3">
        <f t="shared" si="3"/>
        <v>46063</v>
      </c>
      <c r="J41" s="1" t="str">
        <f ca="1">IFERROR(OFFSET(Bdd!$Y$3,MOD(E41+1,14),Calcul3!$F$26),"")</f>
        <v>AM</v>
      </c>
      <c r="K41" s="1"/>
      <c r="M41" s="3">
        <f t="shared" si="1"/>
        <v>46428</v>
      </c>
      <c r="N41" s="1" t="str">
        <f>VLOOKUP(MOD(M41-Calcul4!Départ4,7)+1,Cycle4,2,FALSE)</f>
        <v>J</v>
      </c>
      <c r="O41" s="1"/>
    </row>
    <row r="42" spans="1:15" x14ac:dyDescent="0.25">
      <c r="A42" s="3">
        <f t="shared" si="2"/>
        <v>45333</v>
      </c>
      <c r="B42" s="1">
        <f>VLOOKUP(MOD(A42-Calcul1!Départ1,7)+1,Cycle1,2,FALSE)</f>
        <v>0</v>
      </c>
      <c r="C42" s="1"/>
      <c r="E42" s="3">
        <f t="shared" si="0"/>
        <v>45699</v>
      </c>
      <c r="F42" s="1" t="str">
        <f ca="1">IFERROR(OFFSET(Bdd!$AB$3,MOD(E42+1,14),Calcul2!$F$26),"")</f>
        <v>M</v>
      </c>
      <c r="G42" s="1"/>
      <c r="I42" s="3">
        <f t="shared" si="3"/>
        <v>46064</v>
      </c>
      <c r="J42" s="1" t="str">
        <f ca="1">IFERROR(OFFSET(Bdd!$Y$3,MOD(E42+1,14),Calcul3!$F$26),"")</f>
        <v>AM</v>
      </c>
      <c r="K42" s="1"/>
      <c r="M42" s="3">
        <f t="shared" si="1"/>
        <v>46429</v>
      </c>
      <c r="N42" s="1" t="str">
        <f>VLOOKUP(MOD(M42-Calcul4!Départ4,7)+1,Cycle4,2,FALSE)</f>
        <v>J</v>
      </c>
      <c r="O42" s="1"/>
    </row>
    <row r="43" spans="1:15" x14ac:dyDescent="0.25">
      <c r="A43" s="3">
        <f t="shared" si="2"/>
        <v>45334</v>
      </c>
      <c r="B43" s="1" t="str">
        <f>VLOOKUP(MOD(A43-Calcul1!Départ1,7)+1,Cycle1,2,FALSE)</f>
        <v>J</v>
      </c>
      <c r="C43" s="1"/>
      <c r="E43" s="3">
        <f t="shared" si="0"/>
        <v>45700</v>
      </c>
      <c r="F43" s="1" t="str">
        <f ca="1">IFERROR(OFFSET(Bdd!$AB$3,MOD(E43+1,14),Calcul2!$F$26),"")</f>
        <v>M</v>
      </c>
      <c r="G43" s="1"/>
      <c r="I43" s="3">
        <f t="shared" si="3"/>
        <v>46065</v>
      </c>
      <c r="J43" s="1" t="str">
        <f ca="1">IFERROR(OFFSET(Bdd!$Y$3,MOD(E43+1,14),Calcul3!$F$26),"")</f>
        <v>AM</v>
      </c>
      <c r="K43" s="1"/>
      <c r="M43" s="3">
        <f t="shared" si="1"/>
        <v>46430</v>
      </c>
      <c r="N43" s="1" t="str">
        <f>VLOOKUP(MOD(M43-Calcul4!Départ4,7)+1,Cycle4,2,FALSE)</f>
        <v>J</v>
      </c>
      <c r="O43" s="1"/>
    </row>
    <row r="44" spans="1:15" x14ac:dyDescent="0.25">
      <c r="A44" s="3">
        <f t="shared" si="2"/>
        <v>45335</v>
      </c>
      <c r="B44" s="1" t="str">
        <f>VLOOKUP(MOD(A44-Calcul1!Départ1,7)+1,Cycle1,2,FALSE)</f>
        <v>J</v>
      </c>
      <c r="C44" s="1"/>
      <c r="E44" s="3">
        <f t="shared" si="0"/>
        <v>45701</v>
      </c>
      <c r="F44" s="1" t="str">
        <f ca="1">IFERROR(OFFSET(Bdd!$AB$3,MOD(E44+1,14),Calcul2!$F$26),"")</f>
        <v>M</v>
      </c>
      <c r="G44" s="1"/>
      <c r="I44" s="3">
        <f t="shared" si="3"/>
        <v>46066</v>
      </c>
      <c r="J44" s="1" t="str">
        <f ca="1">IFERROR(OFFSET(Bdd!$Y$3,MOD(E44+1,14),Calcul3!$F$26),"")</f>
        <v>M</v>
      </c>
      <c r="K44" s="1"/>
      <c r="M44" s="3">
        <f t="shared" si="1"/>
        <v>46431</v>
      </c>
      <c r="N44" s="1">
        <f>VLOOKUP(MOD(M44-Calcul4!Départ4,7)+1,Cycle4,2,FALSE)</f>
        <v>0</v>
      </c>
      <c r="O44" s="1"/>
    </row>
    <row r="45" spans="1:15" x14ac:dyDescent="0.25">
      <c r="A45" s="3">
        <f t="shared" si="2"/>
        <v>45336</v>
      </c>
      <c r="B45" s="1" t="str">
        <f>VLOOKUP(MOD(A45-Calcul1!Départ1,7)+1,Cycle1,2,FALSE)</f>
        <v>M</v>
      </c>
      <c r="C45" s="1"/>
      <c r="E45" s="3">
        <f t="shared" si="0"/>
        <v>45702</v>
      </c>
      <c r="F45" s="1" t="str">
        <f ca="1">IFERROR(OFFSET(Bdd!$AB$3,MOD(E45+1,14),Calcul2!$F$26),"")</f>
        <v>M</v>
      </c>
      <c r="G45" s="1"/>
      <c r="I45" s="3">
        <f t="shared" si="3"/>
        <v>46067</v>
      </c>
      <c r="J45" s="1" t="str">
        <f ca="1">IFERROR(OFFSET(Bdd!$Y$3,MOD(E45+1,14),Calcul3!$F$26),"")</f>
        <v>M</v>
      </c>
      <c r="K45" s="1"/>
      <c r="M45" s="3">
        <f t="shared" si="1"/>
        <v>46432</v>
      </c>
      <c r="N45" s="1">
        <f>VLOOKUP(MOD(M45-Calcul4!Départ4,7)+1,Cycle4,2,FALSE)</f>
        <v>0</v>
      </c>
      <c r="O45" s="1"/>
    </row>
    <row r="46" spans="1:15" x14ac:dyDescent="0.25">
      <c r="A46" s="3">
        <f t="shared" si="2"/>
        <v>45337</v>
      </c>
      <c r="B46" s="1" t="str">
        <f>VLOOKUP(MOD(A46-Calcul1!Départ1,7)+1,Cycle1,2,FALSE)</f>
        <v>M</v>
      </c>
      <c r="C46" s="1"/>
      <c r="E46" s="3">
        <f t="shared" si="0"/>
        <v>45703</v>
      </c>
      <c r="F46" s="1">
        <f ca="1">IFERROR(OFFSET(Bdd!$AB$3,MOD(E46+1,14),Calcul2!$F$26),"")</f>
        <v>0</v>
      </c>
      <c r="G46" s="1"/>
      <c r="I46" s="3">
        <f t="shared" si="3"/>
        <v>46068</v>
      </c>
      <c r="J46" s="1">
        <f ca="1">IFERROR(OFFSET(Bdd!$Y$3,MOD(E46+1,14),Calcul3!$F$26),"")</f>
        <v>0</v>
      </c>
      <c r="K46" s="1"/>
      <c r="M46" s="3">
        <f t="shared" si="1"/>
        <v>46433</v>
      </c>
      <c r="N46" s="1" t="str">
        <f>VLOOKUP(MOD(M46-Calcul4!Départ4,7)+1,Cycle4,2,FALSE)</f>
        <v>J</v>
      </c>
      <c r="O46" s="1"/>
    </row>
    <row r="47" spans="1:15" x14ac:dyDescent="0.25">
      <c r="A47" s="3">
        <f t="shared" si="2"/>
        <v>45338</v>
      </c>
      <c r="B47" s="1" t="str">
        <f>VLOOKUP(MOD(A47-Calcul1!Départ1,7)+1,Cycle1,2,FALSE)</f>
        <v>M</v>
      </c>
      <c r="C47" s="1"/>
      <c r="E47" s="3">
        <f t="shared" si="0"/>
        <v>45704</v>
      </c>
      <c r="F47" s="1">
        <f ca="1">IFERROR(OFFSET(Bdd!$AB$3,MOD(E47+1,14),Calcul2!$F$26),"")</f>
        <v>0</v>
      </c>
      <c r="G47" s="1"/>
      <c r="I47" s="3">
        <f t="shared" si="3"/>
        <v>46069</v>
      </c>
      <c r="J47" s="1">
        <f ca="1">IFERROR(OFFSET(Bdd!$Y$3,MOD(E47+1,14),Calcul3!$F$26),"")</f>
        <v>0</v>
      </c>
      <c r="K47" s="1"/>
      <c r="M47" s="3">
        <f t="shared" si="1"/>
        <v>46434</v>
      </c>
      <c r="N47" s="1" t="str">
        <f>VLOOKUP(MOD(M47-Calcul4!Départ4,7)+1,Cycle4,2,FALSE)</f>
        <v>J</v>
      </c>
      <c r="O47" s="1"/>
    </row>
    <row r="48" spans="1:15" x14ac:dyDescent="0.25">
      <c r="A48" s="3">
        <f t="shared" si="2"/>
        <v>45339</v>
      </c>
      <c r="B48" s="1">
        <f>VLOOKUP(MOD(A48-Calcul1!Départ1,7)+1,Cycle1,2,FALSE)</f>
        <v>0</v>
      </c>
      <c r="C48" s="1"/>
      <c r="E48" s="3">
        <f t="shared" si="0"/>
        <v>45705</v>
      </c>
      <c r="F48" s="1" t="str">
        <f ca="1">IFERROR(OFFSET(Bdd!$AB$3,MOD(E48+1,14),Calcul2!$F$26),"")</f>
        <v>AM</v>
      </c>
      <c r="G48" s="1"/>
      <c r="I48" s="3">
        <f t="shared" si="3"/>
        <v>46070</v>
      </c>
      <c r="J48" s="1" t="str">
        <f ca="1">IFERROR(OFFSET(Bdd!$Y$3,MOD(E48+1,14),Calcul3!$F$26),"")</f>
        <v>M</v>
      </c>
      <c r="K48" s="1"/>
      <c r="M48" s="3">
        <f t="shared" si="1"/>
        <v>46435</v>
      </c>
      <c r="N48" s="1" t="str">
        <f>VLOOKUP(MOD(M48-Calcul4!Départ4,7)+1,Cycle4,2,FALSE)</f>
        <v>J</v>
      </c>
      <c r="O48" s="1"/>
    </row>
    <row r="49" spans="1:15" x14ac:dyDescent="0.25">
      <c r="A49" s="3">
        <f t="shared" si="2"/>
        <v>45340</v>
      </c>
      <c r="B49" s="1">
        <f>VLOOKUP(MOD(A49-Calcul1!Départ1,7)+1,Cycle1,2,FALSE)</f>
        <v>0</v>
      </c>
      <c r="C49" s="1"/>
      <c r="E49" s="3">
        <f t="shared" si="0"/>
        <v>45706</v>
      </c>
      <c r="F49" s="1" t="str">
        <f ca="1">IFERROR(OFFSET(Bdd!$AB$3,MOD(E49+1,14),Calcul2!$F$26),"")</f>
        <v>AM</v>
      </c>
      <c r="G49" s="1"/>
      <c r="I49" s="3">
        <f t="shared" si="3"/>
        <v>46071</v>
      </c>
      <c r="J49" s="1" t="str">
        <f ca="1">IFERROR(OFFSET(Bdd!$Y$3,MOD(E49+1,14),Calcul3!$F$26),"")</f>
        <v>M</v>
      </c>
      <c r="K49" s="1"/>
      <c r="M49" s="3">
        <f t="shared" si="1"/>
        <v>46436</v>
      </c>
      <c r="N49" s="1" t="str">
        <f>VLOOKUP(MOD(M49-Calcul4!Départ4,7)+1,Cycle4,2,FALSE)</f>
        <v>J</v>
      </c>
      <c r="O49" s="1"/>
    </row>
    <row r="50" spans="1:15" x14ac:dyDescent="0.25">
      <c r="A50" s="3">
        <f t="shared" si="2"/>
        <v>45341</v>
      </c>
      <c r="B50" s="1" t="str">
        <f>VLOOKUP(MOD(A50-Calcul1!Départ1,7)+1,Cycle1,2,FALSE)</f>
        <v>J</v>
      </c>
      <c r="C50" s="1"/>
      <c r="E50" s="3">
        <f t="shared" si="0"/>
        <v>45707</v>
      </c>
      <c r="F50" s="1" t="str">
        <f ca="1">IFERROR(OFFSET(Bdd!$AB$3,MOD(E50+1,14),Calcul2!$F$26),"")</f>
        <v>AM</v>
      </c>
      <c r="G50" s="1"/>
      <c r="I50" s="3">
        <f t="shared" si="3"/>
        <v>46072</v>
      </c>
      <c r="J50" s="1" t="str">
        <f ca="1">IFERROR(OFFSET(Bdd!$Y$3,MOD(E50+1,14),Calcul3!$F$26),"")</f>
        <v>M</v>
      </c>
      <c r="K50" s="1"/>
      <c r="M50" s="3">
        <f t="shared" si="1"/>
        <v>46437</v>
      </c>
      <c r="N50" s="1" t="str">
        <f>VLOOKUP(MOD(M50-Calcul4!Départ4,7)+1,Cycle4,2,FALSE)</f>
        <v>J</v>
      </c>
      <c r="O50" s="1"/>
    </row>
    <row r="51" spans="1:15" x14ac:dyDescent="0.25">
      <c r="A51" s="3">
        <f t="shared" si="2"/>
        <v>45342</v>
      </c>
      <c r="B51" s="1" t="str">
        <f>VLOOKUP(MOD(A51-Calcul1!Départ1,7)+1,Cycle1,2,FALSE)</f>
        <v>J</v>
      </c>
      <c r="C51" s="1"/>
      <c r="E51" s="3">
        <f t="shared" si="0"/>
        <v>45708</v>
      </c>
      <c r="F51" s="1" t="str">
        <f ca="1">IFERROR(OFFSET(Bdd!$AB$3,MOD(E51+1,14),Calcul2!$F$26),"")</f>
        <v>AM</v>
      </c>
      <c r="G51" s="1"/>
      <c r="I51" s="3">
        <f t="shared" si="3"/>
        <v>46073</v>
      </c>
      <c r="J51" s="1" t="str">
        <f ca="1">IFERROR(OFFSET(Bdd!$Y$3,MOD(E51+1,14),Calcul3!$F$26),"")</f>
        <v>AM</v>
      </c>
      <c r="K51" s="1"/>
      <c r="M51" s="3">
        <f t="shared" si="1"/>
        <v>46438</v>
      </c>
      <c r="N51" s="1">
        <f>VLOOKUP(MOD(M51-Calcul4!Départ4,7)+1,Cycle4,2,FALSE)</f>
        <v>0</v>
      </c>
      <c r="O51" s="1"/>
    </row>
    <row r="52" spans="1:15" x14ac:dyDescent="0.25">
      <c r="A52" s="3">
        <f t="shared" si="2"/>
        <v>45343</v>
      </c>
      <c r="B52" s="1" t="str">
        <f>VLOOKUP(MOD(A52-Calcul1!Départ1,7)+1,Cycle1,2,FALSE)</f>
        <v>M</v>
      </c>
      <c r="C52" s="1"/>
      <c r="E52" s="3">
        <f t="shared" si="0"/>
        <v>45709</v>
      </c>
      <c r="F52" s="1" t="str">
        <f ca="1">IFERROR(OFFSET(Bdd!$AB$3,MOD(E52+1,14),Calcul2!$F$26),"")</f>
        <v>AM</v>
      </c>
      <c r="G52" s="1"/>
      <c r="I52" s="3">
        <f t="shared" si="3"/>
        <v>46074</v>
      </c>
      <c r="J52" s="1" t="str">
        <f ca="1">IFERROR(OFFSET(Bdd!$Y$3,MOD(E52+1,14),Calcul3!$F$26),"")</f>
        <v>AM</v>
      </c>
      <c r="K52" s="1"/>
      <c r="M52" s="3">
        <f t="shared" si="1"/>
        <v>46439</v>
      </c>
      <c r="N52" s="1">
        <f>VLOOKUP(MOD(M52-Calcul4!Départ4,7)+1,Cycle4,2,FALSE)</f>
        <v>0</v>
      </c>
      <c r="O52" s="1"/>
    </row>
    <row r="53" spans="1:15" x14ac:dyDescent="0.25">
      <c r="A53" s="3">
        <f t="shared" si="2"/>
        <v>45344</v>
      </c>
      <c r="B53" s="1" t="str">
        <f>VLOOKUP(MOD(A53-Calcul1!Départ1,7)+1,Cycle1,2,FALSE)</f>
        <v>M</v>
      </c>
      <c r="C53" s="1"/>
      <c r="E53" s="3">
        <f t="shared" si="0"/>
        <v>45710</v>
      </c>
      <c r="F53" s="1">
        <f ca="1">IFERROR(OFFSET(Bdd!$AB$3,MOD(E53+1,14),Calcul2!$F$26),"")</f>
        <v>0</v>
      </c>
      <c r="G53" s="1"/>
      <c r="I53" s="3">
        <f t="shared" si="3"/>
        <v>46075</v>
      </c>
      <c r="J53" s="1">
        <f ca="1">IFERROR(OFFSET(Bdd!$Y$3,MOD(E53+1,14),Calcul3!$F$26),"")</f>
        <v>0</v>
      </c>
      <c r="K53" s="1"/>
      <c r="M53" s="3">
        <f t="shared" si="1"/>
        <v>46440</v>
      </c>
      <c r="N53" s="1" t="str">
        <f>VLOOKUP(MOD(M53-Calcul4!Départ4,7)+1,Cycle4,2,FALSE)</f>
        <v>J</v>
      </c>
      <c r="O53" s="1"/>
    </row>
    <row r="54" spans="1:15" x14ac:dyDescent="0.25">
      <c r="A54" s="3">
        <f t="shared" si="2"/>
        <v>45345</v>
      </c>
      <c r="B54" s="1" t="str">
        <f>VLOOKUP(MOD(A54-Calcul1!Départ1,7)+1,Cycle1,2,FALSE)</f>
        <v>M</v>
      </c>
      <c r="C54" s="1"/>
      <c r="E54" s="3">
        <f t="shared" si="0"/>
        <v>45711</v>
      </c>
      <c r="F54" s="1">
        <f ca="1">IFERROR(OFFSET(Bdd!$AB$3,MOD(E54+1,14),Calcul2!$F$26),"")</f>
        <v>0</v>
      </c>
      <c r="G54" s="1"/>
      <c r="I54" s="3">
        <f t="shared" si="3"/>
        <v>46076</v>
      </c>
      <c r="J54" s="1">
        <f ca="1">IFERROR(OFFSET(Bdd!$Y$3,MOD(E54+1,14),Calcul3!$F$26),"")</f>
        <v>0</v>
      </c>
      <c r="K54" s="1"/>
      <c r="M54" s="3">
        <f t="shared" si="1"/>
        <v>46441</v>
      </c>
      <c r="N54" s="1" t="str">
        <f>VLOOKUP(MOD(M54-Calcul4!Départ4,7)+1,Cycle4,2,FALSE)</f>
        <v>J</v>
      </c>
      <c r="O54" s="1"/>
    </row>
    <row r="55" spans="1:15" x14ac:dyDescent="0.25">
      <c r="A55" s="3">
        <f t="shared" si="2"/>
        <v>45346</v>
      </c>
      <c r="B55" s="1">
        <f>VLOOKUP(MOD(A55-Calcul1!Départ1,7)+1,Cycle1,2,FALSE)</f>
        <v>0</v>
      </c>
      <c r="C55" s="1"/>
      <c r="E55" s="3">
        <f t="shared" si="0"/>
        <v>45712</v>
      </c>
      <c r="F55" s="1" t="str">
        <f ca="1">IFERROR(OFFSET(Bdd!$AB$3,MOD(E55+1,14),Calcul2!$F$26),"")</f>
        <v>M</v>
      </c>
      <c r="G55" s="1"/>
      <c r="I55" s="3">
        <f t="shared" si="3"/>
        <v>46077</v>
      </c>
      <c r="J55" s="1" t="str">
        <f ca="1">IFERROR(OFFSET(Bdd!$Y$3,MOD(E55+1,14),Calcul3!$F$26),"")</f>
        <v>AM</v>
      </c>
      <c r="K55" s="1"/>
      <c r="M55" s="3">
        <f t="shared" si="1"/>
        <v>46442</v>
      </c>
      <c r="N55" s="1" t="str">
        <f>VLOOKUP(MOD(M55-Calcul4!Départ4,7)+1,Cycle4,2,FALSE)</f>
        <v>J</v>
      </c>
      <c r="O55" s="1"/>
    </row>
    <row r="56" spans="1:15" x14ac:dyDescent="0.25">
      <c r="A56" s="3">
        <f t="shared" si="2"/>
        <v>45347</v>
      </c>
      <c r="B56" s="1">
        <f>VLOOKUP(MOD(A56-Calcul1!Départ1,7)+1,Cycle1,2,FALSE)</f>
        <v>0</v>
      </c>
      <c r="C56" s="1"/>
      <c r="E56" s="3">
        <f t="shared" si="0"/>
        <v>45713</v>
      </c>
      <c r="F56" s="1" t="str">
        <f ca="1">IFERROR(OFFSET(Bdd!$AB$3,MOD(E56+1,14),Calcul2!$F$26),"")</f>
        <v>M</v>
      </c>
      <c r="G56" s="1"/>
      <c r="I56" s="3">
        <f t="shared" si="3"/>
        <v>46078</v>
      </c>
      <c r="J56" s="1" t="str">
        <f ca="1">IFERROR(OFFSET(Bdd!$Y$3,MOD(E56+1,14),Calcul3!$F$26),"")</f>
        <v>AM</v>
      </c>
      <c r="K56" s="1"/>
      <c r="M56" s="3">
        <f t="shared" si="1"/>
        <v>46443</v>
      </c>
      <c r="N56" s="1" t="str">
        <f>VLOOKUP(MOD(M56-Calcul4!Départ4,7)+1,Cycle4,2,FALSE)</f>
        <v>J</v>
      </c>
      <c r="O56" s="1"/>
    </row>
    <row r="57" spans="1:15" x14ac:dyDescent="0.25">
      <c r="A57" s="3">
        <f t="shared" si="2"/>
        <v>45348</v>
      </c>
      <c r="B57" s="1" t="str">
        <f>VLOOKUP(MOD(A57-Calcul1!Départ1,7)+1,Cycle1,2,FALSE)</f>
        <v>J</v>
      </c>
      <c r="C57" s="1"/>
      <c r="E57" s="3">
        <f t="shared" si="0"/>
        <v>45714</v>
      </c>
      <c r="F57" s="1" t="str">
        <f ca="1">IFERROR(OFFSET(Bdd!$AB$3,MOD(E57+1,14),Calcul2!$F$26),"")</f>
        <v>M</v>
      </c>
      <c r="G57" s="1"/>
      <c r="I57" s="3">
        <f t="shared" si="3"/>
        <v>46079</v>
      </c>
      <c r="J57" s="1" t="str">
        <f ca="1">IFERROR(OFFSET(Bdd!$Y$3,MOD(E57+1,14),Calcul3!$F$26),"")</f>
        <v>AM</v>
      </c>
      <c r="K57" s="1"/>
      <c r="M57" s="3">
        <f t="shared" si="1"/>
        <v>46444</v>
      </c>
      <c r="N57" s="1" t="str">
        <f>VLOOKUP(MOD(M57-Calcul4!Départ4,7)+1,Cycle4,2,FALSE)</f>
        <v>J</v>
      </c>
      <c r="O57" s="1"/>
    </row>
    <row r="58" spans="1:15" x14ac:dyDescent="0.25">
      <c r="A58" s="3">
        <f t="shared" si="2"/>
        <v>45349</v>
      </c>
      <c r="B58" s="1" t="str">
        <f>VLOOKUP(MOD(A58-Calcul1!Départ1,7)+1,Cycle1,2,FALSE)</f>
        <v>J</v>
      </c>
      <c r="C58" s="1"/>
      <c r="E58" s="3">
        <f t="shared" si="0"/>
        <v>45715</v>
      </c>
      <c r="F58" s="1" t="str">
        <f ca="1">IFERROR(OFFSET(Bdd!$AB$3,MOD(E58+1,14),Calcul2!$F$26),"")</f>
        <v>M</v>
      </c>
      <c r="G58" s="1"/>
      <c r="I58" s="3">
        <f t="shared" si="3"/>
        <v>46080</v>
      </c>
      <c r="J58" s="1" t="str">
        <f ca="1">IFERROR(OFFSET(Bdd!$Y$3,MOD(E58+1,14),Calcul3!$F$26),"")</f>
        <v>M</v>
      </c>
      <c r="K58" s="1"/>
      <c r="M58" s="3">
        <f t="shared" si="1"/>
        <v>46445</v>
      </c>
      <c r="N58" s="1">
        <f>VLOOKUP(MOD(M58-Calcul4!Départ4,7)+1,Cycle4,2,FALSE)</f>
        <v>0</v>
      </c>
      <c r="O58" s="1"/>
    </row>
    <row r="59" spans="1:15" x14ac:dyDescent="0.25">
      <c r="A59" s="3">
        <f t="shared" si="2"/>
        <v>45350</v>
      </c>
      <c r="B59" s="1" t="str">
        <f>VLOOKUP(MOD(A59-Calcul1!Départ1,7)+1,Cycle1,2,FALSE)</f>
        <v>M</v>
      </c>
      <c r="C59" s="1"/>
      <c r="E59" s="3">
        <f t="shared" si="0"/>
        <v>45716</v>
      </c>
      <c r="F59" s="1" t="str">
        <f ca="1">IFERROR(OFFSET(Bdd!$AB$3,MOD(E59+1,14),Calcul2!$F$26),"")</f>
        <v>M</v>
      </c>
      <c r="G59" s="1"/>
      <c r="I59" s="3">
        <f t="shared" si="3"/>
        <v>46081</v>
      </c>
      <c r="J59" s="1" t="str">
        <f ca="1">IFERROR(OFFSET(Bdd!$Y$3,MOD(E59+1,14),Calcul3!$F$26),"")</f>
        <v>M</v>
      </c>
      <c r="K59" s="1"/>
      <c r="M59" s="3">
        <f t="shared" si="1"/>
        <v>46446</v>
      </c>
      <c r="N59" s="1">
        <f>VLOOKUP(MOD(M59-Calcul4!Départ4,7)+1,Cycle4,2,FALSE)</f>
        <v>0</v>
      </c>
      <c r="O59" s="1"/>
    </row>
    <row r="60" spans="1:15" x14ac:dyDescent="0.25">
      <c r="A60" s="3">
        <f t="shared" si="2"/>
        <v>45351</v>
      </c>
      <c r="B60" s="1" t="str">
        <f>VLOOKUP(MOD(A60-Calcul1!Départ1,7)+1,Cycle1,2,FALSE)</f>
        <v>M</v>
      </c>
      <c r="C60" s="1"/>
      <c r="E60" s="3">
        <f t="shared" si="0"/>
        <v>45717</v>
      </c>
      <c r="F60" s="1">
        <f ca="1">IFERROR(OFFSET(Bdd!$AB$3,MOD(E60+1,14),Calcul2!$F$26),"")</f>
        <v>0</v>
      </c>
      <c r="G60" s="1"/>
      <c r="I60" s="3">
        <f t="shared" si="3"/>
        <v>46082</v>
      </c>
      <c r="J60" s="1">
        <f ca="1">IFERROR(OFFSET(Bdd!$Y$3,MOD(E60+1,14),Calcul3!$F$26),"")</f>
        <v>0</v>
      </c>
      <c r="K60" s="1"/>
      <c r="M60" s="3">
        <f t="shared" si="1"/>
        <v>46447</v>
      </c>
      <c r="N60" s="1" t="str">
        <f>VLOOKUP(MOD(M60-Calcul4!Départ4,7)+1,Cycle4,2,FALSE)</f>
        <v>J</v>
      </c>
      <c r="O60" s="1"/>
    </row>
    <row r="61" spans="1:15" x14ac:dyDescent="0.25">
      <c r="A61" s="3">
        <f t="shared" si="2"/>
        <v>45352</v>
      </c>
      <c r="B61" s="1" t="str">
        <f>VLOOKUP(MOD(A61-Calcul1!Départ1,7)+1,Cycle1,2,FALSE)</f>
        <v>M</v>
      </c>
      <c r="C61" s="1"/>
      <c r="E61" s="3">
        <f t="shared" si="0"/>
        <v>45718</v>
      </c>
      <c r="F61" s="1">
        <f ca="1">IFERROR(OFFSET(Bdd!$AB$3,MOD(E61+1,14),Calcul2!$F$26),"")</f>
        <v>0</v>
      </c>
      <c r="G61" s="1"/>
      <c r="I61" s="3">
        <f t="shared" si="3"/>
        <v>46083</v>
      </c>
      <c r="J61" s="1">
        <f ca="1">IFERROR(OFFSET(Bdd!$Y$3,MOD(E61+1,14),Calcul3!$F$26),"")</f>
        <v>0</v>
      </c>
      <c r="K61" s="1"/>
      <c r="M61" s="3">
        <f t="shared" si="1"/>
        <v>46448</v>
      </c>
      <c r="N61" s="1" t="str">
        <f>VLOOKUP(MOD(M61-Calcul4!Départ4,7)+1,Cycle4,2,FALSE)</f>
        <v>J</v>
      </c>
      <c r="O61" s="1"/>
    </row>
    <row r="62" spans="1:15" x14ac:dyDescent="0.25">
      <c r="A62" s="3">
        <f t="shared" si="2"/>
        <v>45353</v>
      </c>
      <c r="B62" s="1">
        <f>VLOOKUP(MOD(A62-Calcul1!Départ1,7)+1,Cycle1,2,FALSE)</f>
        <v>0</v>
      </c>
      <c r="C62" s="1"/>
      <c r="E62" s="3">
        <f t="shared" si="0"/>
        <v>45719</v>
      </c>
      <c r="F62" s="1" t="str">
        <f ca="1">IFERROR(OFFSET(Bdd!$AB$3,MOD(E62+1,14),Calcul2!$F$26),"")</f>
        <v>AM</v>
      </c>
      <c r="G62" s="1"/>
      <c r="I62" s="3">
        <f t="shared" si="3"/>
        <v>46084</v>
      </c>
      <c r="J62" s="1" t="str">
        <f ca="1">IFERROR(OFFSET(Bdd!$Y$3,MOD(E62+1,14),Calcul3!$F$26),"")</f>
        <v>M</v>
      </c>
      <c r="K62" s="1"/>
      <c r="M62" s="3">
        <f t="shared" si="1"/>
        <v>46449</v>
      </c>
      <c r="N62" s="1" t="str">
        <f>VLOOKUP(MOD(M62-Calcul4!Départ4,7)+1,Cycle4,2,FALSE)</f>
        <v>J</v>
      </c>
      <c r="O62" s="1"/>
    </row>
    <row r="63" spans="1:15" x14ac:dyDescent="0.25">
      <c r="A63" s="3">
        <f t="shared" si="2"/>
        <v>45354</v>
      </c>
      <c r="B63" s="1">
        <f>VLOOKUP(MOD(A63-Calcul1!Départ1,7)+1,Cycle1,2,FALSE)</f>
        <v>0</v>
      </c>
      <c r="C63" s="1"/>
      <c r="E63" s="3">
        <f t="shared" si="0"/>
        <v>45720</v>
      </c>
      <c r="F63" s="1" t="str">
        <f ca="1">IFERROR(OFFSET(Bdd!$AB$3,MOD(E63+1,14),Calcul2!$F$26),"")</f>
        <v>AM</v>
      </c>
      <c r="G63" s="1"/>
      <c r="I63" s="3">
        <f t="shared" si="3"/>
        <v>46085</v>
      </c>
      <c r="J63" s="1" t="str">
        <f ca="1">IFERROR(OFFSET(Bdd!$Y$3,MOD(E63+1,14),Calcul3!$F$26),"")</f>
        <v>M</v>
      </c>
      <c r="K63" s="1"/>
      <c r="M63" s="3">
        <f t="shared" si="1"/>
        <v>46450</v>
      </c>
      <c r="N63" s="1" t="str">
        <f>VLOOKUP(MOD(M63-Calcul4!Départ4,7)+1,Cycle4,2,FALSE)</f>
        <v>J</v>
      </c>
      <c r="O63" s="1"/>
    </row>
    <row r="64" spans="1:15" x14ac:dyDescent="0.25">
      <c r="A64" s="3">
        <f t="shared" si="2"/>
        <v>45355</v>
      </c>
      <c r="B64" s="1" t="str">
        <f>VLOOKUP(MOD(A64-Calcul1!Départ1,7)+1,Cycle1,2,FALSE)</f>
        <v>J</v>
      </c>
      <c r="C64" s="1"/>
      <c r="E64" s="3">
        <f t="shared" si="0"/>
        <v>45721</v>
      </c>
      <c r="F64" s="1" t="str">
        <f ca="1">IFERROR(OFFSET(Bdd!$AB$3,MOD(E64+1,14),Calcul2!$F$26),"")</f>
        <v>AM</v>
      </c>
      <c r="G64" s="1"/>
      <c r="I64" s="3">
        <f t="shared" si="3"/>
        <v>46086</v>
      </c>
      <c r="J64" s="1" t="str">
        <f ca="1">IFERROR(OFFSET(Bdd!$Y$3,MOD(E64+1,14),Calcul3!$F$26),"")</f>
        <v>M</v>
      </c>
      <c r="K64" s="1"/>
      <c r="M64" s="3">
        <f t="shared" si="1"/>
        <v>46451</v>
      </c>
      <c r="N64" s="1" t="str">
        <f>VLOOKUP(MOD(M64-Calcul4!Départ4,7)+1,Cycle4,2,FALSE)</f>
        <v>J</v>
      </c>
      <c r="O64" s="1"/>
    </row>
    <row r="65" spans="1:15" x14ac:dyDescent="0.25">
      <c r="A65" s="3">
        <f t="shared" si="2"/>
        <v>45356</v>
      </c>
      <c r="B65" s="1" t="str">
        <f>VLOOKUP(MOD(A65-Calcul1!Départ1,7)+1,Cycle1,2,FALSE)</f>
        <v>J</v>
      </c>
      <c r="C65" s="1"/>
      <c r="E65" s="3">
        <f t="shared" si="0"/>
        <v>45722</v>
      </c>
      <c r="F65" s="1" t="str">
        <f ca="1">IFERROR(OFFSET(Bdd!$AB$3,MOD(E65+1,14),Calcul2!$F$26),"")</f>
        <v>AM</v>
      </c>
      <c r="G65" s="1"/>
      <c r="I65" s="3">
        <f t="shared" si="3"/>
        <v>46087</v>
      </c>
      <c r="J65" s="1" t="str">
        <f ca="1">IFERROR(OFFSET(Bdd!$Y$3,MOD(E65+1,14),Calcul3!$F$26),"")</f>
        <v>AM</v>
      </c>
      <c r="K65" s="1"/>
      <c r="M65" s="3">
        <f t="shared" si="1"/>
        <v>46452</v>
      </c>
      <c r="N65" s="1">
        <f>VLOOKUP(MOD(M65-Calcul4!Départ4,7)+1,Cycle4,2,FALSE)</f>
        <v>0</v>
      </c>
      <c r="O65" s="1"/>
    </row>
    <row r="66" spans="1:15" x14ac:dyDescent="0.25">
      <c r="A66" s="3">
        <f t="shared" si="2"/>
        <v>45357</v>
      </c>
      <c r="B66" s="1" t="str">
        <f>VLOOKUP(MOD(A66-Calcul1!Départ1,7)+1,Cycle1,2,FALSE)</f>
        <v>M</v>
      </c>
      <c r="C66" s="1"/>
      <c r="E66" s="3">
        <f t="shared" ref="E66:E129" si="4">E65+1</f>
        <v>45723</v>
      </c>
      <c r="F66" s="1" t="str">
        <f ca="1">IFERROR(OFFSET(Bdd!$AB$3,MOD(E66+1,14),Calcul2!$F$26),"")</f>
        <v>AM</v>
      </c>
      <c r="G66" s="1"/>
      <c r="I66" s="3">
        <f t="shared" si="3"/>
        <v>46088</v>
      </c>
      <c r="J66" s="1" t="str">
        <f ca="1">IFERROR(OFFSET(Bdd!$Y$3,MOD(E66+1,14),Calcul3!$F$26),"")</f>
        <v>AM</v>
      </c>
      <c r="K66" s="1"/>
      <c r="M66" s="3">
        <f t="shared" ref="M66:M129" si="5">M65+1</f>
        <v>46453</v>
      </c>
      <c r="N66" s="1">
        <f>VLOOKUP(MOD(M66-Calcul4!Départ4,7)+1,Cycle4,2,FALSE)</f>
        <v>0</v>
      </c>
      <c r="O66" s="1"/>
    </row>
    <row r="67" spans="1:15" x14ac:dyDescent="0.25">
      <c r="A67" s="3">
        <f t="shared" ref="A67:A130" si="6">A66+1</f>
        <v>45358</v>
      </c>
      <c r="B67" s="1" t="str">
        <f>VLOOKUP(MOD(A67-Calcul1!Départ1,7)+1,Cycle1,2,FALSE)</f>
        <v>M</v>
      </c>
      <c r="C67" s="1"/>
      <c r="E67" s="3">
        <f t="shared" si="4"/>
        <v>45724</v>
      </c>
      <c r="F67" s="1">
        <f ca="1">IFERROR(OFFSET(Bdd!$AB$3,MOD(E67+1,14),Calcul2!$F$26),"")</f>
        <v>0</v>
      </c>
      <c r="G67" s="1"/>
      <c r="I67" s="3">
        <f t="shared" ref="I67:I130" si="7">I66+1</f>
        <v>46089</v>
      </c>
      <c r="J67" s="1">
        <f ca="1">IFERROR(OFFSET(Bdd!$Y$3,MOD(E67+1,14),Calcul3!$F$26),"")</f>
        <v>0</v>
      </c>
      <c r="K67" s="1"/>
      <c r="M67" s="3">
        <f t="shared" si="5"/>
        <v>46454</v>
      </c>
      <c r="N67" s="1" t="str">
        <f>VLOOKUP(MOD(M67-Calcul4!Départ4,7)+1,Cycle4,2,FALSE)</f>
        <v>J</v>
      </c>
      <c r="O67" s="1"/>
    </row>
    <row r="68" spans="1:15" x14ac:dyDescent="0.25">
      <c r="A68" s="3">
        <f t="shared" si="6"/>
        <v>45359</v>
      </c>
      <c r="B68" s="1" t="str">
        <f>VLOOKUP(MOD(A68-Calcul1!Départ1,7)+1,Cycle1,2,FALSE)</f>
        <v>M</v>
      </c>
      <c r="C68" s="1"/>
      <c r="E68" s="3">
        <f t="shared" si="4"/>
        <v>45725</v>
      </c>
      <c r="F68" s="1">
        <f ca="1">IFERROR(OFFSET(Bdd!$AB$3,MOD(E68+1,14),Calcul2!$F$26),"")</f>
        <v>0</v>
      </c>
      <c r="G68" s="1"/>
      <c r="I68" s="3">
        <f t="shared" si="7"/>
        <v>46090</v>
      </c>
      <c r="J68" s="1">
        <f ca="1">IFERROR(OFFSET(Bdd!$Y$3,MOD(E68+1,14),Calcul3!$F$26),"")</f>
        <v>0</v>
      </c>
      <c r="K68" s="1"/>
      <c r="M68" s="3">
        <f t="shared" si="5"/>
        <v>46455</v>
      </c>
      <c r="N68" s="1" t="str">
        <f>VLOOKUP(MOD(M68-Calcul4!Départ4,7)+1,Cycle4,2,FALSE)</f>
        <v>J</v>
      </c>
      <c r="O68" s="1"/>
    </row>
    <row r="69" spans="1:15" x14ac:dyDescent="0.25">
      <c r="A69" s="3">
        <f t="shared" si="6"/>
        <v>45360</v>
      </c>
      <c r="B69" s="1">
        <f>VLOOKUP(MOD(A69-Calcul1!Départ1,7)+1,Cycle1,2,FALSE)</f>
        <v>0</v>
      </c>
      <c r="C69" s="1"/>
      <c r="E69" s="3">
        <f t="shared" si="4"/>
        <v>45726</v>
      </c>
      <c r="F69" s="1" t="str">
        <f ca="1">IFERROR(OFFSET(Bdd!$AB$3,MOD(E69+1,14),Calcul2!$F$26),"")</f>
        <v>M</v>
      </c>
      <c r="G69" s="1"/>
      <c r="I69" s="3">
        <f t="shared" si="7"/>
        <v>46091</v>
      </c>
      <c r="J69" s="1" t="str">
        <f ca="1">IFERROR(OFFSET(Bdd!$Y$3,MOD(E69+1,14),Calcul3!$F$26),"")</f>
        <v>AM</v>
      </c>
      <c r="K69" s="1"/>
      <c r="M69" s="3">
        <f t="shared" si="5"/>
        <v>46456</v>
      </c>
      <c r="N69" s="1" t="str">
        <f>VLOOKUP(MOD(M69-Calcul4!Départ4,7)+1,Cycle4,2,FALSE)</f>
        <v>J</v>
      </c>
      <c r="O69" s="1"/>
    </row>
    <row r="70" spans="1:15" x14ac:dyDescent="0.25">
      <c r="A70" s="3">
        <f t="shared" si="6"/>
        <v>45361</v>
      </c>
      <c r="B70" s="1">
        <f>VLOOKUP(MOD(A70-Calcul1!Départ1,7)+1,Cycle1,2,FALSE)</f>
        <v>0</v>
      </c>
      <c r="C70" s="1"/>
      <c r="E70" s="3">
        <f t="shared" si="4"/>
        <v>45727</v>
      </c>
      <c r="F70" s="1" t="str">
        <f ca="1">IFERROR(OFFSET(Bdd!$AB$3,MOD(E70+1,14),Calcul2!$F$26),"")</f>
        <v>M</v>
      </c>
      <c r="G70" s="1"/>
      <c r="I70" s="3">
        <f t="shared" si="7"/>
        <v>46092</v>
      </c>
      <c r="J70" s="1" t="str">
        <f ca="1">IFERROR(OFFSET(Bdd!$Y$3,MOD(E70+1,14),Calcul3!$F$26),"")</f>
        <v>AM</v>
      </c>
      <c r="K70" s="1"/>
      <c r="M70" s="3">
        <f t="shared" si="5"/>
        <v>46457</v>
      </c>
      <c r="N70" s="1" t="str">
        <f>VLOOKUP(MOD(M70-Calcul4!Départ4,7)+1,Cycle4,2,FALSE)</f>
        <v>J</v>
      </c>
      <c r="O70" s="1"/>
    </row>
    <row r="71" spans="1:15" x14ac:dyDescent="0.25">
      <c r="A71" s="3">
        <f t="shared" si="6"/>
        <v>45362</v>
      </c>
      <c r="B71" s="1" t="str">
        <f>VLOOKUP(MOD(A71-Calcul1!Départ1,7)+1,Cycle1,2,FALSE)</f>
        <v>J</v>
      </c>
      <c r="C71" s="1"/>
      <c r="E71" s="3">
        <f t="shared" si="4"/>
        <v>45728</v>
      </c>
      <c r="F71" s="1" t="str">
        <f ca="1">IFERROR(OFFSET(Bdd!$AB$3,MOD(E71+1,14),Calcul2!$F$26),"")</f>
        <v>M</v>
      </c>
      <c r="G71" s="1"/>
      <c r="I71" s="3">
        <f t="shared" si="7"/>
        <v>46093</v>
      </c>
      <c r="J71" s="1" t="str">
        <f ca="1">IFERROR(OFFSET(Bdd!$Y$3,MOD(E71+1,14),Calcul3!$F$26),"")</f>
        <v>AM</v>
      </c>
      <c r="K71" s="1"/>
      <c r="M71" s="3">
        <f t="shared" si="5"/>
        <v>46458</v>
      </c>
      <c r="N71" s="1" t="str">
        <f>VLOOKUP(MOD(M71-Calcul4!Départ4,7)+1,Cycle4,2,FALSE)</f>
        <v>J</v>
      </c>
      <c r="O71" s="1"/>
    </row>
    <row r="72" spans="1:15" x14ac:dyDescent="0.25">
      <c r="A72" s="3">
        <f t="shared" si="6"/>
        <v>45363</v>
      </c>
      <c r="B72" s="1" t="str">
        <f>VLOOKUP(MOD(A72-Calcul1!Départ1,7)+1,Cycle1,2,FALSE)</f>
        <v>J</v>
      </c>
      <c r="C72" s="1"/>
      <c r="E72" s="3">
        <f t="shared" si="4"/>
        <v>45729</v>
      </c>
      <c r="F72" s="1" t="str">
        <f ca="1">IFERROR(OFFSET(Bdd!$AB$3,MOD(E72+1,14),Calcul2!$F$26),"")</f>
        <v>M</v>
      </c>
      <c r="G72" s="1"/>
      <c r="I72" s="3">
        <f t="shared" si="7"/>
        <v>46094</v>
      </c>
      <c r="J72" s="1" t="str">
        <f ca="1">IFERROR(OFFSET(Bdd!$Y$3,MOD(E72+1,14),Calcul3!$F$26),"")</f>
        <v>M</v>
      </c>
      <c r="K72" s="1"/>
      <c r="M72" s="3">
        <f t="shared" si="5"/>
        <v>46459</v>
      </c>
      <c r="N72" s="1">
        <f>VLOOKUP(MOD(M72-Calcul4!Départ4,7)+1,Cycle4,2,FALSE)</f>
        <v>0</v>
      </c>
      <c r="O72" s="1"/>
    </row>
    <row r="73" spans="1:15" x14ac:dyDescent="0.25">
      <c r="A73" s="3">
        <f t="shared" si="6"/>
        <v>45364</v>
      </c>
      <c r="B73" s="1" t="str">
        <f>VLOOKUP(MOD(A73-Calcul1!Départ1,7)+1,Cycle1,2,FALSE)</f>
        <v>M</v>
      </c>
      <c r="C73" s="1"/>
      <c r="E73" s="3">
        <f t="shared" si="4"/>
        <v>45730</v>
      </c>
      <c r="F73" s="1" t="str">
        <f ca="1">IFERROR(OFFSET(Bdd!$AB$3,MOD(E73+1,14),Calcul2!$F$26),"")</f>
        <v>M</v>
      </c>
      <c r="G73" s="1"/>
      <c r="I73" s="3">
        <f t="shared" si="7"/>
        <v>46095</v>
      </c>
      <c r="J73" s="1" t="str">
        <f ca="1">IFERROR(OFFSET(Bdd!$Y$3,MOD(E73+1,14),Calcul3!$F$26),"")</f>
        <v>M</v>
      </c>
      <c r="K73" s="1"/>
      <c r="M73" s="3">
        <f t="shared" si="5"/>
        <v>46460</v>
      </c>
      <c r="N73" s="1">
        <f>VLOOKUP(MOD(M73-Calcul4!Départ4,7)+1,Cycle4,2,FALSE)</f>
        <v>0</v>
      </c>
      <c r="O73" s="1"/>
    </row>
    <row r="74" spans="1:15" x14ac:dyDescent="0.25">
      <c r="A74" s="3">
        <f t="shared" si="6"/>
        <v>45365</v>
      </c>
      <c r="B74" s="1" t="str">
        <f>VLOOKUP(MOD(A74-Calcul1!Départ1,7)+1,Cycle1,2,FALSE)</f>
        <v>M</v>
      </c>
      <c r="C74" s="1"/>
      <c r="E74" s="3">
        <f t="shared" si="4"/>
        <v>45731</v>
      </c>
      <c r="F74" s="1">
        <f ca="1">IFERROR(OFFSET(Bdd!$AB$3,MOD(E74+1,14),Calcul2!$F$26),"")</f>
        <v>0</v>
      </c>
      <c r="G74" s="1"/>
      <c r="I74" s="3">
        <f t="shared" si="7"/>
        <v>46096</v>
      </c>
      <c r="J74" s="1">
        <f ca="1">IFERROR(OFFSET(Bdd!$Y$3,MOD(E74+1,14),Calcul3!$F$26),"")</f>
        <v>0</v>
      </c>
      <c r="K74" s="1"/>
      <c r="M74" s="3">
        <f t="shared" si="5"/>
        <v>46461</v>
      </c>
      <c r="N74" s="1" t="str">
        <f>VLOOKUP(MOD(M74-Calcul4!Départ4,7)+1,Cycle4,2,FALSE)</f>
        <v>J</v>
      </c>
      <c r="O74" s="1"/>
    </row>
    <row r="75" spans="1:15" x14ac:dyDescent="0.25">
      <c r="A75" s="3">
        <f t="shared" si="6"/>
        <v>45366</v>
      </c>
      <c r="B75" s="1" t="str">
        <f>VLOOKUP(MOD(A75-Calcul1!Départ1,7)+1,Cycle1,2,FALSE)</f>
        <v>M</v>
      </c>
      <c r="C75" s="1"/>
      <c r="E75" s="3">
        <f t="shared" si="4"/>
        <v>45732</v>
      </c>
      <c r="F75" s="1">
        <f ca="1">IFERROR(OFFSET(Bdd!$AB$3,MOD(E75+1,14),Calcul2!$F$26),"")</f>
        <v>0</v>
      </c>
      <c r="G75" s="1"/>
      <c r="I75" s="3">
        <f t="shared" si="7"/>
        <v>46097</v>
      </c>
      <c r="J75" s="1">
        <f ca="1">IFERROR(OFFSET(Bdd!$Y$3,MOD(E75+1,14),Calcul3!$F$26),"")</f>
        <v>0</v>
      </c>
      <c r="K75" s="1"/>
      <c r="M75" s="3">
        <f t="shared" si="5"/>
        <v>46462</v>
      </c>
      <c r="N75" s="1" t="str">
        <f>VLOOKUP(MOD(M75-Calcul4!Départ4,7)+1,Cycle4,2,FALSE)</f>
        <v>J</v>
      </c>
      <c r="O75" s="1"/>
    </row>
    <row r="76" spans="1:15" x14ac:dyDescent="0.25">
      <c r="A76" s="3">
        <f t="shared" si="6"/>
        <v>45367</v>
      </c>
      <c r="B76" s="1">
        <f>VLOOKUP(MOD(A76-Calcul1!Départ1,7)+1,Cycle1,2,FALSE)</f>
        <v>0</v>
      </c>
      <c r="C76" s="1"/>
      <c r="E76" s="3">
        <f t="shared" si="4"/>
        <v>45733</v>
      </c>
      <c r="F76" s="1" t="str">
        <f ca="1">IFERROR(OFFSET(Bdd!$AB$3,MOD(E76+1,14),Calcul2!$F$26),"")</f>
        <v>AM</v>
      </c>
      <c r="G76" s="1"/>
      <c r="I76" s="3">
        <f t="shared" si="7"/>
        <v>46098</v>
      </c>
      <c r="J76" s="1" t="str">
        <f ca="1">IFERROR(OFFSET(Bdd!$Y$3,MOD(E76+1,14),Calcul3!$F$26),"")</f>
        <v>M</v>
      </c>
      <c r="K76" s="1"/>
      <c r="M76" s="3">
        <f t="shared" si="5"/>
        <v>46463</v>
      </c>
      <c r="N76" s="1" t="str">
        <f>VLOOKUP(MOD(M76-Calcul4!Départ4,7)+1,Cycle4,2,FALSE)</f>
        <v>J</v>
      </c>
      <c r="O76" s="1"/>
    </row>
    <row r="77" spans="1:15" x14ac:dyDescent="0.25">
      <c r="A77" s="3">
        <f t="shared" si="6"/>
        <v>45368</v>
      </c>
      <c r="B77" s="1">
        <f>VLOOKUP(MOD(A77-Calcul1!Départ1,7)+1,Cycle1,2,FALSE)</f>
        <v>0</v>
      </c>
      <c r="C77" s="1"/>
      <c r="E77" s="3">
        <f t="shared" si="4"/>
        <v>45734</v>
      </c>
      <c r="F77" s="1" t="str">
        <f ca="1">IFERROR(OFFSET(Bdd!$AB$3,MOD(E77+1,14),Calcul2!$F$26),"")</f>
        <v>AM</v>
      </c>
      <c r="G77" s="1"/>
      <c r="I77" s="3">
        <f t="shared" si="7"/>
        <v>46099</v>
      </c>
      <c r="J77" s="1" t="str">
        <f ca="1">IFERROR(OFFSET(Bdd!$Y$3,MOD(E77+1,14),Calcul3!$F$26),"")</f>
        <v>M</v>
      </c>
      <c r="K77" s="1"/>
      <c r="M77" s="3">
        <f t="shared" si="5"/>
        <v>46464</v>
      </c>
      <c r="N77" s="1" t="str">
        <f>VLOOKUP(MOD(M77-Calcul4!Départ4,7)+1,Cycle4,2,FALSE)</f>
        <v>J</v>
      </c>
      <c r="O77" s="1"/>
    </row>
    <row r="78" spans="1:15" x14ac:dyDescent="0.25">
      <c r="A78" s="3">
        <f t="shared" si="6"/>
        <v>45369</v>
      </c>
      <c r="B78" s="1" t="str">
        <f>VLOOKUP(MOD(A78-Calcul1!Départ1,7)+1,Cycle1,2,FALSE)</f>
        <v>J</v>
      </c>
      <c r="C78" s="1"/>
      <c r="E78" s="3">
        <f t="shared" si="4"/>
        <v>45735</v>
      </c>
      <c r="F78" s="1" t="str">
        <f ca="1">IFERROR(OFFSET(Bdd!$AB$3,MOD(E78+1,14),Calcul2!$F$26),"")</f>
        <v>AM</v>
      </c>
      <c r="G78" s="1"/>
      <c r="I78" s="3">
        <f t="shared" si="7"/>
        <v>46100</v>
      </c>
      <c r="J78" s="1" t="str">
        <f ca="1">IFERROR(OFFSET(Bdd!$Y$3,MOD(E78+1,14),Calcul3!$F$26),"")</f>
        <v>M</v>
      </c>
      <c r="K78" s="1"/>
      <c r="M78" s="3">
        <f t="shared" si="5"/>
        <v>46465</v>
      </c>
      <c r="N78" s="1" t="str">
        <f>VLOOKUP(MOD(M78-Calcul4!Départ4,7)+1,Cycle4,2,FALSE)</f>
        <v>J</v>
      </c>
      <c r="O78" s="1"/>
    </row>
    <row r="79" spans="1:15" x14ac:dyDescent="0.25">
      <c r="A79" s="3">
        <f t="shared" si="6"/>
        <v>45370</v>
      </c>
      <c r="B79" s="1" t="str">
        <f>VLOOKUP(MOD(A79-Calcul1!Départ1,7)+1,Cycle1,2,FALSE)</f>
        <v>J</v>
      </c>
      <c r="C79" s="1"/>
      <c r="E79" s="3">
        <f t="shared" si="4"/>
        <v>45736</v>
      </c>
      <c r="F79" s="1" t="str">
        <f ca="1">IFERROR(OFFSET(Bdd!$AB$3,MOD(E79+1,14),Calcul2!$F$26),"")</f>
        <v>AM</v>
      </c>
      <c r="G79" s="1"/>
      <c r="I79" s="3">
        <f t="shared" si="7"/>
        <v>46101</v>
      </c>
      <c r="J79" s="1" t="str">
        <f ca="1">IFERROR(OFFSET(Bdd!$Y$3,MOD(E79+1,14),Calcul3!$F$26),"")</f>
        <v>AM</v>
      </c>
      <c r="K79" s="1"/>
      <c r="M79" s="3">
        <f t="shared" si="5"/>
        <v>46466</v>
      </c>
      <c r="N79" s="1">
        <f>VLOOKUP(MOD(M79-Calcul4!Départ4,7)+1,Cycle4,2,FALSE)</f>
        <v>0</v>
      </c>
      <c r="O79" s="1"/>
    </row>
    <row r="80" spans="1:15" x14ac:dyDescent="0.25">
      <c r="A80" s="3">
        <f t="shared" si="6"/>
        <v>45371</v>
      </c>
      <c r="B80" s="1" t="str">
        <f>VLOOKUP(MOD(A80-Calcul1!Départ1,7)+1,Cycle1,2,FALSE)</f>
        <v>M</v>
      </c>
      <c r="C80" s="1"/>
      <c r="E80" s="3">
        <f t="shared" si="4"/>
        <v>45737</v>
      </c>
      <c r="F80" s="1" t="str">
        <f ca="1">IFERROR(OFFSET(Bdd!$AB$3,MOD(E80+1,14),Calcul2!$F$26),"")</f>
        <v>AM</v>
      </c>
      <c r="G80" s="1"/>
      <c r="I80" s="3">
        <f t="shared" si="7"/>
        <v>46102</v>
      </c>
      <c r="J80" s="1" t="str">
        <f ca="1">IFERROR(OFFSET(Bdd!$Y$3,MOD(E80+1,14),Calcul3!$F$26),"")</f>
        <v>AM</v>
      </c>
      <c r="K80" s="1"/>
      <c r="M80" s="3">
        <f t="shared" si="5"/>
        <v>46467</v>
      </c>
      <c r="N80" s="1">
        <f>VLOOKUP(MOD(M80-Calcul4!Départ4,7)+1,Cycle4,2,FALSE)</f>
        <v>0</v>
      </c>
      <c r="O80" s="1"/>
    </row>
    <row r="81" spans="1:15" x14ac:dyDescent="0.25">
      <c r="A81" s="3">
        <f t="shared" si="6"/>
        <v>45372</v>
      </c>
      <c r="B81" s="1" t="str">
        <f>VLOOKUP(MOD(A81-Calcul1!Départ1,7)+1,Cycle1,2,FALSE)</f>
        <v>M</v>
      </c>
      <c r="C81" s="1"/>
      <c r="E81" s="3">
        <f t="shared" si="4"/>
        <v>45738</v>
      </c>
      <c r="F81" s="1">
        <f ca="1">IFERROR(OFFSET(Bdd!$AB$3,MOD(E81+1,14),Calcul2!$F$26),"")</f>
        <v>0</v>
      </c>
      <c r="G81" s="1"/>
      <c r="I81" s="3">
        <f t="shared" si="7"/>
        <v>46103</v>
      </c>
      <c r="J81" s="1">
        <f ca="1">IFERROR(OFFSET(Bdd!$Y$3,MOD(E81+1,14),Calcul3!$F$26),"")</f>
        <v>0</v>
      </c>
      <c r="K81" s="1"/>
      <c r="M81" s="3">
        <f t="shared" si="5"/>
        <v>46468</v>
      </c>
      <c r="N81" s="1" t="str">
        <f>VLOOKUP(MOD(M81-Calcul4!Départ4,7)+1,Cycle4,2,FALSE)</f>
        <v>J</v>
      </c>
      <c r="O81" s="1"/>
    </row>
    <row r="82" spans="1:15" x14ac:dyDescent="0.25">
      <c r="A82" s="3">
        <f t="shared" si="6"/>
        <v>45373</v>
      </c>
      <c r="B82" s="1" t="str">
        <f>VLOOKUP(MOD(A82-Calcul1!Départ1,7)+1,Cycle1,2,FALSE)</f>
        <v>M</v>
      </c>
      <c r="C82" s="1"/>
      <c r="E82" s="3">
        <f t="shared" si="4"/>
        <v>45739</v>
      </c>
      <c r="F82" s="1">
        <f ca="1">IFERROR(OFFSET(Bdd!$AB$3,MOD(E82+1,14),Calcul2!$F$26),"")</f>
        <v>0</v>
      </c>
      <c r="G82" s="1"/>
      <c r="I82" s="3">
        <f t="shared" si="7"/>
        <v>46104</v>
      </c>
      <c r="J82" s="1">
        <f ca="1">IFERROR(OFFSET(Bdd!$Y$3,MOD(E82+1,14),Calcul3!$F$26),"")</f>
        <v>0</v>
      </c>
      <c r="K82" s="1"/>
      <c r="M82" s="3">
        <f t="shared" si="5"/>
        <v>46469</v>
      </c>
      <c r="N82" s="1" t="str">
        <f>VLOOKUP(MOD(M82-Calcul4!Départ4,7)+1,Cycle4,2,FALSE)</f>
        <v>J</v>
      </c>
      <c r="O82" s="1"/>
    </row>
    <row r="83" spans="1:15" x14ac:dyDescent="0.25">
      <c r="A83" s="3">
        <f t="shared" si="6"/>
        <v>45374</v>
      </c>
      <c r="B83" s="1">
        <f>VLOOKUP(MOD(A83-Calcul1!Départ1,7)+1,Cycle1,2,FALSE)</f>
        <v>0</v>
      </c>
      <c r="C83" s="1"/>
      <c r="E83" s="3">
        <f t="shared" si="4"/>
        <v>45740</v>
      </c>
      <c r="F83" s="1" t="str">
        <f ca="1">IFERROR(OFFSET(Bdd!$AB$3,MOD(E83+1,14),Calcul2!$F$26),"")</f>
        <v>M</v>
      </c>
      <c r="G83" s="1"/>
      <c r="I83" s="3">
        <f t="shared" si="7"/>
        <v>46105</v>
      </c>
      <c r="J83" s="1" t="str">
        <f ca="1">IFERROR(OFFSET(Bdd!$Y$3,MOD(E83+1,14),Calcul3!$F$26),"")</f>
        <v>AM</v>
      </c>
      <c r="K83" s="1"/>
      <c r="M83" s="3">
        <f t="shared" si="5"/>
        <v>46470</v>
      </c>
      <c r="N83" s="1" t="str">
        <f>VLOOKUP(MOD(M83-Calcul4!Départ4,7)+1,Cycle4,2,FALSE)</f>
        <v>J</v>
      </c>
      <c r="O83" s="1"/>
    </row>
    <row r="84" spans="1:15" x14ac:dyDescent="0.25">
      <c r="A84" s="3">
        <f t="shared" si="6"/>
        <v>45375</v>
      </c>
      <c r="B84" s="1">
        <f>VLOOKUP(MOD(A84-Calcul1!Départ1,7)+1,Cycle1,2,FALSE)</f>
        <v>0</v>
      </c>
      <c r="C84" s="1"/>
      <c r="E84" s="3">
        <f t="shared" si="4"/>
        <v>45741</v>
      </c>
      <c r="F84" s="1" t="str">
        <f ca="1">IFERROR(OFFSET(Bdd!$AB$3,MOD(E84+1,14),Calcul2!$F$26),"")</f>
        <v>M</v>
      </c>
      <c r="G84" s="1"/>
      <c r="I84" s="3">
        <f t="shared" si="7"/>
        <v>46106</v>
      </c>
      <c r="J84" s="1" t="str">
        <f ca="1">IFERROR(OFFSET(Bdd!$Y$3,MOD(E84+1,14),Calcul3!$F$26),"")</f>
        <v>AM</v>
      </c>
      <c r="K84" s="1"/>
      <c r="M84" s="3">
        <f t="shared" si="5"/>
        <v>46471</v>
      </c>
      <c r="N84" s="1" t="str">
        <f>VLOOKUP(MOD(M84-Calcul4!Départ4,7)+1,Cycle4,2,FALSE)</f>
        <v>J</v>
      </c>
      <c r="O84" s="1"/>
    </row>
    <row r="85" spans="1:15" x14ac:dyDescent="0.25">
      <c r="A85" s="3">
        <f t="shared" si="6"/>
        <v>45376</v>
      </c>
      <c r="B85" s="1" t="str">
        <f>VLOOKUP(MOD(A85-Calcul1!Départ1,7)+1,Cycle1,2,FALSE)</f>
        <v>J</v>
      </c>
      <c r="C85" s="1"/>
      <c r="E85" s="3">
        <f t="shared" si="4"/>
        <v>45742</v>
      </c>
      <c r="F85" s="1" t="str">
        <f ca="1">IFERROR(OFFSET(Bdd!$AB$3,MOD(E85+1,14),Calcul2!$F$26),"")</f>
        <v>M</v>
      </c>
      <c r="G85" s="1"/>
      <c r="I85" s="3">
        <f t="shared" si="7"/>
        <v>46107</v>
      </c>
      <c r="J85" s="1" t="str">
        <f ca="1">IFERROR(OFFSET(Bdd!$Y$3,MOD(E85+1,14),Calcul3!$F$26),"")</f>
        <v>AM</v>
      </c>
      <c r="K85" s="1"/>
      <c r="M85" s="3">
        <f t="shared" si="5"/>
        <v>46472</v>
      </c>
      <c r="N85" s="1" t="str">
        <f>VLOOKUP(MOD(M85-Calcul4!Départ4,7)+1,Cycle4,2,FALSE)</f>
        <v>J</v>
      </c>
      <c r="O85" s="1"/>
    </row>
    <row r="86" spans="1:15" x14ac:dyDescent="0.25">
      <c r="A86" s="3">
        <f t="shared" si="6"/>
        <v>45377</v>
      </c>
      <c r="B86" s="1" t="str">
        <f>VLOOKUP(MOD(A86-Calcul1!Départ1,7)+1,Cycle1,2,FALSE)</f>
        <v>J</v>
      </c>
      <c r="C86" s="1"/>
      <c r="E86" s="3">
        <f t="shared" si="4"/>
        <v>45743</v>
      </c>
      <c r="F86" s="1" t="str">
        <f ca="1">IFERROR(OFFSET(Bdd!$AB$3,MOD(E86+1,14),Calcul2!$F$26),"")</f>
        <v>M</v>
      </c>
      <c r="G86" s="1"/>
      <c r="I86" s="3">
        <f t="shared" si="7"/>
        <v>46108</v>
      </c>
      <c r="J86" s="1" t="str">
        <f ca="1">IFERROR(OFFSET(Bdd!$Y$3,MOD(E86+1,14),Calcul3!$F$26),"")</f>
        <v>M</v>
      </c>
      <c r="K86" s="1"/>
      <c r="M86" s="3">
        <f t="shared" si="5"/>
        <v>46473</v>
      </c>
      <c r="N86" s="1">
        <f>VLOOKUP(MOD(M86-Calcul4!Départ4,7)+1,Cycle4,2,FALSE)</f>
        <v>0</v>
      </c>
      <c r="O86" s="1"/>
    </row>
    <row r="87" spans="1:15" x14ac:dyDescent="0.25">
      <c r="A87" s="3">
        <f t="shared" si="6"/>
        <v>45378</v>
      </c>
      <c r="B87" s="1" t="str">
        <f>VLOOKUP(MOD(A87-Calcul1!Départ1,7)+1,Cycle1,2,FALSE)</f>
        <v>M</v>
      </c>
      <c r="C87" s="1"/>
      <c r="E87" s="3">
        <f t="shared" si="4"/>
        <v>45744</v>
      </c>
      <c r="F87" s="1" t="str">
        <f ca="1">IFERROR(OFFSET(Bdd!$AB$3,MOD(E87+1,14),Calcul2!$F$26),"")</f>
        <v>M</v>
      </c>
      <c r="G87" s="1"/>
      <c r="I87" s="3">
        <f t="shared" si="7"/>
        <v>46109</v>
      </c>
      <c r="J87" s="1" t="str">
        <f ca="1">IFERROR(OFFSET(Bdd!$Y$3,MOD(E87+1,14),Calcul3!$F$26),"")</f>
        <v>M</v>
      </c>
      <c r="K87" s="1"/>
      <c r="M87" s="3">
        <f t="shared" si="5"/>
        <v>46474</v>
      </c>
      <c r="N87" s="1">
        <f>VLOOKUP(MOD(M87-Calcul4!Départ4,7)+1,Cycle4,2,FALSE)</f>
        <v>0</v>
      </c>
      <c r="O87" s="1"/>
    </row>
    <row r="88" spans="1:15" x14ac:dyDescent="0.25">
      <c r="A88" s="3">
        <f t="shared" si="6"/>
        <v>45379</v>
      </c>
      <c r="B88" s="1" t="str">
        <f>VLOOKUP(MOD(A88-Calcul1!Départ1,7)+1,Cycle1,2,FALSE)</f>
        <v>M</v>
      </c>
      <c r="C88" s="1"/>
      <c r="E88" s="3">
        <f t="shared" si="4"/>
        <v>45745</v>
      </c>
      <c r="F88" s="1">
        <f ca="1">IFERROR(OFFSET(Bdd!$AB$3,MOD(E88+1,14),Calcul2!$F$26),"")</f>
        <v>0</v>
      </c>
      <c r="G88" s="1"/>
      <c r="I88" s="3">
        <f t="shared" si="7"/>
        <v>46110</v>
      </c>
      <c r="J88" s="1">
        <f ca="1">IFERROR(OFFSET(Bdd!$Y$3,MOD(E88+1,14),Calcul3!$F$26),"")</f>
        <v>0</v>
      </c>
      <c r="K88" s="1"/>
      <c r="M88" s="3">
        <f t="shared" si="5"/>
        <v>46475</v>
      </c>
      <c r="N88" s="1" t="str">
        <f>VLOOKUP(MOD(M88-Calcul4!Départ4,7)+1,Cycle4,2,FALSE)</f>
        <v>J</v>
      </c>
      <c r="O88" s="1"/>
    </row>
    <row r="89" spans="1:15" x14ac:dyDescent="0.25">
      <c r="A89" s="3">
        <f t="shared" si="6"/>
        <v>45380</v>
      </c>
      <c r="B89" s="1" t="str">
        <f>VLOOKUP(MOD(A89-Calcul1!Départ1,7)+1,Cycle1,2,FALSE)</f>
        <v>M</v>
      </c>
      <c r="C89" s="1"/>
      <c r="E89" s="3">
        <f t="shared" si="4"/>
        <v>45746</v>
      </c>
      <c r="F89" s="1">
        <f ca="1">IFERROR(OFFSET(Bdd!$AB$3,MOD(E89+1,14),Calcul2!$F$26),"")</f>
        <v>0</v>
      </c>
      <c r="G89" s="1"/>
      <c r="I89" s="3">
        <f t="shared" si="7"/>
        <v>46111</v>
      </c>
      <c r="J89" s="1">
        <f ca="1">IFERROR(OFFSET(Bdd!$Y$3,MOD(E89+1,14),Calcul3!$F$26),"")</f>
        <v>0</v>
      </c>
      <c r="K89" s="1"/>
      <c r="M89" s="3">
        <f t="shared" si="5"/>
        <v>46476</v>
      </c>
      <c r="N89" s="1" t="str">
        <f>VLOOKUP(MOD(M89-Calcul4!Départ4,7)+1,Cycle4,2,FALSE)</f>
        <v>J</v>
      </c>
      <c r="O89" s="1"/>
    </row>
    <row r="90" spans="1:15" x14ac:dyDescent="0.25">
      <c r="A90" s="3">
        <f t="shared" si="6"/>
        <v>45381</v>
      </c>
      <c r="B90" s="1">
        <f>VLOOKUP(MOD(A90-Calcul1!Départ1,7)+1,Cycle1,2,FALSE)</f>
        <v>0</v>
      </c>
      <c r="C90" s="1"/>
      <c r="E90" s="3">
        <f t="shared" si="4"/>
        <v>45747</v>
      </c>
      <c r="F90" s="1" t="str">
        <f ca="1">IFERROR(OFFSET(Bdd!$AB$3,MOD(E90+1,14),Calcul2!$F$26),"")</f>
        <v>AM</v>
      </c>
      <c r="G90" s="1"/>
      <c r="I90" s="3">
        <f t="shared" si="7"/>
        <v>46112</v>
      </c>
      <c r="J90" s="1" t="str">
        <f ca="1">IFERROR(OFFSET(Bdd!$Y$3,MOD(E90+1,14),Calcul3!$F$26),"")</f>
        <v>M</v>
      </c>
      <c r="K90" s="1"/>
      <c r="M90" s="3">
        <f t="shared" si="5"/>
        <v>46477</v>
      </c>
      <c r="N90" s="1" t="str">
        <f>VLOOKUP(MOD(M90-Calcul4!Départ4,7)+1,Cycle4,2,FALSE)</f>
        <v>J</v>
      </c>
      <c r="O90" s="1"/>
    </row>
    <row r="91" spans="1:15" x14ac:dyDescent="0.25">
      <c r="A91" s="3">
        <f t="shared" si="6"/>
        <v>45382</v>
      </c>
      <c r="B91" s="1">
        <f>VLOOKUP(MOD(A91-Calcul1!Départ1,7)+1,Cycle1,2,FALSE)</f>
        <v>0</v>
      </c>
      <c r="C91" s="1"/>
      <c r="E91" s="3">
        <f t="shared" si="4"/>
        <v>45748</v>
      </c>
      <c r="F91" s="1" t="str">
        <f ca="1">IFERROR(OFFSET(Bdd!$AB$3,MOD(E91+1,14),Calcul2!$F$26),"")</f>
        <v>AM</v>
      </c>
      <c r="G91" s="1"/>
      <c r="I91" s="3">
        <f t="shared" si="7"/>
        <v>46113</v>
      </c>
      <c r="J91" s="1" t="str">
        <f ca="1">IFERROR(OFFSET(Bdd!$Y$3,MOD(E91+1,14),Calcul3!$F$26),"")</f>
        <v>M</v>
      </c>
      <c r="K91" s="1"/>
      <c r="M91" s="3">
        <f t="shared" si="5"/>
        <v>46478</v>
      </c>
      <c r="N91" s="1" t="str">
        <f>VLOOKUP(MOD(M91-Calcul4!Départ4,7)+1,Cycle4,2,FALSE)</f>
        <v>J</v>
      </c>
      <c r="O91" s="1"/>
    </row>
    <row r="92" spans="1:15" x14ac:dyDescent="0.25">
      <c r="A92" s="3">
        <f t="shared" si="6"/>
        <v>45383</v>
      </c>
      <c r="B92" s="1" t="str">
        <f>VLOOKUP(MOD(A92-Calcul1!Départ1,7)+1,Cycle1,2,FALSE)</f>
        <v>J</v>
      </c>
      <c r="C92" s="1"/>
      <c r="E92" s="3">
        <f t="shared" si="4"/>
        <v>45749</v>
      </c>
      <c r="F92" s="1" t="str">
        <f ca="1">IFERROR(OFFSET(Bdd!$AB$3,MOD(E92+1,14),Calcul2!$F$26),"")</f>
        <v>AM</v>
      </c>
      <c r="G92" s="1"/>
      <c r="I92" s="3">
        <f t="shared" si="7"/>
        <v>46114</v>
      </c>
      <c r="J92" s="1" t="str">
        <f ca="1">IFERROR(OFFSET(Bdd!$Y$3,MOD(E92+1,14),Calcul3!$F$26),"")</f>
        <v>M</v>
      </c>
      <c r="K92" s="1"/>
      <c r="M92" s="3">
        <f t="shared" si="5"/>
        <v>46479</v>
      </c>
      <c r="N92" s="1" t="str">
        <f>VLOOKUP(MOD(M92-Calcul4!Départ4,7)+1,Cycle4,2,FALSE)</f>
        <v>J</v>
      </c>
      <c r="O92" s="1"/>
    </row>
    <row r="93" spans="1:15" x14ac:dyDescent="0.25">
      <c r="A93" s="3">
        <f t="shared" si="6"/>
        <v>45384</v>
      </c>
      <c r="B93" s="1" t="str">
        <f>VLOOKUP(MOD(A93-Calcul1!Départ1,7)+1,Cycle1,2,FALSE)</f>
        <v>J</v>
      </c>
      <c r="C93" s="1"/>
      <c r="E93" s="3">
        <f t="shared" si="4"/>
        <v>45750</v>
      </c>
      <c r="F93" s="1" t="str">
        <f ca="1">IFERROR(OFFSET(Bdd!$AB$3,MOD(E93+1,14),Calcul2!$F$26),"")</f>
        <v>AM</v>
      </c>
      <c r="G93" s="1"/>
      <c r="I93" s="3">
        <f t="shared" si="7"/>
        <v>46115</v>
      </c>
      <c r="J93" s="1" t="str">
        <f ca="1">IFERROR(OFFSET(Bdd!$Y$3,MOD(E93+1,14),Calcul3!$F$26),"")</f>
        <v>AM</v>
      </c>
      <c r="K93" s="1"/>
      <c r="M93" s="3">
        <f t="shared" si="5"/>
        <v>46480</v>
      </c>
      <c r="N93" s="1">
        <f>VLOOKUP(MOD(M93-Calcul4!Départ4,7)+1,Cycle4,2,FALSE)</f>
        <v>0</v>
      </c>
      <c r="O93" s="1"/>
    </row>
    <row r="94" spans="1:15" x14ac:dyDescent="0.25">
      <c r="A94" s="3">
        <f t="shared" si="6"/>
        <v>45385</v>
      </c>
      <c r="B94" s="1" t="str">
        <f>VLOOKUP(MOD(A94-Calcul1!Départ1,7)+1,Cycle1,2,FALSE)</f>
        <v>M</v>
      </c>
      <c r="C94" s="1"/>
      <c r="E94" s="3">
        <f t="shared" si="4"/>
        <v>45751</v>
      </c>
      <c r="F94" s="1" t="str">
        <f ca="1">IFERROR(OFFSET(Bdd!$AB$3,MOD(E94+1,14),Calcul2!$F$26),"")</f>
        <v>AM</v>
      </c>
      <c r="G94" s="1"/>
      <c r="I94" s="3">
        <f t="shared" si="7"/>
        <v>46116</v>
      </c>
      <c r="J94" s="1" t="str">
        <f ca="1">IFERROR(OFFSET(Bdd!$Y$3,MOD(E94+1,14),Calcul3!$F$26),"")</f>
        <v>AM</v>
      </c>
      <c r="K94" s="1"/>
      <c r="M94" s="3">
        <f t="shared" si="5"/>
        <v>46481</v>
      </c>
      <c r="N94" s="1">
        <f>VLOOKUP(MOD(M94-Calcul4!Départ4,7)+1,Cycle4,2,FALSE)</f>
        <v>0</v>
      </c>
      <c r="O94" s="1"/>
    </row>
    <row r="95" spans="1:15" x14ac:dyDescent="0.25">
      <c r="A95" s="3">
        <f t="shared" si="6"/>
        <v>45386</v>
      </c>
      <c r="B95" s="1" t="str">
        <f>VLOOKUP(MOD(A95-Calcul1!Départ1,7)+1,Cycle1,2,FALSE)</f>
        <v>M</v>
      </c>
      <c r="C95" s="1"/>
      <c r="E95" s="3">
        <f t="shared" si="4"/>
        <v>45752</v>
      </c>
      <c r="F95" s="1">
        <f ca="1">IFERROR(OFFSET(Bdd!$AB$3,MOD(E95+1,14),Calcul2!$F$26),"")</f>
        <v>0</v>
      </c>
      <c r="G95" s="1"/>
      <c r="I95" s="3">
        <f t="shared" si="7"/>
        <v>46117</v>
      </c>
      <c r="J95" s="1">
        <f ca="1">IFERROR(OFFSET(Bdd!$Y$3,MOD(E95+1,14),Calcul3!$F$26),"")</f>
        <v>0</v>
      </c>
      <c r="K95" s="1"/>
      <c r="M95" s="3">
        <f t="shared" si="5"/>
        <v>46482</v>
      </c>
      <c r="N95" s="1" t="str">
        <f>VLOOKUP(MOD(M95-Calcul4!Départ4,7)+1,Cycle4,2,FALSE)</f>
        <v>J</v>
      </c>
      <c r="O95" s="1"/>
    </row>
    <row r="96" spans="1:15" x14ac:dyDescent="0.25">
      <c r="A96" s="3">
        <f t="shared" si="6"/>
        <v>45387</v>
      </c>
      <c r="B96" s="1" t="str">
        <f>VLOOKUP(MOD(A96-Calcul1!Départ1,7)+1,Cycle1,2,FALSE)</f>
        <v>M</v>
      </c>
      <c r="C96" s="1"/>
      <c r="E96" s="3">
        <f t="shared" si="4"/>
        <v>45753</v>
      </c>
      <c r="F96" s="1">
        <f ca="1">IFERROR(OFFSET(Bdd!$AB$3,MOD(E96+1,14),Calcul2!$F$26),"")</f>
        <v>0</v>
      </c>
      <c r="G96" s="1"/>
      <c r="I96" s="3">
        <f t="shared" si="7"/>
        <v>46118</v>
      </c>
      <c r="J96" s="1">
        <f ca="1">IFERROR(OFFSET(Bdd!$Y$3,MOD(E96+1,14),Calcul3!$F$26),"")</f>
        <v>0</v>
      </c>
      <c r="K96" s="1"/>
      <c r="M96" s="3">
        <f t="shared" si="5"/>
        <v>46483</v>
      </c>
      <c r="N96" s="1" t="str">
        <f>VLOOKUP(MOD(M96-Calcul4!Départ4,7)+1,Cycle4,2,FALSE)</f>
        <v>J</v>
      </c>
      <c r="O96" s="1"/>
    </row>
    <row r="97" spans="1:15" x14ac:dyDescent="0.25">
      <c r="A97" s="3">
        <f t="shared" si="6"/>
        <v>45388</v>
      </c>
      <c r="B97" s="1">
        <f>VLOOKUP(MOD(A97-Calcul1!Départ1,7)+1,Cycle1,2,FALSE)</f>
        <v>0</v>
      </c>
      <c r="C97" s="1"/>
      <c r="E97" s="3">
        <f t="shared" si="4"/>
        <v>45754</v>
      </c>
      <c r="F97" s="1" t="str">
        <f ca="1">IFERROR(OFFSET(Bdd!$AB$3,MOD(E97+1,14),Calcul2!$F$26),"")</f>
        <v>M</v>
      </c>
      <c r="G97" s="1"/>
      <c r="I97" s="3">
        <f t="shared" si="7"/>
        <v>46119</v>
      </c>
      <c r="J97" s="1" t="str">
        <f ca="1">IFERROR(OFFSET(Bdd!$Y$3,MOD(E97+1,14),Calcul3!$F$26),"")</f>
        <v>AM</v>
      </c>
      <c r="K97" s="1"/>
      <c r="M97" s="3">
        <f t="shared" si="5"/>
        <v>46484</v>
      </c>
      <c r="N97" s="1" t="str">
        <f>VLOOKUP(MOD(M97-Calcul4!Départ4,7)+1,Cycle4,2,FALSE)</f>
        <v>J</v>
      </c>
      <c r="O97" s="1"/>
    </row>
    <row r="98" spans="1:15" x14ac:dyDescent="0.25">
      <c r="A98" s="3">
        <f t="shared" si="6"/>
        <v>45389</v>
      </c>
      <c r="B98" s="1">
        <f>VLOOKUP(MOD(A98-Calcul1!Départ1,7)+1,Cycle1,2,FALSE)</f>
        <v>0</v>
      </c>
      <c r="C98" s="1"/>
      <c r="E98" s="3">
        <f t="shared" si="4"/>
        <v>45755</v>
      </c>
      <c r="F98" s="1" t="str">
        <f ca="1">IFERROR(OFFSET(Bdd!$AB$3,MOD(E98+1,14),Calcul2!$F$26),"")</f>
        <v>M</v>
      </c>
      <c r="G98" s="1"/>
      <c r="I98" s="3">
        <f t="shared" si="7"/>
        <v>46120</v>
      </c>
      <c r="J98" s="1" t="str">
        <f ca="1">IFERROR(OFFSET(Bdd!$Y$3,MOD(E98+1,14),Calcul3!$F$26),"")</f>
        <v>AM</v>
      </c>
      <c r="K98" s="1"/>
      <c r="M98" s="3">
        <f t="shared" si="5"/>
        <v>46485</v>
      </c>
      <c r="N98" s="1" t="str">
        <f>VLOOKUP(MOD(M98-Calcul4!Départ4,7)+1,Cycle4,2,FALSE)</f>
        <v>J</v>
      </c>
      <c r="O98" s="1"/>
    </row>
    <row r="99" spans="1:15" x14ac:dyDescent="0.25">
      <c r="A99" s="3">
        <f t="shared" si="6"/>
        <v>45390</v>
      </c>
      <c r="B99" s="1" t="str">
        <f>VLOOKUP(MOD(A99-Calcul1!Départ1,7)+1,Cycle1,2,FALSE)</f>
        <v>J</v>
      </c>
      <c r="C99" s="1"/>
      <c r="E99" s="3">
        <f t="shared" si="4"/>
        <v>45756</v>
      </c>
      <c r="F99" s="1" t="str">
        <f ca="1">IFERROR(OFFSET(Bdd!$AB$3,MOD(E99+1,14),Calcul2!$F$26),"")</f>
        <v>M</v>
      </c>
      <c r="G99" s="1"/>
      <c r="I99" s="3">
        <f t="shared" si="7"/>
        <v>46121</v>
      </c>
      <c r="J99" s="1" t="str">
        <f ca="1">IFERROR(OFFSET(Bdd!$Y$3,MOD(E99+1,14),Calcul3!$F$26),"")</f>
        <v>AM</v>
      </c>
      <c r="K99" s="1"/>
      <c r="M99" s="3">
        <f t="shared" si="5"/>
        <v>46486</v>
      </c>
      <c r="N99" s="1" t="str">
        <f>VLOOKUP(MOD(M99-Calcul4!Départ4,7)+1,Cycle4,2,FALSE)</f>
        <v>J</v>
      </c>
      <c r="O99" s="1"/>
    </row>
    <row r="100" spans="1:15" x14ac:dyDescent="0.25">
      <c r="A100" s="3">
        <f t="shared" si="6"/>
        <v>45391</v>
      </c>
      <c r="B100" s="1" t="str">
        <f>VLOOKUP(MOD(A100-Calcul1!Départ1,7)+1,Cycle1,2,FALSE)</f>
        <v>J</v>
      </c>
      <c r="C100" s="1"/>
      <c r="E100" s="3">
        <f t="shared" si="4"/>
        <v>45757</v>
      </c>
      <c r="F100" s="1" t="str">
        <f ca="1">IFERROR(OFFSET(Bdd!$AB$3,MOD(E100+1,14),Calcul2!$F$26),"")</f>
        <v>M</v>
      </c>
      <c r="G100" s="1"/>
      <c r="I100" s="3">
        <f t="shared" si="7"/>
        <v>46122</v>
      </c>
      <c r="J100" s="1" t="str">
        <f ca="1">IFERROR(OFFSET(Bdd!$Y$3,MOD(E100+1,14),Calcul3!$F$26),"")</f>
        <v>M</v>
      </c>
      <c r="K100" s="1"/>
      <c r="M100" s="3">
        <f t="shared" si="5"/>
        <v>46487</v>
      </c>
      <c r="N100" s="1">
        <f>VLOOKUP(MOD(M100-Calcul4!Départ4,7)+1,Cycle4,2,FALSE)</f>
        <v>0</v>
      </c>
      <c r="O100" s="1"/>
    </row>
    <row r="101" spans="1:15" x14ac:dyDescent="0.25">
      <c r="A101" s="3">
        <f t="shared" si="6"/>
        <v>45392</v>
      </c>
      <c r="B101" s="1" t="str">
        <f>VLOOKUP(MOD(A101-Calcul1!Départ1,7)+1,Cycle1,2,FALSE)</f>
        <v>M</v>
      </c>
      <c r="C101" s="1"/>
      <c r="E101" s="3">
        <f t="shared" si="4"/>
        <v>45758</v>
      </c>
      <c r="F101" s="1" t="str">
        <f ca="1">IFERROR(OFFSET(Bdd!$AB$3,MOD(E101+1,14),Calcul2!$F$26),"")</f>
        <v>M</v>
      </c>
      <c r="G101" s="1"/>
      <c r="I101" s="3">
        <f t="shared" si="7"/>
        <v>46123</v>
      </c>
      <c r="J101" s="1" t="str">
        <f ca="1">IFERROR(OFFSET(Bdd!$Y$3,MOD(E101+1,14),Calcul3!$F$26),"")</f>
        <v>M</v>
      </c>
      <c r="K101" s="1"/>
      <c r="M101" s="3">
        <f t="shared" si="5"/>
        <v>46488</v>
      </c>
      <c r="N101" s="1">
        <f>VLOOKUP(MOD(M101-Calcul4!Départ4,7)+1,Cycle4,2,FALSE)</f>
        <v>0</v>
      </c>
      <c r="O101" s="1"/>
    </row>
    <row r="102" spans="1:15" x14ac:dyDescent="0.25">
      <c r="A102" s="3">
        <f t="shared" si="6"/>
        <v>45393</v>
      </c>
      <c r="B102" s="1" t="str">
        <f>VLOOKUP(MOD(A102-Calcul1!Départ1,7)+1,Cycle1,2,FALSE)</f>
        <v>M</v>
      </c>
      <c r="C102" s="1"/>
      <c r="E102" s="3">
        <f t="shared" si="4"/>
        <v>45759</v>
      </c>
      <c r="F102" s="1">
        <f ca="1">IFERROR(OFFSET(Bdd!$AB$3,MOD(E102+1,14),Calcul2!$F$26),"")</f>
        <v>0</v>
      </c>
      <c r="G102" s="1"/>
      <c r="I102" s="3">
        <f t="shared" si="7"/>
        <v>46124</v>
      </c>
      <c r="J102" s="1">
        <f ca="1">IFERROR(OFFSET(Bdd!$Y$3,MOD(E102+1,14),Calcul3!$F$26),"")</f>
        <v>0</v>
      </c>
      <c r="K102" s="1"/>
      <c r="M102" s="3">
        <f t="shared" si="5"/>
        <v>46489</v>
      </c>
      <c r="N102" s="1" t="str">
        <f>VLOOKUP(MOD(M102-Calcul4!Départ4,7)+1,Cycle4,2,FALSE)</f>
        <v>J</v>
      </c>
      <c r="O102" s="1"/>
    </row>
    <row r="103" spans="1:15" x14ac:dyDescent="0.25">
      <c r="A103" s="3">
        <f t="shared" si="6"/>
        <v>45394</v>
      </c>
      <c r="B103" s="1" t="str">
        <f>VLOOKUP(MOD(A103-Calcul1!Départ1,7)+1,Cycle1,2,FALSE)</f>
        <v>M</v>
      </c>
      <c r="C103" s="1"/>
      <c r="E103" s="3">
        <f t="shared" si="4"/>
        <v>45760</v>
      </c>
      <c r="F103" s="1">
        <f ca="1">IFERROR(OFFSET(Bdd!$AB$3,MOD(E103+1,14),Calcul2!$F$26),"")</f>
        <v>0</v>
      </c>
      <c r="G103" s="1"/>
      <c r="I103" s="3">
        <f t="shared" si="7"/>
        <v>46125</v>
      </c>
      <c r="J103" s="1">
        <f ca="1">IFERROR(OFFSET(Bdd!$Y$3,MOD(E103+1,14),Calcul3!$F$26),"")</f>
        <v>0</v>
      </c>
      <c r="K103" s="1"/>
      <c r="M103" s="3">
        <f t="shared" si="5"/>
        <v>46490</v>
      </c>
      <c r="N103" s="1" t="str">
        <f>VLOOKUP(MOD(M103-Calcul4!Départ4,7)+1,Cycle4,2,FALSE)</f>
        <v>J</v>
      </c>
      <c r="O103" s="1"/>
    </row>
    <row r="104" spans="1:15" x14ac:dyDescent="0.25">
      <c r="A104" s="3">
        <f t="shared" si="6"/>
        <v>45395</v>
      </c>
      <c r="B104" s="1">
        <f>VLOOKUP(MOD(A104-Calcul1!Départ1,7)+1,Cycle1,2,FALSE)</f>
        <v>0</v>
      </c>
      <c r="C104" s="1"/>
      <c r="E104" s="3">
        <f t="shared" si="4"/>
        <v>45761</v>
      </c>
      <c r="F104" s="1" t="str">
        <f ca="1">IFERROR(OFFSET(Bdd!$AB$3,MOD(E104+1,14),Calcul2!$F$26),"")</f>
        <v>AM</v>
      </c>
      <c r="G104" s="1"/>
      <c r="I104" s="3">
        <f t="shared" si="7"/>
        <v>46126</v>
      </c>
      <c r="J104" s="1" t="str">
        <f ca="1">IFERROR(OFFSET(Bdd!$Y$3,MOD(E104+1,14),Calcul3!$F$26),"")</f>
        <v>M</v>
      </c>
      <c r="K104" s="1"/>
      <c r="M104" s="3">
        <f t="shared" si="5"/>
        <v>46491</v>
      </c>
      <c r="N104" s="1" t="str">
        <f>VLOOKUP(MOD(M104-Calcul4!Départ4,7)+1,Cycle4,2,FALSE)</f>
        <v>J</v>
      </c>
      <c r="O104" s="1"/>
    </row>
    <row r="105" spans="1:15" x14ac:dyDescent="0.25">
      <c r="A105" s="3">
        <f t="shared" si="6"/>
        <v>45396</v>
      </c>
      <c r="B105" s="1">
        <f>VLOOKUP(MOD(A105-Calcul1!Départ1,7)+1,Cycle1,2,FALSE)</f>
        <v>0</v>
      </c>
      <c r="C105" s="1"/>
      <c r="E105" s="3">
        <f t="shared" si="4"/>
        <v>45762</v>
      </c>
      <c r="F105" s="1" t="str">
        <f ca="1">IFERROR(OFFSET(Bdd!$AB$3,MOD(E105+1,14),Calcul2!$F$26),"")</f>
        <v>AM</v>
      </c>
      <c r="G105" s="1"/>
      <c r="I105" s="3">
        <f t="shared" si="7"/>
        <v>46127</v>
      </c>
      <c r="J105" s="1" t="str">
        <f ca="1">IFERROR(OFFSET(Bdd!$Y$3,MOD(E105+1,14),Calcul3!$F$26),"")</f>
        <v>M</v>
      </c>
      <c r="K105" s="1"/>
      <c r="M105" s="3">
        <f t="shared" si="5"/>
        <v>46492</v>
      </c>
      <c r="N105" s="1" t="str">
        <f>VLOOKUP(MOD(M105-Calcul4!Départ4,7)+1,Cycle4,2,FALSE)</f>
        <v>J</v>
      </c>
      <c r="O105" s="1"/>
    </row>
    <row r="106" spans="1:15" x14ac:dyDescent="0.25">
      <c r="A106" s="3">
        <f t="shared" si="6"/>
        <v>45397</v>
      </c>
      <c r="B106" s="1" t="str">
        <f>VLOOKUP(MOD(A106-Calcul1!Départ1,7)+1,Cycle1,2,FALSE)</f>
        <v>J</v>
      </c>
      <c r="C106" s="1"/>
      <c r="E106" s="3">
        <f t="shared" si="4"/>
        <v>45763</v>
      </c>
      <c r="F106" s="1" t="str">
        <f ca="1">IFERROR(OFFSET(Bdd!$AB$3,MOD(E106+1,14),Calcul2!$F$26),"")</f>
        <v>AM</v>
      </c>
      <c r="G106" s="1"/>
      <c r="I106" s="3">
        <f t="shared" si="7"/>
        <v>46128</v>
      </c>
      <c r="J106" s="1" t="str">
        <f ca="1">IFERROR(OFFSET(Bdd!$Y$3,MOD(E106+1,14),Calcul3!$F$26),"")</f>
        <v>M</v>
      </c>
      <c r="K106" s="1"/>
      <c r="M106" s="3">
        <f t="shared" si="5"/>
        <v>46493</v>
      </c>
      <c r="N106" s="1" t="str">
        <f>VLOOKUP(MOD(M106-Calcul4!Départ4,7)+1,Cycle4,2,FALSE)</f>
        <v>J</v>
      </c>
      <c r="O106" s="1"/>
    </row>
    <row r="107" spans="1:15" x14ac:dyDescent="0.25">
      <c r="A107" s="3">
        <f t="shared" si="6"/>
        <v>45398</v>
      </c>
      <c r="B107" s="1" t="str">
        <f>VLOOKUP(MOD(A107-Calcul1!Départ1,7)+1,Cycle1,2,FALSE)</f>
        <v>J</v>
      </c>
      <c r="C107" s="1"/>
      <c r="E107" s="3">
        <f t="shared" si="4"/>
        <v>45764</v>
      </c>
      <c r="F107" s="1" t="str">
        <f ca="1">IFERROR(OFFSET(Bdd!$AB$3,MOD(E107+1,14),Calcul2!$F$26),"")</f>
        <v>AM</v>
      </c>
      <c r="G107" s="1"/>
      <c r="I107" s="3">
        <f t="shared" si="7"/>
        <v>46129</v>
      </c>
      <c r="J107" s="1" t="str">
        <f ca="1">IFERROR(OFFSET(Bdd!$Y$3,MOD(E107+1,14),Calcul3!$F$26),"")</f>
        <v>AM</v>
      </c>
      <c r="K107" s="1"/>
      <c r="M107" s="3">
        <f t="shared" si="5"/>
        <v>46494</v>
      </c>
      <c r="N107" s="1">
        <f>VLOOKUP(MOD(M107-Calcul4!Départ4,7)+1,Cycle4,2,FALSE)</f>
        <v>0</v>
      </c>
      <c r="O107" s="1"/>
    </row>
    <row r="108" spans="1:15" x14ac:dyDescent="0.25">
      <c r="A108" s="3">
        <f t="shared" si="6"/>
        <v>45399</v>
      </c>
      <c r="B108" s="1" t="str">
        <f>VLOOKUP(MOD(A108-Calcul1!Départ1,7)+1,Cycle1,2,FALSE)</f>
        <v>M</v>
      </c>
      <c r="C108" s="1"/>
      <c r="E108" s="3">
        <f t="shared" si="4"/>
        <v>45765</v>
      </c>
      <c r="F108" s="1" t="str">
        <f ca="1">IFERROR(OFFSET(Bdd!$AB$3,MOD(E108+1,14),Calcul2!$F$26),"")</f>
        <v>AM</v>
      </c>
      <c r="G108" s="1"/>
      <c r="I108" s="3">
        <f t="shared" si="7"/>
        <v>46130</v>
      </c>
      <c r="J108" s="1" t="str">
        <f ca="1">IFERROR(OFFSET(Bdd!$Y$3,MOD(E108+1,14),Calcul3!$F$26),"")</f>
        <v>AM</v>
      </c>
      <c r="K108" s="1"/>
      <c r="M108" s="3">
        <f t="shared" si="5"/>
        <v>46495</v>
      </c>
      <c r="N108" s="1">
        <f>VLOOKUP(MOD(M108-Calcul4!Départ4,7)+1,Cycle4,2,FALSE)</f>
        <v>0</v>
      </c>
      <c r="O108" s="1"/>
    </row>
    <row r="109" spans="1:15" x14ac:dyDescent="0.25">
      <c r="A109" s="3">
        <f t="shared" si="6"/>
        <v>45400</v>
      </c>
      <c r="B109" s="1" t="str">
        <f>VLOOKUP(MOD(A109-Calcul1!Départ1,7)+1,Cycle1,2,FALSE)</f>
        <v>M</v>
      </c>
      <c r="C109" s="1"/>
      <c r="E109" s="3">
        <f t="shared" si="4"/>
        <v>45766</v>
      </c>
      <c r="F109" s="1">
        <f ca="1">IFERROR(OFFSET(Bdd!$AB$3,MOD(E109+1,14),Calcul2!$F$26),"")</f>
        <v>0</v>
      </c>
      <c r="G109" s="1"/>
      <c r="I109" s="3">
        <f t="shared" si="7"/>
        <v>46131</v>
      </c>
      <c r="J109" s="1">
        <f ca="1">IFERROR(OFFSET(Bdd!$Y$3,MOD(E109+1,14),Calcul3!$F$26),"")</f>
        <v>0</v>
      </c>
      <c r="K109" s="1"/>
      <c r="M109" s="3">
        <f t="shared" si="5"/>
        <v>46496</v>
      </c>
      <c r="N109" s="1" t="str">
        <f>VLOOKUP(MOD(M109-Calcul4!Départ4,7)+1,Cycle4,2,FALSE)</f>
        <v>J</v>
      </c>
      <c r="O109" s="1"/>
    </row>
    <row r="110" spans="1:15" x14ac:dyDescent="0.25">
      <c r="A110" s="3">
        <f t="shared" si="6"/>
        <v>45401</v>
      </c>
      <c r="B110" s="1" t="str">
        <f>VLOOKUP(MOD(A110-Calcul1!Départ1,7)+1,Cycle1,2,FALSE)</f>
        <v>M</v>
      </c>
      <c r="C110" s="1"/>
      <c r="E110" s="3">
        <f t="shared" si="4"/>
        <v>45767</v>
      </c>
      <c r="F110" s="1">
        <f ca="1">IFERROR(OFFSET(Bdd!$AB$3,MOD(E110+1,14),Calcul2!$F$26),"")</f>
        <v>0</v>
      </c>
      <c r="G110" s="1"/>
      <c r="I110" s="3">
        <f t="shared" si="7"/>
        <v>46132</v>
      </c>
      <c r="J110" s="1">
        <f ca="1">IFERROR(OFFSET(Bdd!$Y$3,MOD(E110+1,14),Calcul3!$F$26),"")</f>
        <v>0</v>
      </c>
      <c r="K110" s="1"/>
      <c r="M110" s="3">
        <f t="shared" si="5"/>
        <v>46497</v>
      </c>
      <c r="N110" s="1" t="str">
        <f>VLOOKUP(MOD(M110-Calcul4!Départ4,7)+1,Cycle4,2,FALSE)</f>
        <v>J</v>
      </c>
      <c r="O110" s="1"/>
    </row>
    <row r="111" spans="1:15" x14ac:dyDescent="0.25">
      <c r="A111" s="3">
        <f t="shared" si="6"/>
        <v>45402</v>
      </c>
      <c r="B111" s="1">
        <f>VLOOKUP(MOD(A111-Calcul1!Départ1,7)+1,Cycle1,2,FALSE)</f>
        <v>0</v>
      </c>
      <c r="C111" s="1"/>
      <c r="E111" s="3">
        <f t="shared" si="4"/>
        <v>45768</v>
      </c>
      <c r="F111" s="1" t="str">
        <f ca="1">IFERROR(OFFSET(Bdd!$AB$3,MOD(E111+1,14),Calcul2!$F$26),"")</f>
        <v>M</v>
      </c>
      <c r="G111" s="1"/>
      <c r="I111" s="3">
        <f t="shared" si="7"/>
        <v>46133</v>
      </c>
      <c r="J111" s="1" t="str">
        <f ca="1">IFERROR(OFFSET(Bdd!$Y$3,MOD(E111+1,14),Calcul3!$F$26),"")</f>
        <v>AM</v>
      </c>
      <c r="K111" s="1"/>
      <c r="M111" s="3">
        <f t="shared" si="5"/>
        <v>46498</v>
      </c>
      <c r="N111" s="1" t="str">
        <f>VLOOKUP(MOD(M111-Calcul4!Départ4,7)+1,Cycle4,2,FALSE)</f>
        <v>J</v>
      </c>
      <c r="O111" s="1"/>
    </row>
    <row r="112" spans="1:15" x14ac:dyDescent="0.25">
      <c r="A112" s="3">
        <f t="shared" si="6"/>
        <v>45403</v>
      </c>
      <c r="B112" s="1">
        <f>VLOOKUP(MOD(A112-Calcul1!Départ1,7)+1,Cycle1,2,FALSE)</f>
        <v>0</v>
      </c>
      <c r="C112" s="1"/>
      <c r="E112" s="3">
        <f t="shared" si="4"/>
        <v>45769</v>
      </c>
      <c r="F112" s="1" t="str">
        <f ca="1">IFERROR(OFFSET(Bdd!$AB$3,MOD(E112+1,14),Calcul2!$F$26),"")</f>
        <v>M</v>
      </c>
      <c r="G112" s="1"/>
      <c r="I112" s="3">
        <f t="shared" si="7"/>
        <v>46134</v>
      </c>
      <c r="J112" s="1" t="str">
        <f ca="1">IFERROR(OFFSET(Bdd!$Y$3,MOD(E112+1,14),Calcul3!$F$26),"")</f>
        <v>AM</v>
      </c>
      <c r="K112" s="1"/>
      <c r="M112" s="3">
        <f t="shared" si="5"/>
        <v>46499</v>
      </c>
      <c r="N112" s="1" t="str">
        <f>VLOOKUP(MOD(M112-Calcul4!Départ4,7)+1,Cycle4,2,FALSE)</f>
        <v>J</v>
      </c>
      <c r="O112" s="1"/>
    </row>
    <row r="113" spans="1:15" x14ac:dyDescent="0.25">
      <c r="A113" s="3">
        <f t="shared" si="6"/>
        <v>45404</v>
      </c>
      <c r="B113" s="1" t="str">
        <f>VLOOKUP(MOD(A113-Calcul1!Départ1,7)+1,Cycle1,2,FALSE)</f>
        <v>J</v>
      </c>
      <c r="C113" s="1"/>
      <c r="E113" s="3">
        <f t="shared" si="4"/>
        <v>45770</v>
      </c>
      <c r="F113" s="1" t="str">
        <f ca="1">IFERROR(OFFSET(Bdd!$AB$3,MOD(E113+1,14),Calcul2!$F$26),"")</f>
        <v>M</v>
      </c>
      <c r="G113" s="1"/>
      <c r="I113" s="3">
        <f t="shared" si="7"/>
        <v>46135</v>
      </c>
      <c r="J113" s="1" t="str">
        <f ca="1">IFERROR(OFFSET(Bdd!$Y$3,MOD(E113+1,14),Calcul3!$F$26),"")</f>
        <v>AM</v>
      </c>
      <c r="K113" s="1"/>
      <c r="M113" s="3">
        <f t="shared" si="5"/>
        <v>46500</v>
      </c>
      <c r="N113" s="1" t="str">
        <f>VLOOKUP(MOD(M113-Calcul4!Départ4,7)+1,Cycle4,2,FALSE)</f>
        <v>J</v>
      </c>
      <c r="O113" s="1"/>
    </row>
    <row r="114" spans="1:15" x14ac:dyDescent="0.25">
      <c r="A114" s="3">
        <f t="shared" si="6"/>
        <v>45405</v>
      </c>
      <c r="B114" s="1" t="str">
        <f>VLOOKUP(MOD(A114-Calcul1!Départ1,7)+1,Cycle1,2,FALSE)</f>
        <v>J</v>
      </c>
      <c r="C114" s="1"/>
      <c r="E114" s="3">
        <f t="shared" si="4"/>
        <v>45771</v>
      </c>
      <c r="F114" s="1" t="str">
        <f ca="1">IFERROR(OFFSET(Bdd!$AB$3,MOD(E114+1,14),Calcul2!$F$26),"")</f>
        <v>M</v>
      </c>
      <c r="G114" s="1"/>
      <c r="I114" s="3">
        <f t="shared" si="7"/>
        <v>46136</v>
      </c>
      <c r="J114" s="1" t="str">
        <f ca="1">IFERROR(OFFSET(Bdd!$Y$3,MOD(E114+1,14),Calcul3!$F$26),"")</f>
        <v>M</v>
      </c>
      <c r="K114" s="1"/>
      <c r="M114" s="3">
        <f t="shared" si="5"/>
        <v>46501</v>
      </c>
      <c r="N114" s="1">
        <f>VLOOKUP(MOD(M114-Calcul4!Départ4,7)+1,Cycle4,2,FALSE)</f>
        <v>0</v>
      </c>
      <c r="O114" s="1"/>
    </row>
    <row r="115" spans="1:15" x14ac:dyDescent="0.25">
      <c r="A115" s="3">
        <f t="shared" si="6"/>
        <v>45406</v>
      </c>
      <c r="B115" s="1" t="str">
        <f>VLOOKUP(MOD(A115-Calcul1!Départ1,7)+1,Cycle1,2,FALSE)</f>
        <v>M</v>
      </c>
      <c r="C115" s="1"/>
      <c r="E115" s="3">
        <f t="shared" si="4"/>
        <v>45772</v>
      </c>
      <c r="F115" s="1" t="str">
        <f ca="1">IFERROR(OFFSET(Bdd!$AB$3,MOD(E115+1,14),Calcul2!$F$26),"")</f>
        <v>M</v>
      </c>
      <c r="G115" s="1"/>
      <c r="I115" s="3">
        <f t="shared" si="7"/>
        <v>46137</v>
      </c>
      <c r="J115" s="1" t="str">
        <f ca="1">IFERROR(OFFSET(Bdd!$Y$3,MOD(E115+1,14),Calcul3!$F$26),"")</f>
        <v>M</v>
      </c>
      <c r="K115" s="1"/>
      <c r="M115" s="3">
        <f t="shared" si="5"/>
        <v>46502</v>
      </c>
      <c r="N115" s="1">
        <f>VLOOKUP(MOD(M115-Calcul4!Départ4,7)+1,Cycle4,2,FALSE)</f>
        <v>0</v>
      </c>
      <c r="O115" s="1"/>
    </row>
    <row r="116" spans="1:15" x14ac:dyDescent="0.25">
      <c r="A116" s="3">
        <f t="shared" si="6"/>
        <v>45407</v>
      </c>
      <c r="B116" s="1" t="str">
        <f>VLOOKUP(MOD(A116-Calcul1!Départ1,7)+1,Cycle1,2,FALSE)</f>
        <v>M</v>
      </c>
      <c r="C116" s="1"/>
      <c r="E116" s="3">
        <f t="shared" si="4"/>
        <v>45773</v>
      </c>
      <c r="F116" s="1">
        <f ca="1">IFERROR(OFFSET(Bdd!$AB$3,MOD(E116+1,14),Calcul2!$F$26),"")</f>
        <v>0</v>
      </c>
      <c r="G116" s="1"/>
      <c r="I116" s="3">
        <f t="shared" si="7"/>
        <v>46138</v>
      </c>
      <c r="J116" s="1">
        <f ca="1">IFERROR(OFFSET(Bdd!$Y$3,MOD(E116+1,14),Calcul3!$F$26),"")</f>
        <v>0</v>
      </c>
      <c r="K116" s="1"/>
      <c r="M116" s="3">
        <f t="shared" si="5"/>
        <v>46503</v>
      </c>
      <c r="N116" s="1" t="str">
        <f>VLOOKUP(MOD(M116-Calcul4!Départ4,7)+1,Cycle4,2,FALSE)</f>
        <v>J</v>
      </c>
      <c r="O116" s="1"/>
    </row>
    <row r="117" spans="1:15" x14ac:dyDescent="0.25">
      <c r="A117" s="3">
        <f t="shared" si="6"/>
        <v>45408</v>
      </c>
      <c r="B117" s="1" t="str">
        <f>VLOOKUP(MOD(A117-Calcul1!Départ1,7)+1,Cycle1,2,FALSE)</f>
        <v>M</v>
      </c>
      <c r="C117" s="1"/>
      <c r="E117" s="3">
        <f t="shared" si="4"/>
        <v>45774</v>
      </c>
      <c r="F117" s="1">
        <f ca="1">IFERROR(OFFSET(Bdd!$AB$3,MOD(E117+1,14),Calcul2!$F$26),"")</f>
        <v>0</v>
      </c>
      <c r="G117" s="1"/>
      <c r="I117" s="3">
        <f t="shared" si="7"/>
        <v>46139</v>
      </c>
      <c r="J117" s="1">
        <f ca="1">IFERROR(OFFSET(Bdd!$Y$3,MOD(E117+1,14),Calcul3!$F$26),"")</f>
        <v>0</v>
      </c>
      <c r="K117" s="1"/>
      <c r="M117" s="3">
        <f t="shared" si="5"/>
        <v>46504</v>
      </c>
      <c r="N117" s="1" t="str">
        <f>VLOOKUP(MOD(M117-Calcul4!Départ4,7)+1,Cycle4,2,FALSE)</f>
        <v>J</v>
      </c>
      <c r="O117" s="1"/>
    </row>
    <row r="118" spans="1:15" x14ac:dyDescent="0.25">
      <c r="A118" s="3">
        <f t="shared" si="6"/>
        <v>45409</v>
      </c>
      <c r="B118" s="1">
        <f>VLOOKUP(MOD(A118-Calcul1!Départ1,7)+1,Cycle1,2,FALSE)</f>
        <v>0</v>
      </c>
      <c r="C118" s="1"/>
      <c r="E118" s="3">
        <f t="shared" si="4"/>
        <v>45775</v>
      </c>
      <c r="F118" s="1" t="str">
        <f ca="1">IFERROR(OFFSET(Bdd!$AB$3,MOD(E118+1,14),Calcul2!$F$26),"")</f>
        <v>AM</v>
      </c>
      <c r="G118" s="1"/>
      <c r="I118" s="3">
        <f t="shared" si="7"/>
        <v>46140</v>
      </c>
      <c r="J118" s="1" t="str">
        <f ca="1">IFERROR(OFFSET(Bdd!$Y$3,MOD(E118+1,14),Calcul3!$F$26),"")</f>
        <v>M</v>
      </c>
      <c r="K118" s="1"/>
      <c r="M118" s="3">
        <f t="shared" si="5"/>
        <v>46505</v>
      </c>
      <c r="N118" s="1" t="str">
        <f>VLOOKUP(MOD(M118-Calcul4!Départ4,7)+1,Cycle4,2,FALSE)</f>
        <v>J</v>
      </c>
      <c r="O118" s="1"/>
    </row>
    <row r="119" spans="1:15" x14ac:dyDescent="0.25">
      <c r="A119" s="3">
        <f t="shared" si="6"/>
        <v>45410</v>
      </c>
      <c r="B119" s="1">
        <f>VLOOKUP(MOD(A119-Calcul1!Départ1,7)+1,Cycle1,2,FALSE)</f>
        <v>0</v>
      </c>
      <c r="C119" s="1"/>
      <c r="E119" s="3">
        <f t="shared" si="4"/>
        <v>45776</v>
      </c>
      <c r="F119" s="1" t="str">
        <f ca="1">IFERROR(OFFSET(Bdd!$AB$3,MOD(E119+1,14),Calcul2!$F$26),"")</f>
        <v>AM</v>
      </c>
      <c r="G119" s="1"/>
      <c r="I119" s="3">
        <f t="shared" si="7"/>
        <v>46141</v>
      </c>
      <c r="J119" s="1" t="str">
        <f ca="1">IFERROR(OFFSET(Bdd!$Y$3,MOD(E119+1,14),Calcul3!$F$26),"")</f>
        <v>M</v>
      </c>
      <c r="K119" s="1"/>
      <c r="M119" s="3">
        <f t="shared" si="5"/>
        <v>46506</v>
      </c>
      <c r="N119" s="1" t="str">
        <f>VLOOKUP(MOD(M119-Calcul4!Départ4,7)+1,Cycle4,2,FALSE)</f>
        <v>J</v>
      </c>
      <c r="O119" s="1"/>
    </row>
    <row r="120" spans="1:15" x14ac:dyDescent="0.25">
      <c r="A120" s="3">
        <f t="shared" si="6"/>
        <v>45411</v>
      </c>
      <c r="B120" s="1" t="str">
        <f>VLOOKUP(MOD(A120-Calcul1!Départ1,7)+1,Cycle1,2,FALSE)</f>
        <v>J</v>
      </c>
      <c r="C120" s="1"/>
      <c r="E120" s="3">
        <f t="shared" si="4"/>
        <v>45777</v>
      </c>
      <c r="F120" s="1" t="str">
        <f ca="1">IFERROR(OFFSET(Bdd!$AB$3,MOD(E120+1,14),Calcul2!$F$26),"")</f>
        <v>AM</v>
      </c>
      <c r="G120" s="1"/>
      <c r="I120" s="3">
        <f t="shared" si="7"/>
        <v>46142</v>
      </c>
      <c r="J120" s="1" t="str">
        <f ca="1">IFERROR(OFFSET(Bdd!$Y$3,MOD(E120+1,14),Calcul3!$F$26),"")</f>
        <v>M</v>
      </c>
      <c r="K120" s="1"/>
      <c r="M120" s="3">
        <f t="shared" si="5"/>
        <v>46507</v>
      </c>
      <c r="N120" s="1" t="str">
        <f>VLOOKUP(MOD(M120-Calcul4!Départ4,7)+1,Cycle4,2,FALSE)</f>
        <v>J</v>
      </c>
      <c r="O120" s="1"/>
    </row>
    <row r="121" spans="1:15" x14ac:dyDescent="0.25">
      <c r="A121" s="3">
        <f t="shared" si="6"/>
        <v>45412</v>
      </c>
      <c r="B121" s="1" t="str">
        <f>VLOOKUP(MOD(A121-Calcul1!Départ1,7)+1,Cycle1,2,FALSE)</f>
        <v>J</v>
      </c>
      <c r="C121" s="1"/>
      <c r="E121" s="3">
        <f t="shared" si="4"/>
        <v>45778</v>
      </c>
      <c r="F121" s="1" t="str">
        <f ca="1">IFERROR(OFFSET(Bdd!$AB$3,MOD(E121+1,14),Calcul2!$F$26),"")</f>
        <v>AM</v>
      </c>
      <c r="G121" s="1"/>
      <c r="I121" s="3">
        <f t="shared" si="7"/>
        <v>46143</v>
      </c>
      <c r="J121" s="1" t="str">
        <f ca="1">IFERROR(OFFSET(Bdd!$Y$3,MOD(E121+1,14),Calcul3!$F$26),"")</f>
        <v>AM</v>
      </c>
      <c r="K121" s="1"/>
      <c r="M121" s="3">
        <f t="shared" si="5"/>
        <v>46508</v>
      </c>
      <c r="N121" s="1">
        <f>VLOOKUP(MOD(M121-Calcul4!Départ4,7)+1,Cycle4,2,FALSE)</f>
        <v>0</v>
      </c>
      <c r="O121" s="1"/>
    </row>
    <row r="122" spans="1:15" x14ac:dyDescent="0.25">
      <c r="A122" s="3">
        <f t="shared" si="6"/>
        <v>45413</v>
      </c>
      <c r="B122" s="1" t="str">
        <f>VLOOKUP(MOD(A122-Calcul1!Départ1,7)+1,Cycle1,2,FALSE)</f>
        <v>M</v>
      </c>
      <c r="C122" s="1"/>
      <c r="E122" s="3">
        <f t="shared" si="4"/>
        <v>45779</v>
      </c>
      <c r="F122" s="1" t="str">
        <f ca="1">IFERROR(OFFSET(Bdd!$AB$3,MOD(E122+1,14),Calcul2!$F$26),"")</f>
        <v>AM</v>
      </c>
      <c r="G122" s="1"/>
      <c r="I122" s="3">
        <f t="shared" si="7"/>
        <v>46144</v>
      </c>
      <c r="J122" s="1" t="str">
        <f ca="1">IFERROR(OFFSET(Bdd!$Y$3,MOD(E122+1,14),Calcul3!$F$26),"")</f>
        <v>AM</v>
      </c>
      <c r="K122" s="1"/>
      <c r="M122" s="3">
        <f t="shared" si="5"/>
        <v>46509</v>
      </c>
      <c r="N122" s="1">
        <f>VLOOKUP(MOD(M122-Calcul4!Départ4,7)+1,Cycle4,2,FALSE)</f>
        <v>0</v>
      </c>
      <c r="O122" s="1"/>
    </row>
    <row r="123" spans="1:15" x14ac:dyDescent="0.25">
      <c r="A123" s="3">
        <f t="shared" si="6"/>
        <v>45414</v>
      </c>
      <c r="B123" s="1" t="str">
        <f>VLOOKUP(MOD(A123-Calcul1!Départ1,7)+1,Cycle1,2,FALSE)</f>
        <v>M</v>
      </c>
      <c r="C123" s="1"/>
      <c r="E123" s="3">
        <f t="shared" si="4"/>
        <v>45780</v>
      </c>
      <c r="F123" s="1">
        <f ca="1">IFERROR(OFFSET(Bdd!$AB$3,MOD(E123+1,14),Calcul2!$F$26),"")</f>
        <v>0</v>
      </c>
      <c r="G123" s="1"/>
      <c r="I123" s="3">
        <f t="shared" si="7"/>
        <v>46145</v>
      </c>
      <c r="J123" s="1">
        <f ca="1">IFERROR(OFFSET(Bdd!$Y$3,MOD(E123+1,14),Calcul3!$F$26),"")</f>
        <v>0</v>
      </c>
      <c r="K123" s="1"/>
      <c r="M123" s="3">
        <f t="shared" si="5"/>
        <v>46510</v>
      </c>
      <c r="N123" s="1" t="str">
        <f>VLOOKUP(MOD(M123-Calcul4!Départ4,7)+1,Cycle4,2,FALSE)</f>
        <v>J</v>
      </c>
      <c r="O123" s="1"/>
    </row>
    <row r="124" spans="1:15" x14ac:dyDescent="0.25">
      <c r="A124" s="3">
        <f t="shared" si="6"/>
        <v>45415</v>
      </c>
      <c r="B124" s="1" t="str">
        <f>VLOOKUP(MOD(A124-Calcul1!Départ1,7)+1,Cycle1,2,FALSE)</f>
        <v>M</v>
      </c>
      <c r="C124" s="1"/>
      <c r="E124" s="3">
        <f t="shared" si="4"/>
        <v>45781</v>
      </c>
      <c r="F124" s="1">
        <f ca="1">IFERROR(OFFSET(Bdd!$AB$3,MOD(E124+1,14),Calcul2!$F$26),"")</f>
        <v>0</v>
      </c>
      <c r="G124" s="1"/>
      <c r="I124" s="3">
        <f t="shared" si="7"/>
        <v>46146</v>
      </c>
      <c r="J124" s="1">
        <f ca="1">IFERROR(OFFSET(Bdd!$Y$3,MOD(E124+1,14),Calcul3!$F$26),"")</f>
        <v>0</v>
      </c>
      <c r="K124" s="1"/>
      <c r="M124" s="3">
        <f t="shared" si="5"/>
        <v>46511</v>
      </c>
      <c r="N124" s="1" t="str">
        <f>VLOOKUP(MOD(M124-Calcul4!Départ4,7)+1,Cycle4,2,FALSE)</f>
        <v>J</v>
      </c>
      <c r="O124" s="1"/>
    </row>
    <row r="125" spans="1:15" x14ac:dyDescent="0.25">
      <c r="A125" s="3">
        <f t="shared" si="6"/>
        <v>45416</v>
      </c>
      <c r="B125" s="1">
        <f>VLOOKUP(MOD(A125-Calcul1!Départ1,7)+1,Cycle1,2,FALSE)</f>
        <v>0</v>
      </c>
      <c r="C125" s="1"/>
      <c r="E125" s="3">
        <f t="shared" si="4"/>
        <v>45782</v>
      </c>
      <c r="F125" s="1" t="str">
        <f ca="1">IFERROR(OFFSET(Bdd!$AB$3,MOD(E125+1,14),Calcul2!$F$26),"")</f>
        <v>M</v>
      </c>
      <c r="G125" s="1"/>
      <c r="I125" s="3">
        <f t="shared" si="7"/>
        <v>46147</v>
      </c>
      <c r="J125" s="1" t="str">
        <f ca="1">IFERROR(OFFSET(Bdd!$Y$3,MOD(E125+1,14),Calcul3!$F$26),"")</f>
        <v>AM</v>
      </c>
      <c r="K125" s="1"/>
      <c r="M125" s="3">
        <f t="shared" si="5"/>
        <v>46512</v>
      </c>
      <c r="N125" s="1" t="str">
        <f>VLOOKUP(MOD(M125-Calcul4!Départ4,7)+1,Cycle4,2,FALSE)</f>
        <v>J</v>
      </c>
      <c r="O125" s="1"/>
    </row>
    <row r="126" spans="1:15" x14ac:dyDescent="0.25">
      <c r="A126" s="3">
        <f t="shared" si="6"/>
        <v>45417</v>
      </c>
      <c r="B126" s="1">
        <f>VLOOKUP(MOD(A126-Calcul1!Départ1,7)+1,Cycle1,2,FALSE)</f>
        <v>0</v>
      </c>
      <c r="C126" s="1"/>
      <c r="E126" s="3">
        <f t="shared" si="4"/>
        <v>45783</v>
      </c>
      <c r="F126" s="1" t="str">
        <f ca="1">IFERROR(OFFSET(Bdd!$AB$3,MOD(E126+1,14),Calcul2!$F$26),"")</f>
        <v>M</v>
      </c>
      <c r="G126" s="1"/>
      <c r="I126" s="3">
        <f t="shared" si="7"/>
        <v>46148</v>
      </c>
      <c r="J126" s="1" t="str">
        <f ca="1">IFERROR(OFFSET(Bdd!$Y$3,MOD(E126+1,14),Calcul3!$F$26),"")</f>
        <v>AM</v>
      </c>
      <c r="K126" s="1"/>
      <c r="M126" s="3">
        <f t="shared" si="5"/>
        <v>46513</v>
      </c>
      <c r="N126" s="1" t="str">
        <f>VLOOKUP(MOD(M126-Calcul4!Départ4,7)+1,Cycle4,2,FALSE)</f>
        <v>J</v>
      </c>
      <c r="O126" s="1"/>
    </row>
    <row r="127" spans="1:15" x14ac:dyDescent="0.25">
      <c r="A127" s="3">
        <f t="shared" si="6"/>
        <v>45418</v>
      </c>
      <c r="B127" s="1" t="str">
        <f>VLOOKUP(MOD(A127-Calcul1!Départ1,7)+1,Cycle1,2,FALSE)</f>
        <v>J</v>
      </c>
      <c r="C127" s="1"/>
      <c r="E127" s="3">
        <f t="shared" si="4"/>
        <v>45784</v>
      </c>
      <c r="F127" s="1" t="str">
        <f ca="1">IFERROR(OFFSET(Bdd!$AB$3,MOD(E127+1,14),Calcul2!$F$26),"")</f>
        <v>M</v>
      </c>
      <c r="G127" s="1"/>
      <c r="I127" s="3">
        <f t="shared" si="7"/>
        <v>46149</v>
      </c>
      <c r="J127" s="1" t="str">
        <f ca="1">IFERROR(OFFSET(Bdd!$Y$3,MOD(E127+1,14),Calcul3!$F$26),"")</f>
        <v>AM</v>
      </c>
      <c r="K127" s="1"/>
      <c r="M127" s="3">
        <f t="shared" si="5"/>
        <v>46514</v>
      </c>
      <c r="N127" s="1" t="str">
        <f>VLOOKUP(MOD(M127-Calcul4!Départ4,7)+1,Cycle4,2,FALSE)</f>
        <v>J</v>
      </c>
      <c r="O127" s="1"/>
    </row>
    <row r="128" spans="1:15" x14ac:dyDescent="0.25">
      <c r="A128" s="3">
        <f t="shared" si="6"/>
        <v>45419</v>
      </c>
      <c r="B128" s="1" t="str">
        <f>VLOOKUP(MOD(A128-Calcul1!Départ1,7)+1,Cycle1,2,FALSE)</f>
        <v>J</v>
      </c>
      <c r="C128" s="1"/>
      <c r="E128" s="3">
        <f t="shared" si="4"/>
        <v>45785</v>
      </c>
      <c r="F128" s="1" t="str">
        <f ca="1">IFERROR(OFFSET(Bdd!$AB$3,MOD(E128+1,14),Calcul2!$F$26),"")</f>
        <v>M</v>
      </c>
      <c r="G128" s="1"/>
      <c r="I128" s="3">
        <f t="shared" si="7"/>
        <v>46150</v>
      </c>
      <c r="J128" s="1" t="str">
        <f ca="1">IFERROR(OFFSET(Bdd!$Y$3,MOD(E128+1,14),Calcul3!$F$26),"")</f>
        <v>M</v>
      </c>
      <c r="K128" s="1"/>
      <c r="M128" s="3">
        <f t="shared" si="5"/>
        <v>46515</v>
      </c>
      <c r="N128" s="1">
        <f>VLOOKUP(MOD(M128-Calcul4!Départ4,7)+1,Cycle4,2,FALSE)</f>
        <v>0</v>
      </c>
      <c r="O128" s="1"/>
    </row>
    <row r="129" spans="1:15" x14ac:dyDescent="0.25">
      <c r="A129" s="3">
        <f t="shared" si="6"/>
        <v>45420</v>
      </c>
      <c r="B129" s="1" t="str">
        <f>VLOOKUP(MOD(A129-Calcul1!Départ1,7)+1,Cycle1,2,FALSE)</f>
        <v>M</v>
      </c>
      <c r="C129" s="1"/>
      <c r="E129" s="3">
        <f t="shared" si="4"/>
        <v>45786</v>
      </c>
      <c r="F129" s="1" t="str">
        <f ca="1">IFERROR(OFFSET(Bdd!$AB$3,MOD(E129+1,14),Calcul2!$F$26),"")</f>
        <v>M</v>
      </c>
      <c r="G129" s="1"/>
      <c r="I129" s="3">
        <f t="shared" si="7"/>
        <v>46151</v>
      </c>
      <c r="J129" s="1" t="str">
        <f ca="1">IFERROR(OFFSET(Bdd!$Y$3,MOD(E129+1,14),Calcul3!$F$26),"")</f>
        <v>M</v>
      </c>
      <c r="K129" s="1"/>
      <c r="M129" s="3">
        <f t="shared" si="5"/>
        <v>46516</v>
      </c>
      <c r="N129" s="1">
        <f>VLOOKUP(MOD(M129-Calcul4!Départ4,7)+1,Cycle4,2,FALSE)</f>
        <v>0</v>
      </c>
      <c r="O129" s="1"/>
    </row>
    <row r="130" spans="1:15" x14ac:dyDescent="0.25">
      <c r="A130" s="3">
        <f t="shared" si="6"/>
        <v>45421</v>
      </c>
      <c r="B130" s="1" t="str">
        <f>VLOOKUP(MOD(A130-Calcul1!Départ1,7)+1,Cycle1,2,FALSE)</f>
        <v>M</v>
      </c>
      <c r="C130" s="1"/>
      <c r="E130" s="3">
        <f t="shared" ref="E130:E193" si="8">E129+1</f>
        <v>45787</v>
      </c>
      <c r="F130" s="1">
        <f ca="1">IFERROR(OFFSET(Bdd!$AB$3,MOD(E130+1,14),Calcul2!$F$26),"")</f>
        <v>0</v>
      </c>
      <c r="G130" s="1"/>
      <c r="I130" s="3">
        <f t="shared" si="7"/>
        <v>46152</v>
      </c>
      <c r="J130" s="1">
        <f ca="1">IFERROR(OFFSET(Bdd!$Y$3,MOD(E130+1,14),Calcul3!$F$26),"")</f>
        <v>0</v>
      </c>
      <c r="K130" s="1"/>
      <c r="M130" s="3">
        <f t="shared" ref="M130:M193" si="9">M129+1</f>
        <v>46517</v>
      </c>
      <c r="N130" s="1" t="str">
        <f>VLOOKUP(MOD(M130-Calcul4!Départ4,7)+1,Cycle4,2,FALSE)</f>
        <v>J</v>
      </c>
      <c r="O130" s="1"/>
    </row>
    <row r="131" spans="1:15" x14ac:dyDescent="0.25">
      <c r="A131" s="3">
        <f t="shared" ref="A131:A194" si="10">A130+1</f>
        <v>45422</v>
      </c>
      <c r="B131" s="1" t="str">
        <f>VLOOKUP(MOD(A131-Calcul1!Départ1,7)+1,Cycle1,2,FALSE)</f>
        <v>M</v>
      </c>
      <c r="C131" s="1"/>
      <c r="E131" s="3">
        <f t="shared" si="8"/>
        <v>45788</v>
      </c>
      <c r="F131" s="1">
        <f ca="1">IFERROR(OFFSET(Bdd!$AB$3,MOD(E131+1,14),Calcul2!$F$26),"")</f>
        <v>0</v>
      </c>
      <c r="G131" s="1"/>
      <c r="I131" s="3">
        <f t="shared" ref="I131:I194" si="11">I130+1</f>
        <v>46153</v>
      </c>
      <c r="J131" s="1">
        <f ca="1">IFERROR(OFFSET(Bdd!$Y$3,MOD(E131+1,14),Calcul3!$F$26),"")</f>
        <v>0</v>
      </c>
      <c r="K131" s="1"/>
      <c r="M131" s="3">
        <f t="shared" si="9"/>
        <v>46518</v>
      </c>
      <c r="N131" s="1" t="str">
        <f>VLOOKUP(MOD(M131-Calcul4!Départ4,7)+1,Cycle4,2,FALSE)</f>
        <v>J</v>
      </c>
      <c r="O131" s="1"/>
    </row>
    <row r="132" spans="1:15" x14ac:dyDescent="0.25">
      <c r="A132" s="3">
        <f t="shared" si="10"/>
        <v>45423</v>
      </c>
      <c r="B132" s="1">
        <f>VLOOKUP(MOD(A132-Calcul1!Départ1,7)+1,Cycle1,2,FALSE)</f>
        <v>0</v>
      </c>
      <c r="C132" s="1"/>
      <c r="E132" s="3">
        <f t="shared" si="8"/>
        <v>45789</v>
      </c>
      <c r="F132" s="1" t="str">
        <f ca="1">IFERROR(OFFSET(Bdd!$AB$3,MOD(E132+1,14),Calcul2!$F$26),"")</f>
        <v>AM</v>
      </c>
      <c r="G132" s="1"/>
      <c r="I132" s="3">
        <f t="shared" si="11"/>
        <v>46154</v>
      </c>
      <c r="J132" s="1" t="str">
        <f ca="1">IFERROR(OFFSET(Bdd!$Y$3,MOD(E132+1,14),Calcul3!$F$26),"")</f>
        <v>M</v>
      </c>
      <c r="K132" s="1"/>
      <c r="M132" s="3">
        <f t="shared" si="9"/>
        <v>46519</v>
      </c>
      <c r="N132" s="1" t="str">
        <f>VLOOKUP(MOD(M132-Calcul4!Départ4,7)+1,Cycle4,2,FALSE)</f>
        <v>J</v>
      </c>
      <c r="O132" s="1"/>
    </row>
    <row r="133" spans="1:15" x14ac:dyDescent="0.25">
      <c r="A133" s="3">
        <f t="shared" si="10"/>
        <v>45424</v>
      </c>
      <c r="B133" s="1">
        <f>VLOOKUP(MOD(A133-Calcul1!Départ1,7)+1,Cycle1,2,FALSE)</f>
        <v>0</v>
      </c>
      <c r="C133" s="1"/>
      <c r="E133" s="3">
        <f t="shared" si="8"/>
        <v>45790</v>
      </c>
      <c r="F133" s="1" t="str">
        <f ca="1">IFERROR(OFFSET(Bdd!$AB$3,MOD(E133+1,14),Calcul2!$F$26),"")</f>
        <v>AM</v>
      </c>
      <c r="G133" s="1"/>
      <c r="I133" s="3">
        <f t="shared" si="11"/>
        <v>46155</v>
      </c>
      <c r="J133" s="1" t="str">
        <f ca="1">IFERROR(OFFSET(Bdd!$Y$3,MOD(E133+1,14),Calcul3!$F$26),"")</f>
        <v>M</v>
      </c>
      <c r="K133" s="1"/>
      <c r="M133" s="3">
        <f t="shared" si="9"/>
        <v>46520</v>
      </c>
      <c r="N133" s="1" t="str">
        <f>VLOOKUP(MOD(M133-Calcul4!Départ4,7)+1,Cycle4,2,FALSE)</f>
        <v>J</v>
      </c>
      <c r="O133" s="1"/>
    </row>
    <row r="134" spans="1:15" x14ac:dyDescent="0.25">
      <c r="A134" s="3">
        <f t="shared" si="10"/>
        <v>45425</v>
      </c>
      <c r="B134" s="1" t="str">
        <f>VLOOKUP(MOD(A134-Calcul1!Départ1,7)+1,Cycle1,2,FALSE)</f>
        <v>J</v>
      </c>
      <c r="C134" s="1"/>
      <c r="E134" s="3">
        <f t="shared" si="8"/>
        <v>45791</v>
      </c>
      <c r="F134" s="1" t="str">
        <f ca="1">IFERROR(OFFSET(Bdd!$AB$3,MOD(E134+1,14),Calcul2!$F$26),"")</f>
        <v>AM</v>
      </c>
      <c r="G134" s="1"/>
      <c r="I134" s="3">
        <f t="shared" si="11"/>
        <v>46156</v>
      </c>
      <c r="J134" s="1" t="str">
        <f ca="1">IFERROR(OFFSET(Bdd!$Y$3,MOD(E134+1,14),Calcul3!$F$26),"")</f>
        <v>M</v>
      </c>
      <c r="K134" s="1"/>
      <c r="M134" s="3">
        <f t="shared" si="9"/>
        <v>46521</v>
      </c>
      <c r="N134" s="1" t="str">
        <f>VLOOKUP(MOD(M134-Calcul4!Départ4,7)+1,Cycle4,2,FALSE)</f>
        <v>J</v>
      </c>
      <c r="O134" s="1"/>
    </row>
    <row r="135" spans="1:15" x14ac:dyDescent="0.25">
      <c r="A135" s="3">
        <f t="shared" si="10"/>
        <v>45426</v>
      </c>
      <c r="B135" s="1" t="str">
        <f>VLOOKUP(MOD(A135-Calcul1!Départ1,7)+1,Cycle1,2,FALSE)</f>
        <v>J</v>
      </c>
      <c r="C135" s="1"/>
      <c r="E135" s="3">
        <f t="shared" si="8"/>
        <v>45792</v>
      </c>
      <c r="F135" s="1" t="str">
        <f ca="1">IFERROR(OFFSET(Bdd!$AB$3,MOD(E135+1,14),Calcul2!$F$26),"")</f>
        <v>AM</v>
      </c>
      <c r="G135" s="1"/>
      <c r="I135" s="3">
        <f t="shared" si="11"/>
        <v>46157</v>
      </c>
      <c r="J135" s="1" t="str">
        <f ca="1">IFERROR(OFFSET(Bdd!$Y$3,MOD(E135+1,14),Calcul3!$F$26),"")</f>
        <v>AM</v>
      </c>
      <c r="K135" s="1"/>
      <c r="M135" s="3">
        <f t="shared" si="9"/>
        <v>46522</v>
      </c>
      <c r="N135" s="1">
        <f>VLOOKUP(MOD(M135-Calcul4!Départ4,7)+1,Cycle4,2,FALSE)</f>
        <v>0</v>
      </c>
      <c r="O135" s="1"/>
    </row>
    <row r="136" spans="1:15" x14ac:dyDescent="0.25">
      <c r="A136" s="3">
        <f t="shared" si="10"/>
        <v>45427</v>
      </c>
      <c r="B136" s="1" t="str">
        <f>VLOOKUP(MOD(A136-Calcul1!Départ1,7)+1,Cycle1,2,FALSE)</f>
        <v>M</v>
      </c>
      <c r="C136" s="1"/>
      <c r="E136" s="3">
        <f t="shared" si="8"/>
        <v>45793</v>
      </c>
      <c r="F136" s="1" t="str">
        <f ca="1">IFERROR(OFFSET(Bdd!$AB$3,MOD(E136+1,14),Calcul2!$F$26),"")</f>
        <v>AM</v>
      </c>
      <c r="G136" s="1"/>
      <c r="I136" s="3">
        <f t="shared" si="11"/>
        <v>46158</v>
      </c>
      <c r="J136" s="1" t="str">
        <f ca="1">IFERROR(OFFSET(Bdd!$Y$3,MOD(E136+1,14),Calcul3!$F$26),"")</f>
        <v>AM</v>
      </c>
      <c r="K136" s="1"/>
      <c r="M136" s="3">
        <f t="shared" si="9"/>
        <v>46523</v>
      </c>
      <c r="N136" s="1">
        <f>VLOOKUP(MOD(M136-Calcul4!Départ4,7)+1,Cycle4,2,FALSE)</f>
        <v>0</v>
      </c>
      <c r="O136" s="1"/>
    </row>
    <row r="137" spans="1:15" x14ac:dyDescent="0.25">
      <c r="A137" s="3">
        <f t="shared" si="10"/>
        <v>45428</v>
      </c>
      <c r="B137" s="1" t="str">
        <f>VLOOKUP(MOD(A137-Calcul1!Départ1,7)+1,Cycle1,2,FALSE)</f>
        <v>M</v>
      </c>
      <c r="C137" s="1"/>
      <c r="E137" s="3">
        <f t="shared" si="8"/>
        <v>45794</v>
      </c>
      <c r="F137" s="1">
        <f ca="1">IFERROR(OFFSET(Bdd!$AB$3,MOD(E137+1,14),Calcul2!$F$26),"")</f>
        <v>0</v>
      </c>
      <c r="G137" s="1"/>
      <c r="I137" s="3">
        <f t="shared" si="11"/>
        <v>46159</v>
      </c>
      <c r="J137" s="1">
        <f ca="1">IFERROR(OFFSET(Bdd!$Y$3,MOD(E137+1,14),Calcul3!$F$26),"")</f>
        <v>0</v>
      </c>
      <c r="K137" s="1"/>
      <c r="M137" s="3">
        <f t="shared" si="9"/>
        <v>46524</v>
      </c>
      <c r="N137" s="1" t="str">
        <f>VLOOKUP(MOD(M137-Calcul4!Départ4,7)+1,Cycle4,2,FALSE)</f>
        <v>J</v>
      </c>
      <c r="O137" s="1"/>
    </row>
    <row r="138" spans="1:15" x14ac:dyDescent="0.25">
      <c r="A138" s="3">
        <f t="shared" si="10"/>
        <v>45429</v>
      </c>
      <c r="B138" s="1" t="str">
        <f>VLOOKUP(MOD(A138-Calcul1!Départ1,7)+1,Cycle1,2,FALSE)</f>
        <v>M</v>
      </c>
      <c r="C138" s="1"/>
      <c r="E138" s="3">
        <f t="shared" si="8"/>
        <v>45795</v>
      </c>
      <c r="F138" s="1">
        <f ca="1">IFERROR(OFFSET(Bdd!$AB$3,MOD(E138+1,14),Calcul2!$F$26),"")</f>
        <v>0</v>
      </c>
      <c r="G138" s="1"/>
      <c r="I138" s="3">
        <f t="shared" si="11"/>
        <v>46160</v>
      </c>
      <c r="J138" s="1">
        <f ca="1">IFERROR(OFFSET(Bdd!$Y$3,MOD(E138+1,14),Calcul3!$F$26),"")</f>
        <v>0</v>
      </c>
      <c r="K138" s="1"/>
      <c r="M138" s="3">
        <f t="shared" si="9"/>
        <v>46525</v>
      </c>
      <c r="N138" s="1" t="str">
        <f>VLOOKUP(MOD(M138-Calcul4!Départ4,7)+1,Cycle4,2,FALSE)</f>
        <v>J</v>
      </c>
      <c r="O138" s="1"/>
    </row>
    <row r="139" spans="1:15" x14ac:dyDescent="0.25">
      <c r="A139" s="3">
        <f t="shared" si="10"/>
        <v>45430</v>
      </c>
      <c r="B139" s="1">
        <f>VLOOKUP(MOD(A139-Calcul1!Départ1,7)+1,Cycle1,2,FALSE)</f>
        <v>0</v>
      </c>
      <c r="C139" s="1"/>
      <c r="E139" s="3">
        <f t="shared" si="8"/>
        <v>45796</v>
      </c>
      <c r="F139" s="1" t="str">
        <f ca="1">IFERROR(OFFSET(Bdd!$AB$3,MOD(E139+1,14),Calcul2!$F$26),"")</f>
        <v>M</v>
      </c>
      <c r="G139" s="1"/>
      <c r="I139" s="3">
        <f t="shared" si="11"/>
        <v>46161</v>
      </c>
      <c r="J139" s="1" t="str">
        <f ca="1">IFERROR(OFFSET(Bdd!$Y$3,MOD(E139+1,14),Calcul3!$F$26),"")</f>
        <v>AM</v>
      </c>
      <c r="K139" s="1"/>
      <c r="M139" s="3">
        <f t="shared" si="9"/>
        <v>46526</v>
      </c>
      <c r="N139" s="1" t="str">
        <f>VLOOKUP(MOD(M139-Calcul4!Départ4,7)+1,Cycle4,2,FALSE)</f>
        <v>J</v>
      </c>
      <c r="O139" s="1"/>
    </row>
    <row r="140" spans="1:15" x14ac:dyDescent="0.25">
      <c r="A140" s="3">
        <f t="shared" si="10"/>
        <v>45431</v>
      </c>
      <c r="B140" s="1">
        <f>VLOOKUP(MOD(A140-Calcul1!Départ1,7)+1,Cycle1,2,FALSE)</f>
        <v>0</v>
      </c>
      <c r="C140" s="1"/>
      <c r="E140" s="3">
        <f t="shared" si="8"/>
        <v>45797</v>
      </c>
      <c r="F140" s="1" t="str">
        <f ca="1">IFERROR(OFFSET(Bdd!$AB$3,MOD(E140+1,14),Calcul2!$F$26),"")</f>
        <v>M</v>
      </c>
      <c r="G140" s="1"/>
      <c r="I140" s="3">
        <f t="shared" si="11"/>
        <v>46162</v>
      </c>
      <c r="J140" s="1" t="str">
        <f ca="1">IFERROR(OFFSET(Bdd!$Y$3,MOD(E140+1,14),Calcul3!$F$26),"")</f>
        <v>AM</v>
      </c>
      <c r="K140" s="1"/>
      <c r="M140" s="3">
        <f t="shared" si="9"/>
        <v>46527</v>
      </c>
      <c r="N140" s="1" t="str">
        <f>VLOOKUP(MOD(M140-Calcul4!Départ4,7)+1,Cycle4,2,FALSE)</f>
        <v>J</v>
      </c>
      <c r="O140" s="1"/>
    </row>
    <row r="141" spans="1:15" x14ac:dyDescent="0.25">
      <c r="A141" s="3">
        <f t="shared" si="10"/>
        <v>45432</v>
      </c>
      <c r="B141" s="1" t="str">
        <f>VLOOKUP(MOD(A141-Calcul1!Départ1,7)+1,Cycle1,2,FALSE)</f>
        <v>J</v>
      </c>
      <c r="C141" s="1"/>
      <c r="E141" s="3">
        <f t="shared" si="8"/>
        <v>45798</v>
      </c>
      <c r="F141" s="1" t="str">
        <f ca="1">IFERROR(OFFSET(Bdd!$AB$3,MOD(E141+1,14),Calcul2!$F$26),"")</f>
        <v>M</v>
      </c>
      <c r="G141" s="1"/>
      <c r="I141" s="3">
        <f t="shared" si="11"/>
        <v>46163</v>
      </c>
      <c r="J141" s="1" t="str">
        <f ca="1">IFERROR(OFFSET(Bdd!$Y$3,MOD(E141+1,14),Calcul3!$F$26),"")</f>
        <v>AM</v>
      </c>
      <c r="K141" s="1"/>
      <c r="M141" s="3">
        <f t="shared" si="9"/>
        <v>46528</v>
      </c>
      <c r="N141" s="1" t="str">
        <f>VLOOKUP(MOD(M141-Calcul4!Départ4,7)+1,Cycle4,2,FALSE)</f>
        <v>J</v>
      </c>
      <c r="O141" s="1"/>
    </row>
    <row r="142" spans="1:15" x14ac:dyDescent="0.25">
      <c r="A142" s="3">
        <f t="shared" si="10"/>
        <v>45433</v>
      </c>
      <c r="B142" s="1" t="str">
        <f>VLOOKUP(MOD(A142-Calcul1!Départ1,7)+1,Cycle1,2,FALSE)</f>
        <v>J</v>
      </c>
      <c r="C142" s="1"/>
      <c r="E142" s="3">
        <f t="shared" si="8"/>
        <v>45799</v>
      </c>
      <c r="F142" s="1" t="str">
        <f ca="1">IFERROR(OFFSET(Bdd!$AB$3,MOD(E142+1,14),Calcul2!$F$26),"")</f>
        <v>M</v>
      </c>
      <c r="G142" s="1"/>
      <c r="I142" s="3">
        <f t="shared" si="11"/>
        <v>46164</v>
      </c>
      <c r="J142" s="1" t="str">
        <f ca="1">IFERROR(OFFSET(Bdd!$Y$3,MOD(E142+1,14),Calcul3!$F$26),"")</f>
        <v>M</v>
      </c>
      <c r="K142" s="1"/>
      <c r="M142" s="3">
        <f t="shared" si="9"/>
        <v>46529</v>
      </c>
      <c r="N142" s="1">
        <f>VLOOKUP(MOD(M142-Calcul4!Départ4,7)+1,Cycle4,2,FALSE)</f>
        <v>0</v>
      </c>
      <c r="O142" s="1"/>
    </row>
    <row r="143" spans="1:15" x14ac:dyDescent="0.25">
      <c r="A143" s="3">
        <f t="shared" si="10"/>
        <v>45434</v>
      </c>
      <c r="B143" s="1" t="str">
        <f>VLOOKUP(MOD(A143-Calcul1!Départ1,7)+1,Cycle1,2,FALSE)</f>
        <v>M</v>
      </c>
      <c r="C143" s="1"/>
      <c r="E143" s="3">
        <f t="shared" si="8"/>
        <v>45800</v>
      </c>
      <c r="F143" s="1" t="str">
        <f ca="1">IFERROR(OFFSET(Bdd!$AB$3,MOD(E143+1,14),Calcul2!$F$26),"")</f>
        <v>M</v>
      </c>
      <c r="G143" s="1"/>
      <c r="I143" s="3">
        <f t="shared" si="11"/>
        <v>46165</v>
      </c>
      <c r="J143" s="1" t="str">
        <f ca="1">IFERROR(OFFSET(Bdd!$Y$3,MOD(E143+1,14),Calcul3!$F$26),"")</f>
        <v>M</v>
      </c>
      <c r="K143" s="1"/>
      <c r="M143" s="3">
        <f t="shared" si="9"/>
        <v>46530</v>
      </c>
      <c r="N143" s="1">
        <f>VLOOKUP(MOD(M143-Calcul4!Départ4,7)+1,Cycle4,2,FALSE)</f>
        <v>0</v>
      </c>
      <c r="O143" s="1"/>
    </row>
    <row r="144" spans="1:15" x14ac:dyDescent="0.25">
      <c r="A144" s="3">
        <f t="shared" si="10"/>
        <v>45435</v>
      </c>
      <c r="B144" s="1" t="str">
        <f>VLOOKUP(MOD(A144-Calcul1!Départ1,7)+1,Cycle1,2,FALSE)</f>
        <v>M</v>
      </c>
      <c r="C144" s="1"/>
      <c r="E144" s="3">
        <f t="shared" si="8"/>
        <v>45801</v>
      </c>
      <c r="F144" s="1">
        <f ca="1">IFERROR(OFFSET(Bdd!$AB$3,MOD(E144+1,14),Calcul2!$F$26),"")</f>
        <v>0</v>
      </c>
      <c r="G144" s="1"/>
      <c r="I144" s="3">
        <f t="shared" si="11"/>
        <v>46166</v>
      </c>
      <c r="J144" s="1">
        <f ca="1">IFERROR(OFFSET(Bdd!$Y$3,MOD(E144+1,14),Calcul3!$F$26),"")</f>
        <v>0</v>
      </c>
      <c r="K144" s="1"/>
      <c r="M144" s="3">
        <f t="shared" si="9"/>
        <v>46531</v>
      </c>
      <c r="N144" s="1" t="str">
        <f>VLOOKUP(MOD(M144-Calcul4!Départ4,7)+1,Cycle4,2,FALSE)</f>
        <v>J</v>
      </c>
      <c r="O144" s="1"/>
    </row>
    <row r="145" spans="1:15" x14ac:dyDescent="0.25">
      <c r="A145" s="3">
        <f t="shared" si="10"/>
        <v>45436</v>
      </c>
      <c r="B145" s="1" t="str">
        <f>VLOOKUP(MOD(A145-Calcul1!Départ1,7)+1,Cycle1,2,FALSE)</f>
        <v>M</v>
      </c>
      <c r="C145" s="1"/>
      <c r="E145" s="3">
        <f t="shared" si="8"/>
        <v>45802</v>
      </c>
      <c r="F145" s="1">
        <f ca="1">IFERROR(OFFSET(Bdd!$AB$3,MOD(E145+1,14),Calcul2!$F$26),"")</f>
        <v>0</v>
      </c>
      <c r="G145" s="1"/>
      <c r="I145" s="3">
        <f t="shared" si="11"/>
        <v>46167</v>
      </c>
      <c r="J145" s="1">
        <f ca="1">IFERROR(OFFSET(Bdd!$Y$3,MOD(E145+1,14),Calcul3!$F$26),"")</f>
        <v>0</v>
      </c>
      <c r="K145" s="1"/>
      <c r="M145" s="3">
        <f t="shared" si="9"/>
        <v>46532</v>
      </c>
      <c r="N145" s="1" t="str">
        <f>VLOOKUP(MOD(M145-Calcul4!Départ4,7)+1,Cycle4,2,FALSE)</f>
        <v>J</v>
      </c>
      <c r="O145" s="1"/>
    </row>
    <row r="146" spans="1:15" x14ac:dyDescent="0.25">
      <c r="A146" s="3">
        <f t="shared" si="10"/>
        <v>45437</v>
      </c>
      <c r="B146" s="1">
        <f>VLOOKUP(MOD(A146-Calcul1!Départ1,7)+1,Cycle1,2,FALSE)</f>
        <v>0</v>
      </c>
      <c r="C146" s="1"/>
      <c r="E146" s="3">
        <f t="shared" si="8"/>
        <v>45803</v>
      </c>
      <c r="F146" s="1" t="str">
        <f ca="1">IFERROR(OFFSET(Bdd!$AB$3,MOD(E146+1,14),Calcul2!$F$26),"")</f>
        <v>AM</v>
      </c>
      <c r="G146" s="1"/>
      <c r="I146" s="3">
        <f t="shared" si="11"/>
        <v>46168</v>
      </c>
      <c r="J146" s="1" t="str">
        <f ca="1">IFERROR(OFFSET(Bdd!$Y$3,MOD(E146+1,14),Calcul3!$F$26),"")</f>
        <v>M</v>
      </c>
      <c r="K146" s="1"/>
      <c r="M146" s="3">
        <f t="shared" si="9"/>
        <v>46533</v>
      </c>
      <c r="N146" s="1" t="str">
        <f>VLOOKUP(MOD(M146-Calcul4!Départ4,7)+1,Cycle4,2,FALSE)</f>
        <v>J</v>
      </c>
      <c r="O146" s="1"/>
    </row>
    <row r="147" spans="1:15" x14ac:dyDescent="0.25">
      <c r="A147" s="3">
        <f t="shared" si="10"/>
        <v>45438</v>
      </c>
      <c r="B147" s="1">
        <f>VLOOKUP(MOD(A147-Calcul1!Départ1,7)+1,Cycle1,2,FALSE)</f>
        <v>0</v>
      </c>
      <c r="C147" s="1"/>
      <c r="E147" s="3">
        <f t="shared" si="8"/>
        <v>45804</v>
      </c>
      <c r="F147" s="1" t="str">
        <f ca="1">IFERROR(OFFSET(Bdd!$AB$3,MOD(E147+1,14),Calcul2!$F$26),"")</f>
        <v>AM</v>
      </c>
      <c r="G147" s="1"/>
      <c r="I147" s="3">
        <f t="shared" si="11"/>
        <v>46169</v>
      </c>
      <c r="J147" s="1" t="str">
        <f ca="1">IFERROR(OFFSET(Bdd!$Y$3,MOD(E147+1,14),Calcul3!$F$26),"")</f>
        <v>M</v>
      </c>
      <c r="K147" s="1"/>
      <c r="M147" s="3">
        <f t="shared" si="9"/>
        <v>46534</v>
      </c>
      <c r="N147" s="1" t="str">
        <f>VLOOKUP(MOD(M147-Calcul4!Départ4,7)+1,Cycle4,2,FALSE)</f>
        <v>J</v>
      </c>
      <c r="O147" s="1"/>
    </row>
    <row r="148" spans="1:15" x14ac:dyDescent="0.25">
      <c r="A148" s="3">
        <f t="shared" si="10"/>
        <v>45439</v>
      </c>
      <c r="B148" s="1" t="str">
        <f>VLOOKUP(MOD(A148-Calcul1!Départ1,7)+1,Cycle1,2,FALSE)</f>
        <v>J</v>
      </c>
      <c r="C148" s="1"/>
      <c r="E148" s="3">
        <f t="shared" si="8"/>
        <v>45805</v>
      </c>
      <c r="F148" s="1" t="str">
        <f ca="1">IFERROR(OFFSET(Bdd!$AB$3,MOD(E148+1,14),Calcul2!$F$26),"")</f>
        <v>AM</v>
      </c>
      <c r="G148" s="1"/>
      <c r="I148" s="3">
        <f t="shared" si="11"/>
        <v>46170</v>
      </c>
      <c r="J148" s="1" t="str">
        <f ca="1">IFERROR(OFFSET(Bdd!$Y$3,MOD(E148+1,14),Calcul3!$F$26),"")</f>
        <v>M</v>
      </c>
      <c r="K148" s="1"/>
      <c r="M148" s="3">
        <f t="shared" si="9"/>
        <v>46535</v>
      </c>
      <c r="N148" s="1" t="str">
        <f>VLOOKUP(MOD(M148-Calcul4!Départ4,7)+1,Cycle4,2,FALSE)</f>
        <v>J</v>
      </c>
      <c r="O148" s="1"/>
    </row>
    <row r="149" spans="1:15" x14ac:dyDescent="0.25">
      <c r="A149" s="3">
        <f t="shared" si="10"/>
        <v>45440</v>
      </c>
      <c r="B149" s="1" t="str">
        <f>VLOOKUP(MOD(A149-Calcul1!Départ1,7)+1,Cycle1,2,FALSE)</f>
        <v>J</v>
      </c>
      <c r="C149" s="1"/>
      <c r="E149" s="3">
        <f t="shared" si="8"/>
        <v>45806</v>
      </c>
      <c r="F149" s="1" t="str">
        <f ca="1">IFERROR(OFFSET(Bdd!$AB$3,MOD(E149+1,14),Calcul2!$F$26),"")</f>
        <v>AM</v>
      </c>
      <c r="G149" s="1"/>
      <c r="I149" s="3">
        <f t="shared" si="11"/>
        <v>46171</v>
      </c>
      <c r="J149" s="1" t="str">
        <f ca="1">IFERROR(OFFSET(Bdd!$Y$3,MOD(E149+1,14),Calcul3!$F$26),"")</f>
        <v>AM</v>
      </c>
      <c r="K149" s="1"/>
      <c r="M149" s="3">
        <f t="shared" si="9"/>
        <v>46536</v>
      </c>
      <c r="N149" s="1">
        <f>VLOOKUP(MOD(M149-Calcul4!Départ4,7)+1,Cycle4,2,FALSE)</f>
        <v>0</v>
      </c>
      <c r="O149" s="1"/>
    </row>
    <row r="150" spans="1:15" x14ac:dyDescent="0.25">
      <c r="A150" s="3">
        <f t="shared" si="10"/>
        <v>45441</v>
      </c>
      <c r="B150" s="1" t="str">
        <f>VLOOKUP(MOD(A150-Calcul1!Départ1,7)+1,Cycle1,2,FALSE)</f>
        <v>M</v>
      </c>
      <c r="C150" s="1"/>
      <c r="E150" s="3">
        <f t="shared" si="8"/>
        <v>45807</v>
      </c>
      <c r="F150" s="1" t="str">
        <f ca="1">IFERROR(OFFSET(Bdd!$AB$3,MOD(E150+1,14),Calcul2!$F$26),"")</f>
        <v>AM</v>
      </c>
      <c r="G150" s="1"/>
      <c r="I150" s="3">
        <f t="shared" si="11"/>
        <v>46172</v>
      </c>
      <c r="J150" s="1" t="str">
        <f ca="1">IFERROR(OFFSET(Bdd!$Y$3,MOD(E150+1,14),Calcul3!$F$26),"")</f>
        <v>AM</v>
      </c>
      <c r="K150" s="1"/>
      <c r="M150" s="3">
        <f t="shared" si="9"/>
        <v>46537</v>
      </c>
      <c r="N150" s="1">
        <f>VLOOKUP(MOD(M150-Calcul4!Départ4,7)+1,Cycle4,2,FALSE)</f>
        <v>0</v>
      </c>
      <c r="O150" s="1"/>
    </row>
    <row r="151" spans="1:15" x14ac:dyDescent="0.25">
      <c r="A151" s="3">
        <f t="shared" si="10"/>
        <v>45442</v>
      </c>
      <c r="B151" s="1" t="str">
        <f>VLOOKUP(MOD(A151-Calcul1!Départ1,7)+1,Cycle1,2,FALSE)</f>
        <v>M</v>
      </c>
      <c r="C151" s="1"/>
      <c r="E151" s="3">
        <f t="shared" si="8"/>
        <v>45808</v>
      </c>
      <c r="F151" s="1">
        <f ca="1">IFERROR(OFFSET(Bdd!$AB$3,MOD(E151+1,14),Calcul2!$F$26),"")</f>
        <v>0</v>
      </c>
      <c r="G151" s="1"/>
      <c r="I151" s="3">
        <f t="shared" si="11"/>
        <v>46173</v>
      </c>
      <c r="J151" s="1">
        <f ca="1">IFERROR(OFFSET(Bdd!$Y$3,MOD(E151+1,14),Calcul3!$F$26),"")</f>
        <v>0</v>
      </c>
      <c r="K151" s="1"/>
      <c r="M151" s="3">
        <f t="shared" si="9"/>
        <v>46538</v>
      </c>
      <c r="N151" s="1" t="str">
        <f>VLOOKUP(MOD(M151-Calcul4!Départ4,7)+1,Cycle4,2,FALSE)</f>
        <v>J</v>
      </c>
      <c r="O151" s="1"/>
    </row>
    <row r="152" spans="1:15" x14ac:dyDescent="0.25">
      <c r="A152" s="3">
        <f t="shared" si="10"/>
        <v>45443</v>
      </c>
      <c r="B152" s="1" t="str">
        <f>VLOOKUP(MOD(A152-Calcul1!Départ1,7)+1,Cycle1,2,FALSE)</f>
        <v>M</v>
      </c>
      <c r="C152" s="1"/>
      <c r="E152" s="3">
        <f t="shared" si="8"/>
        <v>45809</v>
      </c>
      <c r="F152" s="1">
        <f ca="1">IFERROR(OFFSET(Bdd!$AB$3,MOD(E152+1,14),Calcul2!$F$26),"")</f>
        <v>0</v>
      </c>
      <c r="G152" s="1"/>
      <c r="I152" s="3">
        <f t="shared" si="11"/>
        <v>46174</v>
      </c>
      <c r="J152" s="1">
        <f ca="1">IFERROR(OFFSET(Bdd!$Y$3,MOD(E152+1,14),Calcul3!$F$26),"")</f>
        <v>0</v>
      </c>
      <c r="K152" s="1"/>
      <c r="M152" s="3">
        <f t="shared" si="9"/>
        <v>46539</v>
      </c>
      <c r="N152" s="1" t="str">
        <f>VLOOKUP(MOD(M152-Calcul4!Départ4,7)+1,Cycle4,2,FALSE)</f>
        <v>J</v>
      </c>
      <c r="O152" s="1"/>
    </row>
    <row r="153" spans="1:15" x14ac:dyDescent="0.25">
      <c r="A153" s="3">
        <f t="shared" si="10"/>
        <v>45444</v>
      </c>
      <c r="B153" s="1">
        <f>VLOOKUP(MOD(A153-Calcul1!Départ1,7)+1,Cycle1,2,FALSE)</f>
        <v>0</v>
      </c>
      <c r="C153" s="1"/>
      <c r="E153" s="3">
        <f t="shared" si="8"/>
        <v>45810</v>
      </c>
      <c r="F153" s="1" t="str">
        <f ca="1">IFERROR(OFFSET(Bdd!$AB$3,MOD(E153+1,14),Calcul2!$F$26),"")</f>
        <v>M</v>
      </c>
      <c r="G153" s="1"/>
      <c r="I153" s="3">
        <f t="shared" si="11"/>
        <v>46175</v>
      </c>
      <c r="J153" s="1" t="str">
        <f ca="1">IFERROR(OFFSET(Bdd!$Y$3,MOD(E153+1,14),Calcul3!$F$26),"")</f>
        <v>AM</v>
      </c>
      <c r="K153" s="1"/>
      <c r="M153" s="3">
        <f t="shared" si="9"/>
        <v>46540</v>
      </c>
      <c r="N153" s="1" t="str">
        <f>VLOOKUP(MOD(M153-Calcul4!Départ4,7)+1,Cycle4,2,FALSE)</f>
        <v>J</v>
      </c>
      <c r="O153" s="1"/>
    </row>
    <row r="154" spans="1:15" x14ac:dyDescent="0.25">
      <c r="A154" s="3">
        <f t="shared" si="10"/>
        <v>45445</v>
      </c>
      <c r="B154" s="1">
        <f>VLOOKUP(MOD(A154-Calcul1!Départ1,7)+1,Cycle1,2,FALSE)</f>
        <v>0</v>
      </c>
      <c r="C154" s="1"/>
      <c r="E154" s="3">
        <f t="shared" si="8"/>
        <v>45811</v>
      </c>
      <c r="F154" s="1" t="str">
        <f ca="1">IFERROR(OFFSET(Bdd!$AB$3,MOD(E154+1,14),Calcul2!$F$26),"")</f>
        <v>M</v>
      </c>
      <c r="G154" s="1"/>
      <c r="I154" s="3">
        <f t="shared" si="11"/>
        <v>46176</v>
      </c>
      <c r="J154" s="1" t="str">
        <f ca="1">IFERROR(OFFSET(Bdd!$Y$3,MOD(E154+1,14),Calcul3!$F$26),"")</f>
        <v>AM</v>
      </c>
      <c r="K154" s="1"/>
      <c r="M154" s="3">
        <f t="shared" si="9"/>
        <v>46541</v>
      </c>
      <c r="N154" s="1" t="str">
        <f>VLOOKUP(MOD(M154-Calcul4!Départ4,7)+1,Cycle4,2,FALSE)</f>
        <v>J</v>
      </c>
      <c r="O154" s="1"/>
    </row>
    <row r="155" spans="1:15" x14ac:dyDescent="0.25">
      <c r="A155" s="3">
        <f t="shared" si="10"/>
        <v>45446</v>
      </c>
      <c r="B155" s="1" t="str">
        <f>VLOOKUP(MOD(A155-Calcul1!Départ1,7)+1,Cycle1,2,FALSE)</f>
        <v>J</v>
      </c>
      <c r="C155" s="1"/>
      <c r="E155" s="3">
        <f t="shared" si="8"/>
        <v>45812</v>
      </c>
      <c r="F155" s="1" t="str">
        <f ca="1">IFERROR(OFFSET(Bdd!$AB$3,MOD(E155+1,14),Calcul2!$F$26),"")</f>
        <v>M</v>
      </c>
      <c r="G155" s="1"/>
      <c r="I155" s="3">
        <f t="shared" si="11"/>
        <v>46177</v>
      </c>
      <c r="J155" s="1" t="str">
        <f ca="1">IFERROR(OFFSET(Bdd!$Y$3,MOD(E155+1,14),Calcul3!$F$26),"")</f>
        <v>AM</v>
      </c>
      <c r="K155" s="1"/>
      <c r="M155" s="3">
        <f t="shared" si="9"/>
        <v>46542</v>
      </c>
      <c r="N155" s="1" t="str">
        <f>VLOOKUP(MOD(M155-Calcul4!Départ4,7)+1,Cycle4,2,FALSE)</f>
        <v>J</v>
      </c>
      <c r="O155" s="1"/>
    </row>
    <row r="156" spans="1:15" x14ac:dyDescent="0.25">
      <c r="A156" s="3">
        <f t="shared" si="10"/>
        <v>45447</v>
      </c>
      <c r="B156" s="1" t="str">
        <f>VLOOKUP(MOD(A156-Calcul1!Départ1,7)+1,Cycle1,2,FALSE)</f>
        <v>J</v>
      </c>
      <c r="C156" s="1"/>
      <c r="E156" s="3">
        <f t="shared" si="8"/>
        <v>45813</v>
      </c>
      <c r="F156" s="1" t="str">
        <f ca="1">IFERROR(OFFSET(Bdd!$AB$3,MOD(E156+1,14),Calcul2!$F$26),"")</f>
        <v>M</v>
      </c>
      <c r="G156" s="1"/>
      <c r="I156" s="3">
        <f t="shared" si="11"/>
        <v>46178</v>
      </c>
      <c r="J156" s="1" t="str">
        <f ca="1">IFERROR(OFFSET(Bdd!$Y$3,MOD(E156+1,14),Calcul3!$F$26),"")</f>
        <v>M</v>
      </c>
      <c r="K156" s="1"/>
      <c r="M156" s="3">
        <f t="shared" si="9"/>
        <v>46543</v>
      </c>
      <c r="N156" s="1">
        <f>VLOOKUP(MOD(M156-Calcul4!Départ4,7)+1,Cycle4,2,FALSE)</f>
        <v>0</v>
      </c>
      <c r="O156" s="1"/>
    </row>
    <row r="157" spans="1:15" x14ac:dyDescent="0.25">
      <c r="A157" s="3">
        <f t="shared" si="10"/>
        <v>45448</v>
      </c>
      <c r="B157" s="1" t="str">
        <f>VLOOKUP(MOD(A157-Calcul1!Départ1,7)+1,Cycle1,2,FALSE)</f>
        <v>M</v>
      </c>
      <c r="C157" s="1"/>
      <c r="E157" s="3">
        <f t="shared" si="8"/>
        <v>45814</v>
      </c>
      <c r="F157" s="1" t="str">
        <f ca="1">IFERROR(OFFSET(Bdd!$AB$3,MOD(E157+1,14),Calcul2!$F$26),"")</f>
        <v>M</v>
      </c>
      <c r="G157" s="1"/>
      <c r="I157" s="3">
        <f t="shared" si="11"/>
        <v>46179</v>
      </c>
      <c r="J157" s="1" t="str">
        <f ca="1">IFERROR(OFFSET(Bdd!$Y$3,MOD(E157+1,14),Calcul3!$F$26),"")</f>
        <v>M</v>
      </c>
      <c r="K157" s="1"/>
      <c r="M157" s="3">
        <f t="shared" si="9"/>
        <v>46544</v>
      </c>
      <c r="N157" s="1">
        <f>VLOOKUP(MOD(M157-Calcul4!Départ4,7)+1,Cycle4,2,FALSE)</f>
        <v>0</v>
      </c>
      <c r="O157" s="1"/>
    </row>
    <row r="158" spans="1:15" x14ac:dyDescent="0.25">
      <c r="A158" s="3">
        <f t="shared" si="10"/>
        <v>45449</v>
      </c>
      <c r="B158" s="1" t="str">
        <f>VLOOKUP(MOD(A158-Calcul1!Départ1,7)+1,Cycle1,2,FALSE)</f>
        <v>M</v>
      </c>
      <c r="C158" s="1"/>
      <c r="E158" s="3">
        <f t="shared" si="8"/>
        <v>45815</v>
      </c>
      <c r="F158" s="1">
        <f ca="1">IFERROR(OFFSET(Bdd!$AB$3,MOD(E158+1,14),Calcul2!$F$26),"")</f>
        <v>0</v>
      </c>
      <c r="G158" s="1"/>
      <c r="I158" s="3">
        <f t="shared" si="11"/>
        <v>46180</v>
      </c>
      <c r="J158" s="1">
        <f ca="1">IFERROR(OFFSET(Bdd!$Y$3,MOD(E158+1,14),Calcul3!$F$26),"")</f>
        <v>0</v>
      </c>
      <c r="K158" s="1"/>
      <c r="M158" s="3">
        <f t="shared" si="9"/>
        <v>46545</v>
      </c>
      <c r="N158" s="1" t="str">
        <f>VLOOKUP(MOD(M158-Calcul4!Départ4,7)+1,Cycle4,2,FALSE)</f>
        <v>J</v>
      </c>
      <c r="O158" s="1"/>
    </row>
    <row r="159" spans="1:15" x14ac:dyDescent="0.25">
      <c r="A159" s="3">
        <f t="shared" si="10"/>
        <v>45450</v>
      </c>
      <c r="B159" s="1" t="str">
        <f>VLOOKUP(MOD(A159-Calcul1!Départ1,7)+1,Cycle1,2,FALSE)</f>
        <v>M</v>
      </c>
      <c r="C159" s="1"/>
      <c r="E159" s="3">
        <f t="shared" si="8"/>
        <v>45816</v>
      </c>
      <c r="F159" s="1">
        <f ca="1">IFERROR(OFFSET(Bdd!$AB$3,MOD(E159+1,14),Calcul2!$F$26),"")</f>
        <v>0</v>
      </c>
      <c r="G159" s="1"/>
      <c r="I159" s="3">
        <f t="shared" si="11"/>
        <v>46181</v>
      </c>
      <c r="J159" s="1">
        <f ca="1">IFERROR(OFFSET(Bdd!$Y$3,MOD(E159+1,14),Calcul3!$F$26),"")</f>
        <v>0</v>
      </c>
      <c r="K159" s="1"/>
      <c r="M159" s="3">
        <f t="shared" si="9"/>
        <v>46546</v>
      </c>
      <c r="N159" s="1" t="str">
        <f>VLOOKUP(MOD(M159-Calcul4!Départ4,7)+1,Cycle4,2,FALSE)</f>
        <v>J</v>
      </c>
      <c r="O159" s="1"/>
    </row>
    <row r="160" spans="1:15" x14ac:dyDescent="0.25">
      <c r="A160" s="3">
        <f t="shared" si="10"/>
        <v>45451</v>
      </c>
      <c r="B160" s="1">
        <f>VLOOKUP(MOD(A160-Calcul1!Départ1,7)+1,Cycle1,2,FALSE)</f>
        <v>0</v>
      </c>
      <c r="C160" s="1"/>
      <c r="E160" s="3">
        <f t="shared" si="8"/>
        <v>45817</v>
      </c>
      <c r="F160" s="1" t="str">
        <f ca="1">IFERROR(OFFSET(Bdd!$AB$3,MOD(E160+1,14),Calcul2!$F$26),"")</f>
        <v>AM</v>
      </c>
      <c r="G160" s="1"/>
      <c r="I160" s="3">
        <f t="shared" si="11"/>
        <v>46182</v>
      </c>
      <c r="J160" s="1" t="str">
        <f ca="1">IFERROR(OFFSET(Bdd!$Y$3,MOD(E160+1,14),Calcul3!$F$26),"")</f>
        <v>M</v>
      </c>
      <c r="K160" s="1"/>
      <c r="M160" s="3">
        <f t="shared" si="9"/>
        <v>46547</v>
      </c>
      <c r="N160" s="1" t="str">
        <f>VLOOKUP(MOD(M160-Calcul4!Départ4,7)+1,Cycle4,2,FALSE)</f>
        <v>J</v>
      </c>
      <c r="O160" s="1"/>
    </row>
    <row r="161" spans="1:15" x14ac:dyDescent="0.25">
      <c r="A161" s="3">
        <f t="shared" si="10"/>
        <v>45452</v>
      </c>
      <c r="B161" s="1">
        <f>VLOOKUP(MOD(A161-Calcul1!Départ1,7)+1,Cycle1,2,FALSE)</f>
        <v>0</v>
      </c>
      <c r="C161" s="1"/>
      <c r="E161" s="3">
        <f t="shared" si="8"/>
        <v>45818</v>
      </c>
      <c r="F161" s="1" t="str">
        <f ca="1">IFERROR(OFFSET(Bdd!$AB$3,MOD(E161+1,14),Calcul2!$F$26),"")</f>
        <v>AM</v>
      </c>
      <c r="G161" s="1"/>
      <c r="I161" s="3">
        <f t="shared" si="11"/>
        <v>46183</v>
      </c>
      <c r="J161" s="1" t="str">
        <f ca="1">IFERROR(OFFSET(Bdd!$Y$3,MOD(E161+1,14),Calcul3!$F$26),"")</f>
        <v>M</v>
      </c>
      <c r="K161" s="1"/>
      <c r="M161" s="3">
        <f t="shared" si="9"/>
        <v>46548</v>
      </c>
      <c r="N161" s="1" t="str">
        <f>VLOOKUP(MOD(M161-Calcul4!Départ4,7)+1,Cycle4,2,FALSE)</f>
        <v>J</v>
      </c>
      <c r="O161" s="1"/>
    </row>
    <row r="162" spans="1:15" x14ac:dyDescent="0.25">
      <c r="A162" s="3">
        <f t="shared" si="10"/>
        <v>45453</v>
      </c>
      <c r="B162" s="1" t="str">
        <f>VLOOKUP(MOD(A162-Calcul1!Départ1,7)+1,Cycle1,2,FALSE)</f>
        <v>J</v>
      </c>
      <c r="C162" s="1"/>
      <c r="E162" s="3">
        <f t="shared" si="8"/>
        <v>45819</v>
      </c>
      <c r="F162" s="1" t="str">
        <f ca="1">IFERROR(OFFSET(Bdd!$AB$3,MOD(E162+1,14),Calcul2!$F$26),"")</f>
        <v>AM</v>
      </c>
      <c r="G162" s="1"/>
      <c r="I162" s="3">
        <f t="shared" si="11"/>
        <v>46184</v>
      </c>
      <c r="J162" s="1" t="str">
        <f ca="1">IFERROR(OFFSET(Bdd!$Y$3,MOD(E162+1,14),Calcul3!$F$26),"")</f>
        <v>M</v>
      </c>
      <c r="K162" s="1"/>
      <c r="M162" s="3">
        <f t="shared" si="9"/>
        <v>46549</v>
      </c>
      <c r="N162" s="1" t="str">
        <f>VLOOKUP(MOD(M162-Calcul4!Départ4,7)+1,Cycle4,2,FALSE)</f>
        <v>J</v>
      </c>
      <c r="O162" s="1"/>
    </row>
    <row r="163" spans="1:15" x14ac:dyDescent="0.25">
      <c r="A163" s="3">
        <f t="shared" si="10"/>
        <v>45454</v>
      </c>
      <c r="B163" s="1" t="str">
        <f>VLOOKUP(MOD(A163-Calcul1!Départ1,7)+1,Cycle1,2,FALSE)</f>
        <v>J</v>
      </c>
      <c r="C163" s="1"/>
      <c r="E163" s="3">
        <f t="shared" si="8"/>
        <v>45820</v>
      </c>
      <c r="F163" s="1" t="str">
        <f ca="1">IFERROR(OFFSET(Bdd!$AB$3,MOD(E163+1,14),Calcul2!$F$26),"")</f>
        <v>AM</v>
      </c>
      <c r="G163" s="1"/>
      <c r="I163" s="3">
        <f t="shared" si="11"/>
        <v>46185</v>
      </c>
      <c r="J163" s="1" t="str">
        <f ca="1">IFERROR(OFFSET(Bdd!$Y$3,MOD(E163+1,14),Calcul3!$F$26),"")</f>
        <v>AM</v>
      </c>
      <c r="K163" s="1"/>
      <c r="M163" s="3">
        <f t="shared" si="9"/>
        <v>46550</v>
      </c>
      <c r="N163" s="1">
        <f>VLOOKUP(MOD(M163-Calcul4!Départ4,7)+1,Cycle4,2,FALSE)</f>
        <v>0</v>
      </c>
      <c r="O163" s="1"/>
    </row>
    <row r="164" spans="1:15" x14ac:dyDescent="0.25">
      <c r="A164" s="3">
        <f t="shared" si="10"/>
        <v>45455</v>
      </c>
      <c r="B164" s="1" t="str">
        <f>VLOOKUP(MOD(A164-Calcul1!Départ1,7)+1,Cycle1,2,FALSE)</f>
        <v>M</v>
      </c>
      <c r="C164" s="1"/>
      <c r="E164" s="3">
        <f t="shared" si="8"/>
        <v>45821</v>
      </c>
      <c r="F164" s="1" t="str">
        <f ca="1">IFERROR(OFFSET(Bdd!$AB$3,MOD(E164+1,14),Calcul2!$F$26),"")</f>
        <v>AM</v>
      </c>
      <c r="G164" s="1"/>
      <c r="I164" s="3">
        <f t="shared" si="11"/>
        <v>46186</v>
      </c>
      <c r="J164" s="1" t="str">
        <f ca="1">IFERROR(OFFSET(Bdd!$Y$3,MOD(E164+1,14),Calcul3!$F$26),"")</f>
        <v>AM</v>
      </c>
      <c r="K164" s="1"/>
      <c r="M164" s="3">
        <f t="shared" si="9"/>
        <v>46551</v>
      </c>
      <c r="N164" s="1">
        <f>VLOOKUP(MOD(M164-Calcul4!Départ4,7)+1,Cycle4,2,FALSE)</f>
        <v>0</v>
      </c>
      <c r="O164" s="1"/>
    </row>
    <row r="165" spans="1:15" x14ac:dyDescent="0.25">
      <c r="A165" s="3">
        <f t="shared" si="10"/>
        <v>45456</v>
      </c>
      <c r="B165" s="1" t="str">
        <f>VLOOKUP(MOD(A165-Calcul1!Départ1,7)+1,Cycle1,2,FALSE)</f>
        <v>M</v>
      </c>
      <c r="C165" s="1"/>
      <c r="E165" s="3">
        <f t="shared" si="8"/>
        <v>45822</v>
      </c>
      <c r="F165" s="1">
        <f ca="1">IFERROR(OFFSET(Bdd!$AB$3,MOD(E165+1,14),Calcul2!$F$26),"")</f>
        <v>0</v>
      </c>
      <c r="G165" s="1"/>
      <c r="I165" s="3">
        <f t="shared" si="11"/>
        <v>46187</v>
      </c>
      <c r="J165" s="1">
        <f ca="1">IFERROR(OFFSET(Bdd!$Y$3,MOD(E165+1,14),Calcul3!$F$26),"")</f>
        <v>0</v>
      </c>
      <c r="K165" s="1"/>
      <c r="M165" s="3">
        <f t="shared" si="9"/>
        <v>46552</v>
      </c>
      <c r="N165" s="1" t="str">
        <f>VLOOKUP(MOD(M165-Calcul4!Départ4,7)+1,Cycle4,2,FALSE)</f>
        <v>J</v>
      </c>
      <c r="O165" s="1"/>
    </row>
    <row r="166" spans="1:15" x14ac:dyDescent="0.25">
      <c r="A166" s="3">
        <f t="shared" si="10"/>
        <v>45457</v>
      </c>
      <c r="B166" s="1" t="str">
        <f>VLOOKUP(MOD(A166-Calcul1!Départ1,7)+1,Cycle1,2,FALSE)</f>
        <v>M</v>
      </c>
      <c r="C166" s="1"/>
      <c r="E166" s="3">
        <f t="shared" si="8"/>
        <v>45823</v>
      </c>
      <c r="F166" s="1">
        <f ca="1">IFERROR(OFFSET(Bdd!$AB$3,MOD(E166+1,14),Calcul2!$F$26),"")</f>
        <v>0</v>
      </c>
      <c r="G166" s="1"/>
      <c r="I166" s="3">
        <f t="shared" si="11"/>
        <v>46188</v>
      </c>
      <c r="J166" s="1">
        <f ca="1">IFERROR(OFFSET(Bdd!$Y$3,MOD(E166+1,14),Calcul3!$F$26),"")</f>
        <v>0</v>
      </c>
      <c r="K166" s="1"/>
      <c r="M166" s="3">
        <f t="shared" si="9"/>
        <v>46553</v>
      </c>
      <c r="N166" s="1" t="str">
        <f>VLOOKUP(MOD(M166-Calcul4!Départ4,7)+1,Cycle4,2,FALSE)</f>
        <v>J</v>
      </c>
      <c r="O166" s="1"/>
    </row>
    <row r="167" spans="1:15" x14ac:dyDescent="0.25">
      <c r="A167" s="3">
        <f t="shared" si="10"/>
        <v>45458</v>
      </c>
      <c r="B167" s="1">
        <f>VLOOKUP(MOD(A167-Calcul1!Départ1,7)+1,Cycle1,2,FALSE)</f>
        <v>0</v>
      </c>
      <c r="C167" s="1"/>
      <c r="E167" s="3">
        <f t="shared" si="8"/>
        <v>45824</v>
      </c>
      <c r="F167" s="1" t="str">
        <f ca="1">IFERROR(OFFSET(Bdd!$AB$3,MOD(E167+1,14),Calcul2!$F$26),"")</f>
        <v>M</v>
      </c>
      <c r="G167" s="1"/>
      <c r="I167" s="3">
        <f t="shared" si="11"/>
        <v>46189</v>
      </c>
      <c r="J167" s="1" t="str">
        <f ca="1">IFERROR(OFFSET(Bdd!$Y$3,MOD(E167+1,14),Calcul3!$F$26),"")</f>
        <v>AM</v>
      </c>
      <c r="K167" s="1"/>
      <c r="M167" s="3">
        <f t="shared" si="9"/>
        <v>46554</v>
      </c>
      <c r="N167" s="1" t="str">
        <f>VLOOKUP(MOD(M167-Calcul4!Départ4,7)+1,Cycle4,2,FALSE)</f>
        <v>J</v>
      </c>
      <c r="O167" s="1"/>
    </row>
    <row r="168" spans="1:15" x14ac:dyDescent="0.25">
      <c r="A168" s="3">
        <f t="shared" si="10"/>
        <v>45459</v>
      </c>
      <c r="B168" s="1">
        <f>VLOOKUP(MOD(A168-Calcul1!Départ1,7)+1,Cycle1,2,FALSE)</f>
        <v>0</v>
      </c>
      <c r="C168" s="1"/>
      <c r="E168" s="3">
        <f t="shared" si="8"/>
        <v>45825</v>
      </c>
      <c r="F168" s="1" t="str">
        <f ca="1">IFERROR(OFFSET(Bdd!$AB$3,MOD(E168+1,14),Calcul2!$F$26),"")</f>
        <v>M</v>
      </c>
      <c r="G168" s="1"/>
      <c r="I168" s="3">
        <f t="shared" si="11"/>
        <v>46190</v>
      </c>
      <c r="J168" s="1" t="str">
        <f ca="1">IFERROR(OFFSET(Bdd!$Y$3,MOD(E168+1,14),Calcul3!$F$26),"")</f>
        <v>AM</v>
      </c>
      <c r="K168" s="1"/>
      <c r="M168" s="3">
        <f t="shared" si="9"/>
        <v>46555</v>
      </c>
      <c r="N168" s="1" t="str">
        <f>VLOOKUP(MOD(M168-Calcul4!Départ4,7)+1,Cycle4,2,FALSE)</f>
        <v>J</v>
      </c>
      <c r="O168" s="1"/>
    </row>
    <row r="169" spans="1:15" x14ac:dyDescent="0.25">
      <c r="A169" s="3">
        <f t="shared" si="10"/>
        <v>45460</v>
      </c>
      <c r="B169" s="1" t="str">
        <f>VLOOKUP(MOD(A169-Calcul1!Départ1,7)+1,Cycle1,2,FALSE)</f>
        <v>J</v>
      </c>
      <c r="C169" s="1"/>
      <c r="E169" s="3">
        <f t="shared" si="8"/>
        <v>45826</v>
      </c>
      <c r="F169" s="1" t="str">
        <f ca="1">IFERROR(OFFSET(Bdd!$AB$3,MOD(E169+1,14),Calcul2!$F$26),"")</f>
        <v>M</v>
      </c>
      <c r="G169" s="1"/>
      <c r="I169" s="3">
        <f t="shared" si="11"/>
        <v>46191</v>
      </c>
      <c r="J169" s="1" t="str">
        <f ca="1">IFERROR(OFFSET(Bdd!$Y$3,MOD(E169+1,14),Calcul3!$F$26),"")</f>
        <v>AM</v>
      </c>
      <c r="K169" s="1"/>
      <c r="M169" s="3">
        <f t="shared" si="9"/>
        <v>46556</v>
      </c>
      <c r="N169" s="1" t="str">
        <f>VLOOKUP(MOD(M169-Calcul4!Départ4,7)+1,Cycle4,2,FALSE)</f>
        <v>J</v>
      </c>
      <c r="O169" s="1"/>
    </row>
    <row r="170" spans="1:15" x14ac:dyDescent="0.25">
      <c r="A170" s="3">
        <f t="shared" si="10"/>
        <v>45461</v>
      </c>
      <c r="B170" s="1" t="str">
        <f>VLOOKUP(MOD(A170-Calcul1!Départ1,7)+1,Cycle1,2,FALSE)</f>
        <v>J</v>
      </c>
      <c r="C170" s="1"/>
      <c r="E170" s="3">
        <f t="shared" si="8"/>
        <v>45827</v>
      </c>
      <c r="F170" s="1" t="str">
        <f ca="1">IFERROR(OFFSET(Bdd!$AB$3,MOD(E170+1,14),Calcul2!$F$26),"")</f>
        <v>M</v>
      </c>
      <c r="G170" s="1"/>
      <c r="I170" s="3">
        <f t="shared" si="11"/>
        <v>46192</v>
      </c>
      <c r="J170" s="1" t="str">
        <f ca="1">IFERROR(OFFSET(Bdd!$Y$3,MOD(E170+1,14),Calcul3!$F$26),"")</f>
        <v>M</v>
      </c>
      <c r="K170" s="1"/>
      <c r="M170" s="3">
        <f t="shared" si="9"/>
        <v>46557</v>
      </c>
      <c r="N170" s="1">
        <f>VLOOKUP(MOD(M170-Calcul4!Départ4,7)+1,Cycle4,2,FALSE)</f>
        <v>0</v>
      </c>
      <c r="O170" s="1"/>
    </row>
    <row r="171" spans="1:15" x14ac:dyDescent="0.25">
      <c r="A171" s="3">
        <f t="shared" si="10"/>
        <v>45462</v>
      </c>
      <c r="B171" s="1" t="str">
        <f>VLOOKUP(MOD(A171-Calcul1!Départ1,7)+1,Cycle1,2,FALSE)</f>
        <v>M</v>
      </c>
      <c r="C171" s="1"/>
      <c r="E171" s="3">
        <f t="shared" si="8"/>
        <v>45828</v>
      </c>
      <c r="F171" s="1" t="str">
        <f ca="1">IFERROR(OFFSET(Bdd!$AB$3,MOD(E171+1,14),Calcul2!$F$26),"")</f>
        <v>M</v>
      </c>
      <c r="G171" s="1"/>
      <c r="I171" s="3">
        <f t="shared" si="11"/>
        <v>46193</v>
      </c>
      <c r="J171" s="1" t="str">
        <f ca="1">IFERROR(OFFSET(Bdd!$Y$3,MOD(E171+1,14),Calcul3!$F$26),"")</f>
        <v>M</v>
      </c>
      <c r="K171" s="1"/>
      <c r="M171" s="3">
        <f t="shared" si="9"/>
        <v>46558</v>
      </c>
      <c r="N171" s="1">
        <f>VLOOKUP(MOD(M171-Calcul4!Départ4,7)+1,Cycle4,2,FALSE)</f>
        <v>0</v>
      </c>
      <c r="O171" s="1"/>
    </row>
    <row r="172" spans="1:15" x14ac:dyDescent="0.25">
      <c r="A172" s="3">
        <f t="shared" si="10"/>
        <v>45463</v>
      </c>
      <c r="B172" s="1" t="str">
        <f>VLOOKUP(MOD(A172-Calcul1!Départ1,7)+1,Cycle1,2,FALSE)</f>
        <v>M</v>
      </c>
      <c r="C172" s="1"/>
      <c r="E172" s="3">
        <f t="shared" si="8"/>
        <v>45829</v>
      </c>
      <c r="F172" s="1">
        <f ca="1">IFERROR(OFFSET(Bdd!$AB$3,MOD(E172+1,14),Calcul2!$F$26),"")</f>
        <v>0</v>
      </c>
      <c r="G172" s="1"/>
      <c r="I172" s="3">
        <f t="shared" si="11"/>
        <v>46194</v>
      </c>
      <c r="J172" s="1">
        <f ca="1">IFERROR(OFFSET(Bdd!$Y$3,MOD(E172+1,14),Calcul3!$F$26),"")</f>
        <v>0</v>
      </c>
      <c r="K172" s="1"/>
      <c r="M172" s="3">
        <f t="shared" si="9"/>
        <v>46559</v>
      </c>
      <c r="N172" s="1" t="str">
        <f>VLOOKUP(MOD(M172-Calcul4!Départ4,7)+1,Cycle4,2,FALSE)</f>
        <v>J</v>
      </c>
      <c r="O172" s="1"/>
    </row>
    <row r="173" spans="1:15" x14ac:dyDescent="0.25">
      <c r="A173" s="3">
        <f t="shared" si="10"/>
        <v>45464</v>
      </c>
      <c r="B173" s="1" t="str">
        <f>VLOOKUP(MOD(A173-Calcul1!Départ1,7)+1,Cycle1,2,FALSE)</f>
        <v>M</v>
      </c>
      <c r="C173" s="1"/>
      <c r="E173" s="3">
        <f t="shared" si="8"/>
        <v>45830</v>
      </c>
      <c r="F173" s="1">
        <f ca="1">IFERROR(OFFSET(Bdd!$AB$3,MOD(E173+1,14),Calcul2!$F$26),"")</f>
        <v>0</v>
      </c>
      <c r="G173" s="1"/>
      <c r="I173" s="3">
        <f t="shared" si="11"/>
        <v>46195</v>
      </c>
      <c r="J173" s="1">
        <f ca="1">IFERROR(OFFSET(Bdd!$Y$3,MOD(E173+1,14),Calcul3!$F$26),"")</f>
        <v>0</v>
      </c>
      <c r="K173" s="1"/>
      <c r="M173" s="3">
        <f t="shared" si="9"/>
        <v>46560</v>
      </c>
      <c r="N173" s="1" t="str">
        <f>VLOOKUP(MOD(M173-Calcul4!Départ4,7)+1,Cycle4,2,FALSE)</f>
        <v>J</v>
      </c>
      <c r="O173" s="1"/>
    </row>
    <row r="174" spans="1:15" x14ac:dyDescent="0.25">
      <c r="A174" s="3">
        <f t="shared" si="10"/>
        <v>45465</v>
      </c>
      <c r="B174" s="1">
        <f>VLOOKUP(MOD(A174-Calcul1!Départ1,7)+1,Cycle1,2,FALSE)</f>
        <v>0</v>
      </c>
      <c r="C174" s="1"/>
      <c r="E174" s="3">
        <f t="shared" si="8"/>
        <v>45831</v>
      </c>
      <c r="F174" s="1" t="str">
        <f ca="1">IFERROR(OFFSET(Bdd!$AB$3,MOD(E174+1,14),Calcul2!$F$26),"")</f>
        <v>AM</v>
      </c>
      <c r="G174" s="1"/>
      <c r="I174" s="3">
        <f t="shared" si="11"/>
        <v>46196</v>
      </c>
      <c r="J174" s="1" t="str">
        <f ca="1">IFERROR(OFFSET(Bdd!$Y$3,MOD(E174+1,14),Calcul3!$F$26),"")</f>
        <v>M</v>
      </c>
      <c r="K174" s="1"/>
      <c r="M174" s="3">
        <f t="shared" si="9"/>
        <v>46561</v>
      </c>
      <c r="N174" s="1" t="str">
        <f>VLOOKUP(MOD(M174-Calcul4!Départ4,7)+1,Cycle4,2,FALSE)</f>
        <v>J</v>
      </c>
      <c r="O174" s="1"/>
    </row>
    <row r="175" spans="1:15" x14ac:dyDescent="0.25">
      <c r="A175" s="3">
        <f t="shared" si="10"/>
        <v>45466</v>
      </c>
      <c r="B175" s="1">
        <f>VLOOKUP(MOD(A175-Calcul1!Départ1,7)+1,Cycle1,2,FALSE)</f>
        <v>0</v>
      </c>
      <c r="C175" s="1"/>
      <c r="E175" s="3">
        <f t="shared" si="8"/>
        <v>45832</v>
      </c>
      <c r="F175" s="1" t="str">
        <f ca="1">IFERROR(OFFSET(Bdd!$AB$3,MOD(E175+1,14),Calcul2!$F$26),"")</f>
        <v>AM</v>
      </c>
      <c r="G175" s="1"/>
      <c r="I175" s="3">
        <f t="shared" si="11"/>
        <v>46197</v>
      </c>
      <c r="J175" s="1" t="str">
        <f ca="1">IFERROR(OFFSET(Bdd!$Y$3,MOD(E175+1,14),Calcul3!$F$26),"")</f>
        <v>M</v>
      </c>
      <c r="K175" s="1"/>
      <c r="M175" s="3">
        <f t="shared" si="9"/>
        <v>46562</v>
      </c>
      <c r="N175" s="1" t="str">
        <f>VLOOKUP(MOD(M175-Calcul4!Départ4,7)+1,Cycle4,2,FALSE)</f>
        <v>J</v>
      </c>
      <c r="O175" s="1"/>
    </row>
    <row r="176" spans="1:15" x14ac:dyDescent="0.25">
      <c r="A176" s="3">
        <f t="shared" si="10"/>
        <v>45467</v>
      </c>
      <c r="B176" s="1" t="str">
        <f>VLOOKUP(MOD(A176-Calcul1!Départ1,7)+1,Cycle1,2,FALSE)</f>
        <v>J</v>
      </c>
      <c r="C176" s="1"/>
      <c r="E176" s="3">
        <f t="shared" si="8"/>
        <v>45833</v>
      </c>
      <c r="F176" s="1" t="str">
        <f ca="1">IFERROR(OFFSET(Bdd!$AB$3,MOD(E176+1,14),Calcul2!$F$26),"")</f>
        <v>AM</v>
      </c>
      <c r="G176" s="1"/>
      <c r="I176" s="3">
        <f t="shared" si="11"/>
        <v>46198</v>
      </c>
      <c r="J176" s="1" t="str">
        <f ca="1">IFERROR(OFFSET(Bdd!$Y$3,MOD(E176+1,14),Calcul3!$F$26),"")</f>
        <v>M</v>
      </c>
      <c r="K176" s="1"/>
      <c r="M176" s="3">
        <f t="shared" si="9"/>
        <v>46563</v>
      </c>
      <c r="N176" s="1" t="str">
        <f>VLOOKUP(MOD(M176-Calcul4!Départ4,7)+1,Cycle4,2,FALSE)</f>
        <v>J</v>
      </c>
      <c r="O176" s="1"/>
    </row>
    <row r="177" spans="1:15" x14ac:dyDescent="0.25">
      <c r="A177" s="3">
        <f t="shared" si="10"/>
        <v>45468</v>
      </c>
      <c r="B177" s="1" t="str">
        <f>VLOOKUP(MOD(A177-Calcul1!Départ1,7)+1,Cycle1,2,FALSE)</f>
        <v>J</v>
      </c>
      <c r="C177" s="1"/>
      <c r="E177" s="3">
        <f t="shared" si="8"/>
        <v>45834</v>
      </c>
      <c r="F177" s="1" t="str">
        <f ca="1">IFERROR(OFFSET(Bdd!$AB$3,MOD(E177+1,14),Calcul2!$F$26),"")</f>
        <v>AM</v>
      </c>
      <c r="G177" s="1"/>
      <c r="I177" s="3">
        <f t="shared" si="11"/>
        <v>46199</v>
      </c>
      <c r="J177" s="1" t="str">
        <f ca="1">IFERROR(OFFSET(Bdd!$Y$3,MOD(E177+1,14),Calcul3!$F$26),"")</f>
        <v>AM</v>
      </c>
      <c r="K177" s="1"/>
      <c r="M177" s="3">
        <f t="shared" si="9"/>
        <v>46564</v>
      </c>
      <c r="N177" s="1">
        <f>VLOOKUP(MOD(M177-Calcul4!Départ4,7)+1,Cycle4,2,FALSE)</f>
        <v>0</v>
      </c>
      <c r="O177" s="1"/>
    </row>
    <row r="178" spans="1:15" x14ac:dyDescent="0.25">
      <c r="A178" s="3">
        <f t="shared" si="10"/>
        <v>45469</v>
      </c>
      <c r="B178" s="1" t="str">
        <f>VLOOKUP(MOD(A178-Calcul1!Départ1,7)+1,Cycle1,2,FALSE)</f>
        <v>M</v>
      </c>
      <c r="C178" s="1"/>
      <c r="E178" s="3">
        <f t="shared" si="8"/>
        <v>45835</v>
      </c>
      <c r="F178" s="1" t="str">
        <f ca="1">IFERROR(OFFSET(Bdd!$AB$3,MOD(E178+1,14),Calcul2!$F$26),"")</f>
        <v>AM</v>
      </c>
      <c r="G178" s="1"/>
      <c r="I178" s="3">
        <f t="shared" si="11"/>
        <v>46200</v>
      </c>
      <c r="J178" s="1" t="str">
        <f ca="1">IFERROR(OFFSET(Bdd!$Y$3,MOD(E178+1,14),Calcul3!$F$26),"")</f>
        <v>AM</v>
      </c>
      <c r="K178" s="1"/>
      <c r="M178" s="3">
        <f t="shared" si="9"/>
        <v>46565</v>
      </c>
      <c r="N178" s="1">
        <f>VLOOKUP(MOD(M178-Calcul4!Départ4,7)+1,Cycle4,2,FALSE)</f>
        <v>0</v>
      </c>
      <c r="O178" s="1"/>
    </row>
    <row r="179" spans="1:15" x14ac:dyDescent="0.25">
      <c r="A179" s="3">
        <f t="shared" si="10"/>
        <v>45470</v>
      </c>
      <c r="B179" s="1" t="str">
        <f>VLOOKUP(MOD(A179-Calcul1!Départ1,7)+1,Cycle1,2,FALSE)</f>
        <v>M</v>
      </c>
      <c r="C179" s="1"/>
      <c r="E179" s="3">
        <f t="shared" si="8"/>
        <v>45836</v>
      </c>
      <c r="F179" s="1">
        <f ca="1">IFERROR(OFFSET(Bdd!$AB$3,MOD(E179+1,14),Calcul2!$F$26),"")</f>
        <v>0</v>
      </c>
      <c r="G179" s="1"/>
      <c r="I179" s="3">
        <f t="shared" si="11"/>
        <v>46201</v>
      </c>
      <c r="J179" s="1">
        <f ca="1">IFERROR(OFFSET(Bdd!$Y$3,MOD(E179+1,14),Calcul3!$F$26),"")</f>
        <v>0</v>
      </c>
      <c r="K179" s="1"/>
      <c r="M179" s="3">
        <f t="shared" si="9"/>
        <v>46566</v>
      </c>
      <c r="N179" s="1" t="str">
        <f>VLOOKUP(MOD(M179-Calcul4!Départ4,7)+1,Cycle4,2,FALSE)</f>
        <v>J</v>
      </c>
      <c r="O179" s="1"/>
    </row>
    <row r="180" spans="1:15" x14ac:dyDescent="0.25">
      <c r="A180" s="3">
        <f t="shared" si="10"/>
        <v>45471</v>
      </c>
      <c r="B180" s="1" t="str">
        <f>VLOOKUP(MOD(A180-Calcul1!Départ1,7)+1,Cycle1,2,FALSE)</f>
        <v>M</v>
      </c>
      <c r="C180" s="1"/>
      <c r="E180" s="3">
        <f t="shared" si="8"/>
        <v>45837</v>
      </c>
      <c r="F180" s="1">
        <f ca="1">IFERROR(OFFSET(Bdd!$AB$3,MOD(E180+1,14),Calcul2!$F$26),"")</f>
        <v>0</v>
      </c>
      <c r="G180" s="1"/>
      <c r="I180" s="3">
        <f t="shared" si="11"/>
        <v>46202</v>
      </c>
      <c r="J180" s="1">
        <f ca="1">IFERROR(OFFSET(Bdd!$Y$3,MOD(E180+1,14),Calcul3!$F$26),"")</f>
        <v>0</v>
      </c>
      <c r="K180" s="1"/>
      <c r="M180" s="3">
        <f t="shared" si="9"/>
        <v>46567</v>
      </c>
      <c r="N180" s="1" t="str">
        <f>VLOOKUP(MOD(M180-Calcul4!Départ4,7)+1,Cycle4,2,FALSE)</f>
        <v>J</v>
      </c>
      <c r="O180" s="1"/>
    </row>
    <row r="181" spans="1:15" x14ac:dyDescent="0.25">
      <c r="A181" s="3">
        <f t="shared" si="10"/>
        <v>45472</v>
      </c>
      <c r="B181" s="1">
        <f>VLOOKUP(MOD(A181-Calcul1!Départ1,7)+1,Cycle1,2,FALSE)</f>
        <v>0</v>
      </c>
      <c r="C181" s="1"/>
      <c r="E181" s="3">
        <f t="shared" si="8"/>
        <v>45838</v>
      </c>
      <c r="F181" s="1" t="str">
        <f ca="1">IFERROR(OFFSET(Bdd!$AB$3,MOD(E181+1,14),Calcul2!$F$26),"")</f>
        <v>M</v>
      </c>
      <c r="G181" s="1"/>
      <c r="I181" s="3">
        <f t="shared" si="11"/>
        <v>46203</v>
      </c>
      <c r="J181" s="1" t="str">
        <f ca="1">IFERROR(OFFSET(Bdd!$Y$3,MOD(E181+1,14),Calcul3!$F$26),"")</f>
        <v>AM</v>
      </c>
      <c r="K181" s="1"/>
      <c r="M181" s="3">
        <f t="shared" si="9"/>
        <v>46568</v>
      </c>
      <c r="N181" s="1" t="str">
        <f>VLOOKUP(MOD(M181-Calcul4!Départ4,7)+1,Cycle4,2,FALSE)</f>
        <v>J</v>
      </c>
      <c r="O181" s="1"/>
    </row>
    <row r="182" spans="1:15" x14ac:dyDescent="0.25">
      <c r="A182" s="3">
        <f t="shared" si="10"/>
        <v>45473</v>
      </c>
      <c r="B182" s="1">
        <f>VLOOKUP(MOD(A182-Calcul1!Départ1,7)+1,Cycle1,2,FALSE)</f>
        <v>0</v>
      </c>
      <c r="C182" s="1"/>
      <c r="E182" s="3">
        <f t="shared" si="8"/>
        <v>45839</v>
      </c>
      <c r="F182" s="1" t="str">
        <f ca="1">IFERROR(OFFSET(Bdd!$AB$3,MOD(E182+1,14),Calcul2!$F$26),"")</f>
        <v>M</v>
      </c>
      <c r="G182" s="1"/>
      <c r="I182" s="3">
        <f t="shared" si="11"/>
        <v>46204</v>
      </c>
      <c r="J182" s="1" t="str">
        <f ca="1">IFERROR(OFFSET(Bdd!$Y$3,MOD(E182+1,14),Calcul3!$F$26),"")</f>
        <v>AM</v>
      </c>
      <c r="K182" s="1"/>
      <c r="M182" s="3">
        <f t="shared" si="9"/>
        <v>46569</v>
      </c>
      <c r="N182" s="1" t="str">
        <f>VLOOKUP(MOD(M182-Calcul4!Départ4,7)+1,Cycle4,2,FALSE)</f>
        <v>J</v>
      </c>
      <c r="O182" s="1"/>
    </row>
    <row r="183" spans="1:15" x14ac:dyDescent="0.25">
      <c r="A183" s="3">
        <f t="shared" si="10"/>
        <v>45474</v>
      </c>
      <c r="B183" s="1" t="str">
        <f>VLOOKUP(MOD(A183-Calcul1!Départ1,7)+1,Cycle1,2,FALSE)</f>
        <v>J</v>
      </c>
      <c r="C183" s="1"/>
      <c r="E183" s="3">
        <f t="shared" si="8"/>
        <v>45840</v>
      </c>
      <c r="F183" s="1" t="str">
        <f ca="1">IFERROR(OFFSET(Bdd!$AB$3,MOD(E183+1,14),Calcul2!$F$26),"")</f>
        <v>M</v>
      </c>
      <c r="G183" s="1"/>
      <c r="I183" s="3">
        <f t="shared" si="11"/>
        <v>46205</v>
      </c>
      <c r="J183" s="1" t="str">
        <f ca="1">IFERROR(OFFSET(Bdd!$Y$3,MOD(E183+1,14),Calcul3!$F$26),"")</f>
        <v>AM</v>
      </c>
      <c r="K183" s="1"/>
      <c r="M183" s="3">
        <f t="shared" si="9"/>
        <v>46570</v>
      </c>
      <c r="N183" s="1" t="str">
        <f>VLOOKUP(MOD(M183-Calcul4!Départ4,7)+1,Cycle4,2,FALSE)</f>
        <v>J</v>
      </c>
      <c r="O183" s="1"/>
    </row>
    <row r="184" spans="1:15" x14ac:dyDescent="0.25">
      <c r="A184" s="3">
        <f t="shared" si="10"/>
        <v>45475</v>
      </c>
      <c r="B184" s="1" t="str">
        <f>VLOOKUP(MOD(A184-Calcul1!Départ1,7)+1,Cycle1,2,FALSE)</f>
        <v>J</v>
      </c>
      <c r="C184" s="1"/>
      <c r="E184" s="3">
        <f t="shared" si="8"/>
        <v>45841</v>
      </c>
      <c r="F184" s="1" t="str">
        <f ca="1">IFERROR(OFFSET(Bdd!$AB$3,MOD(E184+1,14),Calcul2!$F$26),"")</f>
        <v>M</v>
      </c>
      <c r="G184" s="1"/>
      <c r="I184" s="3">
        <f t="shared" si="11"/>
        <v>46206</v>
      </c>
      <c r="J184" s="1" t="str">
        <f ca="1">IFERROR(OFFSET(Bdd!$Y$3,MOD(E184+1,14),Calcul3!$F$26),"")</f>
        <v>M</v>
      </c>
      <c r="K184" s="1"/>
      <c r="M184" s="3">
        <f t="shared" si="9"/>
        <v>46571</v>
      </c>
      <c r="N184" s="1">
        <f>VLOOKUP(MOD(M184-Calcul4!Départ4,7)+1,Cycle4,2,FALSE)</f>
        <v>0</v>
      </c>
      <c r="O184" s="1"/>
    </row>
    <row r="185" spans="1:15" x14ac:dyDescent="0.25">
      <c r="A185" s="3">
        <f t="shared" si="10"/>
        <v>45476</v>
      </c>
      <c r="B185" s="1" t="str">
        <f>VLOOKUP(MOD(A185-Calcul1!Départ1,7)+1,Cycle1,2,FALSE)</f>
        <v>M</v>
      </c>
      <c r="C185" s="1"/>
      <c r="E185" s="3">
        <f t="shared" si="8"/>
        <v>45842</v>
      </c>
      <c r="F185" s="1" t="str">
        <f ca="1">IFERROR(OFFSET(Bdd!$AB$3,MOD(E185+1,14),Calcul2!$F$26),"")</f>
        <v>M</v>
      </c>
      <c r="G185" s="1"/>
      <c r="I185" s="3">
        <f t="shared" si="11"/>
        <v>46207</v>
      </c>
      <c r="J185" s="1" t="str">
        <f ca="1">IFERROR(OFFSET(Bdd!$Y$3,MOD(E185+1,14),Calcul3!$F$26),"")</f>
        <v>M</v>
      </c>
      <c r="K185" s="1"/>
      <c r="M185" s="3">
        <f t="shared" si="9"/>
        <v>46572</v>
      </c>
      <c r="N185" s="1">
        <f>VLOOKUP(MOD(M185-Calcul4!Départ4,7)+1,Cycle4,2,FALSE)</f>
        <v>0</v>
      </c>
      <c r="O185" s="1"/>
    </row>
    <row r="186" spans="1:15" x14ac:dyDescent="0.25">
      <c r="A186" s="3">
        <f t="shared" si="10"/>
        <v>45477</v>
      </c>
      <c r="B186" s="1" t="str">
        <f>VLOOKUP(MOD(A186-Calcul1!Départ1,7)+1,Cycle1,2,FALSE)</f>
        <v>M</v>
      </c>
      <c r="C186" s="1"/>
      <c r="E186" s="3">
        <f t="shared" si="8"/>
        <v>45843</v>
      </c>
      <c r="F186" s="1">
        <f ca="1">IFERROR(OFFSET(Bdd!$AB$3,MOD(E186+1,14),Calcul2!$F$26),"")</f>
        <v>0</v>
      </c>
      <c r="G186" s="1"/>
      <c r="I186" s="3">
        <f t="shared" si="11"/>
        <v>46208</v>
      </c>
      <c r="J186" s="1">
        <f ca="1">IFERROR(OFFSET(Bdd!$Y$3,MOD(E186+1,14),Calcul3!$F$26),"")</f>
        <v>0</v>
      </c>
      <c r="K186" s="1"/>
      <c r="M186" s="3">
        <f t="shared" si="9"/>
        <v>46573</v>
      </c>
      <c r="N186" s="1" t="str">
        <f>VLOOKUP(MOD(M186-Calcul4!Départ4,7)+1,Cycle4,2,FALSE)</f>
        <v>J</v>
      </c>
      <c r="O186" s="1"/>
    </row>
    <row r="187" spans="1:15" x14ac:dyDescent="0.25">
      <c r="A187" s="3">
        <f t="shared" si="10"/>
        <v>45478</v>
      </c>
      <c r="B187" s="1" t="str">
        <f>VLOOKUP(MOD(A187-Calcul1!Départ1,7)+1,Cycle1,2,FALSE)</f>
        <v>M</v>
      </c>
      <c r="C187" s="1"/>
      <c r="E187" s="3">
        <f t="shared" si="8"/>
        <v>45844</v>
      </c>
      <c r="F187" s="1">
        <f ca="1">IFERROR(OFFSET(Bdd!$AB$3,MOD(E187+1,14),Calcul2!$F$26),"")</f>
        <v>0</v>
      </c>
      <c r="G187" s="1"/>
      <c r="I187" s="3">
        <f t="shared" si="11"/>
        <v>46209</v>
      </c>
      <c r="J187" s="1">
        <f ca="1">IFERROR(OFFSET(Bdd!$Y$3,MOD(E187+1,14),Calcul3!$F$26),"")</f>
        <v>0</v>
      </c>
      <c r="K187" s="1"/>
      <c r="M187" s="3">
        <f t="shared" si="9"/>
        <v>46574</v>
      </c>
      <c r="N187" s="1" t="str">
        <f>VLOOKUP(MOD(M187-Calcul4!Départ4,7)+1,Cycle4,2,FALSE)</f>
        <v>J</v>
      </c>
      <c r="O187" s="1"/>
    </row>
    <row r="188" spans="1:15" x14ac:dyDescent="0.25">
      <c r="A188" s="3">
        <f t="shared" si="10"/>
        <v>45479</v>
      </c>
      <c r="B188" s="1">
        <f>VLOOKUP(MOD(A188-Calcul1!Départ1,7)+1,Cycle1,2,FALSE)</f>
        <v>0</v>
      </c>
      <c r="C188" s="1"/>
      <c r="E188" s="3">
        <f t="shared" si="8"/>
        <v>45845</v>
      </c>
      <c r="F188" s="1" t="str">
        <f ca="1">IFERROR(OFFSET(Bdd!$AB$3,MOD(E188+1,14),Calcul2!$F$26),"")</f>
        <v>AM</v>
      </c>
      <c r="G188" s="1"/>
      <c r="I188" s="3">
        <f t="shared" si="11"/>
        <v>46210</v>
      </c>
      <c r="J188" s="1" t="str">
        <f ca="1">IFERROR(OFFSET(Bdd!$Y$3,MOD(E188+1,14),Calcul3!$F$26),"")</f>
        <v>M</v>
      </c>
      <c r="K188" s="1"/>
      <c r="M188" s="3">
        <f t="shared" si="9"/>
        <v>46575</v>
      </c>
      <c r="N188" s="1" t="str">
        <f>VLOOKUP(MOD(M188-Calcul4!Départ4,7)+1,Cycle4,2,FALSE)</f>
        <v>J</v>
      </c>
      <c r="O188" s="1"/>
    </row>
    <row r="189" spans="1:15" x14ac:dyDescent="0.25">
      <c r="A189" s="3">
        <f t="shared" si="10"/>
        <v>45480</v>
      </c>
      <c r="B189" s="1">
        <f>VLOOKUP(MOD(A189-Calcul1!Départ1,7)+1,Cycle1,2,FALSE)</f>
        <v>0</v>
      </c>
      <c r="C189" s="1"/>
      <c r="E189" s="3">
        <f t="shared" si="8"/>
        <v>45846</v>
      </c>
      <c r="F189" s="1" t="str">
        <f ca="1">IFERROR(OFFSET(Bdd!$AB$3,MOD(E189+1,14),Calcul2!$F$26),"")</f>
        <v>AM</v>
      </c>
      <c r="G189" s="1"/>
      <c r="I189" s="3">
        <f t="shared" si="11"/>
        <v>46211</v>
      </c>
      <c r="J189" s="1" t="str">
        <f ca="1">IFERROR(OFFSET(Bdd!$Y$3,MOD(E189+1,14),Calcul3!$F$26),"")</f>
        <v>M</v>
      </c>
      <c r="K189" s="1"/>
      <c r="M189" s="3">
        <f t="shared" si="9"/>
        <v>46576</v>
      </c>
      <c r="N189" s="1" t="str">
        <f>VLOOKUP(MOD(M189-Calcul4!Départ4,7)+1,Cycle4,2,FALSE)</f>
        <v>J</v>
      </c>
      <c r="O189" s="1"/>
    </row>
    <row r="190" spans="1:15" x14ac:dyDescent="0.25">
      <c r="A190" s="3">
        <f t="shared" si="10"/>
        <v>45481</v>
      </c>
      <c r="B190" s="1" t="str">
        <f>VLOOKUP(MOD(A190-Calcul1!Départ1,7)+1,Cycle1,2,FALSE)</f>
        <v>J</v>
      </c>
      <c r="C190" s="1"/>
      <c r="E190" s="3">
        <f t="shared" si="8"/>
        <v>45847</v>
      </c>
      <c r="F190" s="1" t="str">
        <f ca="1">IFERROR(OFFSET(Bdd!$AB$3,MOD(E190+1,14),Calcul2!$F$26),"")</f>
        <v>AM</v>
      </c>
      <c r="G190" s="1"/>
      <c r="I190" s="3">
        <f t="shared" si="11"/>
        <v>46212</v>
      </c>
      <c r="J190" s="1" t="str">
        <f ca="1">IFERROR(OFFSET(Bdd!$Y$3,MOD(E190+1,14),Calcul3!$F$26),"")</f>
        <v>M</v>
      </c>
      <c r="K190" s="1"/>
      <c r="M190" s="3">
        <f t="shared" si="9"/>
        <v>46577</v>
      </c>
      <c r="N190" s="1" t="str">
        <f>VLOOKUP(MOD(M190-Calcul4!Départ4,7)+1,Cycle4,2,FALSE)</f>
        <v>J</v>
      </c>
      <c r="O190" s="1"/>
    </row>
    <row r="191" spans="1:15" x14ac:dyDescent="0.25">
      <c r="A191" s="3">
        <f t="shared" si="10"/>
        <v>45482</v>
      </c>
      <c r="B191" s="1" t="str">
        <f>VLOOKUP(MOD(A191-Calcul1!Départ1,7)+1,Cycle1,2,FALSE)</f>
        <v>J</v>
      </c>
      <c r="C191" s="1"/>
      <c r="E191" s="3">
        <f t="shared" si="8"/>
        <v>45848</v>
      </c>
      <c r="F191" s="1" t="str">
        <f ca="1">IFERROR(OFFSET(Bdd!$AB$3,MOD(E191+1,14),Calcul2!$F$26),"")</f>
        <v>AM</v>
      </c>
      <c r="G191" s="1"/>
      <c r="I191" s="3">
        <f t="shared" si="11"/>
        <v>46213</v>
      </c>
      <c r="J191" s="1" t="str">
        <f ca="1">IFERROR(OFFSET(Bdd!$Y$3,MOD(E191+1,14),Calcul3!$F$26),"")</f>
        <v>AM</v>
      </c>
      <c r="K191" s="1"/>
      <c r="M191" s="3">
        <f t="shared" si="9"/>
        <v>46578</v>
      </c>
      <c r="N191" s="1">
        <f>VLOOKUP(MOD(M191-Calcul4!Départ4,7)+1,Cycle4,2,FALSE)</f>
        <v>0</v>
      </c>
      <c r="O191" s="1"/>
    </row>
    <row r="192" spans="1:15" x14ac:dyDescent="0.25">
      <c r="A192" s="3">
        <f t="shared" si="10"/>
        <v>45483</v>
      </c>
      <c r="B192" s="1" t="str">
        <f>VLOOKUP(MOD(A192-Calcul1!Départ1,7)+1,Cycle1,2,FALSE)</f>
        <v>M</v>
      </c>
      <c r="C192" s="1"/>
      <c r="E192" s="3">
        <f t="shared" si="8"/>
        <v>45849</v>
      </c>
      <c r="F192" s="1" t="str">
        <f ca="1">IFERROR(OFFSET(Bdd!$AB$3,MOD(E192+1,14),Calcul2!$F$26),"")</f>
        <v>AM</v>
      </c>
      <c r="G192" s="1"/>
      <c r="I192" s="3">
        <f t="shared" si="11"/>
        <v>46214</v>
      </c>
      <c r="J192" s="1" t="str">
        <f ca="1">IFERROR(OFFSET(Bdd!$Y$3,MOD(E192+1,14),Calcul3!$F$26),"")</f>
        <v>AM</v>
      </c>
      <c r="K192" s="1"/>
      <c r="M192" s="3">
        <f t="shared" si="9"/>
        <v>46579</v>
      </c>
      <c r="N192" s="1">
        <f>VLOOKUP(MOD(M192-Calcul4!Départ4,7)+1,Cycle4,2,FALSE)</f>
        <v>0</v>
      </c>
      <c r="O192" s="1"/>
    </row>
    <row r="193" spans="1:15" x14ac:dyDescent="0.25">
      <c r="A193" s="3">
        <f t="shared" si="10"/>
        <v>45484</v>
      </c>
      <c r="B193" s="1" t="str">
        <f>VLOOKUP(MOD(A193-Calcul1!Départ1,7)+1,Cycle1,2,FALSE)</f>
        <v>M</v>
      </c>
      <c r="C193" s="1"/>
      <c r="E193" s="3">
        <f t="shared" si="8"/>
        <v>45850</v>
      </c>
      <c r="F193" s="1">
        <f ca="1">IFERROR(OFFSET(Bdd!$AB$3,MOD(E193+1,14),Calcul2!$F$26),"")</f>
        <v>0</v>
      </c>
      <c r="G193" s="1"/>
      <c r="I193" s="3">
        <f t="shared" si="11"/>
        <v>46215</v>
      </c>
      <c r="J193" s="1">
        <f ca="1">IFERROR(OFFSET(Bdd!$Y$3,MOD(E193+1,14),Calcul3!$F$26),"")</f>
        <v>0</v>
      </c>
      <c r="K193" s="1"/>
      <c r="M193" s="3">
        <f t="shared" si="9"/>
        <v>46580</v>
      </c>
      <c r="N193" s="1" t="str">
        <f>VLOOKUP(MOD(M193-Calcul4!Départ4,7)+1,Cycle4,2,FALSE)</f>
        <v>J</v>
      </c>
      <c r="O193" s="1"/>
    </row>
    <row r="194" spans="1:15" x14ac:dyDescent="0.25">
      <c r="A194" s="3">
        <f t="shared" si="10"/>
        <v>45485</v>
      </c>
      <c r="B194" s="1" t="str">
        <f>VLOOKUP(MOD(A194-Calcul1!Départ1,7)+1,Cycle1,2,FALSE)</f>
        <v>M</v>
      </c>
      <c r="C194" s="1"/>
      <c r="E194" s="3">
        <f t="shared" ref="E194:E257" si="12">E193+1</f>
        <v>45851</v>
      </c>
      <c r="F194" s="1">
        <f ca="1">IFERROR(OFFSET(Bdd!$AB$3,MOD(E194+1,14),Calcul2!$F$26),"")</f>
        <v>0</v>
      </c>
      <c r="G194" s="1"/>
      <c r="I194" s="3">
        <f t="shared" si="11"/>
        <v>46216</v>
      </c>
      <c r="J194" s="1">
        <f ca="1">IFERROR(OFFSET(Bdd!$Y$3,MOD(E194+1,14),Calcul3!$F$26),"")</f>
        <v>0</v>
      </c>
      <c r="K194" s="1"/>
      <c r="M194" s="3">
        <f t="shared" ref="M194:M257" si="13">M193+1</f>
        <v>46581</v>
      </c>
      <c r="N194" s="1" t="str">
        <f>VLOOKUP(MOD(M194-Calcul4!Départ4,7)+1,Cycle4,2,FALSE)</f>
        <v>J</v>
      </c>
      <c r="O194" s="1"/>
    </row>
    <row r="195" spans="1:15" x14ac:dyDescent="0.25">
      <c r="A195" s="3">
        <f t="shared" ref="A195:A258" si="14">A194+1</f>
        <v>45486</v>
      </c>
      <c r="B195" s="1">
        <f>VLOOKUP(MOD(A195-Calcul1!Départ1,7)+1,Cycle1,2,FALSE)</f>
        <v>0</v>
      </c>
      <c r="C195" s="1"/>
      <c r="E195" s="3">
        <f t="shared" si="12"/>
        <v>45852</v>
      </c>
      <c r="F195" s="1" t="str">
        <f ca="1">IFERROR(OFFSET(Bdd!$AB$3,MOD(E195+1,14),Calcul2!$F$26),"")</f>
        <v>M</v>
      </c>
      <c r="G195" s="1"/>
      <c r="I195" s="3">
        <f t="shared" ref="I195:I258" si="15">I194+1</f>
        <v>46217</v>
      </c>
      <c r="J195" s="1" t="str">
        <f ca="1">IFERROR(OFFSET(Bdd!$Y$3,MOD(E195+1,14),Calcul3!$F$26),"")</f>
        <v>AM</v>
      </c>
      <c r="K195" s="1"/>
      <c r="M195" s="3">
        <f t="shared" si="13"/>
        <v>46582</v>
      </c>
      <c r="N195" s="1" t="str">
        <f>VLOOKUP(MOD(M195-Calcul4!Départ4,7)+1,Cycle4,2,FALSE)</f>
        <v>J</v>
      </c>
      <c r="O195" s="1"/>
    </row>
    <row r="196" spans="1:15" x14ac:dyDescent="0.25">
      <c r="A196" s="3">
        <f t="shared" si="14"/>
        <v>45487</v>
      </c>
      <c r="B196" s="1">
        <f>VLOOKUP(MOD(A196-Calcul1!Départ1,7)+1,Cycle1,2,FALSE)</f>
        <v>0</v>
      </c>
      <c r="C196" s="1"/>
      <c r="E196" s="3">
        <f t="shared" si="12"/>
        <v>45853</v>
      </c>
      <c r="F196" s="1" t="str">
        <f ca="1">IFERROR(OFFSET(Bdd!$AB$3,MOD(E196+1,14),Calcul2!$F$26),"")</f>
        <v>M</v>
      </c>
      <c r="G196" s="1"/>
      <c r="I196" s="3">
        <f t="shared" si="15"/>
        <v>46218</v>
      </c>
      <c r="J196" s="1" t="str">
        <f ca="1">IFERROR(OFFSET(Bdd!$Y$3,MOD(E196+1,14),Calcul3!$F$26),"")</f>
        <v>AM</v>
      </c>
      <c r="K196" s="1"/>
      <c r="M196" s="3">
        <f t="shared" si="13"/>
        <v>46583</v>
      </c>
      <c r="N196" s="1" t="str">
        <f>VLOOKUP(MOD(M196-Calcul4!Départ4,7)+1,Cycle4,2,FALSE)</f>
        <v>J</v>
      </c>
      <c r="O196" s="1"/>
    </row>
    <row r="197" spans="1:15" x14ac:dyDescent="0.25">
      <c r="A197" s="3">
        <f t="shared" si="14"/>
        <v>45488</v>
      </c>
      <c r="B197" s="1" t="str">
        <f>VLOOKUP(MOD(A197-Calcul1!Départ1,7)+1,Cycle1,2,FALSE)</f>
        <v>J</v>
      </c>
      <c r="C197" s="1"/>
      <c r="E197" s="3">
        <f t="shared" si="12"/>
        <v>45854</v>
      </c>
      <c r="F197" s="1" t="str">
        <f ca="1">IFERROR(OFFSET(Bdd!$AB$3,MOD(E197+1,14),Calcul2!$F$26),"")</f>
        <v>M</v>
      </c>
      <c r="G197" s="1"/>
      <c r="I197" s="3">
        <f t="shared" si="15"/>
        <v>46219</v>
      </c>
      <c r="J197" s="1" t="str">
        <f ca="1">IFERROR(OFFSET(Bdd!$Y$3,MOD(E197+1,14),Calcul3!$F$26),"")</f>
        <v>AM</v>
      </c>
      <c r="K197" s="1"/>
      <c r="M197" s="3">
        <f t="shared" si="13"/>
        <v>46584</v>
      </c>
      <c r="N197" s="1" t="str">
        <f>VLOOKUP(MOD(M197-Calcul4!Départ4,7)+1,Cycle4,2,FALSE)</f>
        <v>J</v>
      </c>
      <c r="O197" s="1"/>
    </row>
    <row r="198" spans="1:15" x14ac:dyDescent="0.25">
      <c r="A198" s="3">
        <f t="shared" si="14"/>
        <v>45489</v>
      </c>
      <c r="B198" s="1" t="str">
        <f>VLOOKUP(MOD(A198-Calcul1!Départ1,7)+1,Cycle1,2,FALSE)</f>
        <v>J</v>
      </c>
      <c r="C198" s="1"/>
      <c r="E198" s="3">
        <f t="shared" si="12"/>
        <v>45855</v>
      </c>
      <c r="F198" s="1" t="str">
        <f ca="1">IFERROR(OFFSET(Bdd!$AB$3,MOD(E198+1,14),Calcul2!$F$26),"")</f>
        <v>M</v>
      </c>
      <c r="G198" s="1"/>
      <c r="I198" s="3">
        <f t="shared" si="15"/>
        <v>46220</v>
      </c>
      <c r="J198" s="1" t="str">
        <f ca="1">IFERROR(OFFSET(Bdd!$Y$3,MOD(E198+1,14),Calcul3!$F$26),"")</f>
        <v>M</v>
      </c>
      <c r="K198" s="1"/>
      <c r="M198" s="3">
        <f t="shared" si="13"/>
        <v>46585</v>
      </c>
      <c r="N198" s="1">
        <f>VLOOKUP(MOD(M198-Calcul4!Départ4,7)+1,Cycle4,2,FALSE)</f>
        <v>0</v>
      </c>
      <c r="O198" s="1"/>
    </row>
    <row r="199" spans="1:15" x14ac:dyDescent="0.25">
      <c r="A199" s="3">
        <f t="shared" si="14"/>
        <v>45490</v>
      </c>
      <c r="B199" s="1" t="str">
        <f>VLOOKUP(MOD(A199-Calcul1!Départ1,7)+1,Cycle1,2,FALSE)</f>
        <v>M</v>
      </c>
      <c r="C199" s="1"/>
      <c r="E199" s="3">
        <f t="shared" si="12"/>
        <v>45856</v>
      </c>
      <c r="F199" s="1" t="str">
        <f ca="1">IFERROR(OFFSET(Bdd!$AB$3,MOD(E199+1,14),Calcul2!$F$26),"")</f>
        <v>M</v>
      </c>
      <c r="G199" s="1"/>
      <c r="I199" s="3">
        <f t="shared" si="15"/>
        <v>46221</v>
      </c>
      <c r="J199" s="1" t="str">
        <f ca="1">IFERROR(OFFSET(Bdd!$Y$3,MOD(E199+1,14),Calcul3!$F$26),"")</f>
        <v>M</v>
      </c>
      <c r="K199" s="1"/>
      <c r="M199" s="3">
        <f t="shared" si="13"/>
        <v>46586</v>
      </c>
      <c r="N199" s="1">
        <f>VLOOKUP(MOD(M199-Calcul4!Départ4,7)+1,Cycle4,2,FALSE)</f>
        <v>0</v>
      </c>
      <c r="O199" s="1"/>
    </row>
    <row r="200" spans="1:15" x14ac:dyDescent="0.25">
      <c r="A200" s="3">
        <f t="shared" si="14"/>
        <v>45491</v>
      </c>
      <c r="B200" s="1" t="str">
        <f>VLOOKUP(MOD(A200-Calcul1!Départ1,7)+1,Cycle1,2,FALSE)</f>
        <v>M</v>
      </c>
      <c r="C200" s="1"/>
      <c r="E200" s="3">
        <f t="shared" si="12"/>
        <v>45857</v>
      </c>
      <c r="F200" s="1">
        <f ca="1">IFERROR(OFFSET(Bdd!$AB$3,MOD(E200+1,14),Calcul2!$F$26),"")</f>
        <v>0</v>
      </c>
      <c r="G200" s="1"/>
      <c r="I200" s="3">
        <f t="shared" si="15"/>
        <v>46222</v>
      </c>
      <c r="J200" s="1">
        <f ca="1">IFERROR(OFFSET(Bdd!$Y$3,MOD(E200+1,14),Calcul3!$F$26),"")</f>
        <v>0</v>
      </c>
      <c r="K200" s="1"/>
      <c r="M200" s="3">
        <f t="shared" si="13"/>
        <v>46587</v>
      </c>
      <c r="N200" s="1" t="str">
        <f>VLOOKUP(MOD(M200-Calcul4!Départ4,7)+1,Cycle4,2,FALSE)</f>
        <v>J</v>
      </c>
      <c r="O200" s="1"/>
    </row>
    <row r="201" spans="1:15" x14ac:dyDescent="0.25">
      <c r="A201" s="3">
        <f t="shared" si="14"/>
        <v>45492</v>
      </c>
      <c r="B201" s="1" t="str">
        <f>VLOOKUP(MOD(A201-Calcul1!Départ1,7)+1,Cycle1,2,FALSE)</f>
        <v>M</v>
      </c>
      <c r="C201" s="1"/>
      <c r="E201" s="3">
        <f t="shared" si="12"/>
        <v>45858</v>
      </c>
      <c r="F201" s="1">
        <f ca="1">IFERROR(OFFSET(Bdd!$AB$3,MOD(E201+1,14),Calcul2!$F$26),"")</f>
        <v>0</v>
      </c>
      <c r="G201" s="1"/>
      <c r="I201" s="3">
        <f t="shared" si="15"/>
        <v>46223</v>
      </c>
      <c r="J201" s="1">
        <f ca="1">IFERROR(OFFSET(Bdd!$Y$3,MOD(E201+1,14),Calcul3!$F$26),"")</f>
        <v>0</v>
      </c>
      <c r="K201" s="1"/>
      <c r="M201" s="3">
        <f t="shared" si="13"/>
        <v>46588</v>
      </c>
      <c r="N201" s="1" t="str">
        <f>VLOOKUP(MOD(M201-Calcul4!Départ4,7)+1,Cycle4,2,FALSE)</f>
        <v>J</v>
      </c>
      <c r="O201" s="1"/>
    </row>
    <row r="202" spans="1:15" x14ac:dyDescent="0.25">
      <c r="A202" s="3">
        <f t="shared" si="14"/>
        <v>45493</v>
      </c>
      <c r="B202" s="1">
        <f>VLOOKUP(MOD(A202-Calcul1!Départ1,7)+1,Cycle1,2,FALSE)</f>
        <v>0</v>
      </c>
      <c r="C202" s="1"/>
      <c r="E202" s="3">
        <f t="shared" si="12"/>
        <v>45859</v>
      </c>
      <c r="F202" s="1" t="str">
        <f ca="1">IFERROR(OFFSET(Bdd!$AB$3,MOD(E202+1,14),Calcul2!$F$26),"")</f>
        <v>AM</v>
      </c>
      <c r="G202" s="1"/>
      <c r="I202" s="3">
        <f t="shared" si="15"/>
        <v>46224</v>
      </c>
      <c r="J202" s="1" t="str">
        <f ca="1">IFERROR(OFFSET(Bdd!$Y$3,MOD(E202+1,14),Calcul3!$F$26),"")</f>
        <v>M</v>
      </c>
      <c r="K202" s="1"/>
      <c r="M202" s="3">
        <f t="shared" si="13"/>
        <v>46589</v>
      </c>
      <c r="N202" s="1" t="str">
        <f>VLOOKUP(MOD(M202-Calcul4!Départ4,7)+1,Cycle4,2,FALSE)</f>
        <v>J</v>
      </c>
      <c r="O202" s="1"/>
    </row>
    <row r="203" spans="1:15" x14ac:dyDescent="0.25">
      <c r="A203" s="3">
        <f t="shared" si="14"/>
        <v>45494</v>
      </c>
      <c r="B203" s="1">
        <f>VLOOKUP(MOD(A203-Calcul1!Départ1,7)+1,Cycle1,2,FALSE)</f>
        <v>0</v>
      </c>
      <c r="C203" s="1"/>
      <c r="E203" s="3">
        <f t="shared" si="12"/>
        <v>45860</v>
      </c>
      <c r="F203" s="1" t="str">
        <f ca="1">IFERROR(OFFSET(Bdd!$AB$3,MOD(E203+1,14),Calcul2!$F$26),"")</f>
        <v>AM</v>
      </c>
      <c r="G203" s="1"/>
      <c r="I203" s="3">
        <f t="shared" si="15"/>
        <v>46225</v>
      </c>
      <c r="J203" s="1" t="str">
        <f ca="1">IFERROR(OFFSET(Bdd!$Y$3,MOD(E203+1,14),Calcul3!$F$26),"")</f>
        <v>M</v>
      </c>
      <c r="K203" s="1"/>
      <c r="M203" s="3">
        <f t="shared" si="13"/>
        <v>46590</v>
      </c>
      <c r="N203" s="1" t="str">
        <f>VLOOKUP(MOD(M203-Calcul4!Départ4,7)+1,Cycle4,2,FALSE)</f>
        <v>J</v>
      </c>
      <c r="O203" s="1"/>
    </row>
    <row r="204" spans="1:15" x14ac:dyDescent="0.25">
      <c r="A204" s="3">
        <f t="shared" si="14"/>
        <v>45495</v>
      </c>
      <c r="B204" s="1" t="str">
        <f>VLOOKUP(MOD(A204-Calcul1!Départ1,7)+1,Cycle1,2,FALSE)</f>
        <v>J</v>
      </c>
      <c r="C204" s="1"/>
      <c r="E204" s="3">
        <f t="shared" si="12"/>
        <v>45861</v>
      </c>
      <c r="F204" s="1" t="str">
        <f ca="1">IFERROR(OFFSET(Bdd!$AB$3,MOD(E204+1,14),Calcul2!$F$26),"")</f>
        <v>AM</v>
      </c>
      <c r="G204" s="1"/>
      <c r="I204" s="3">
        <f t="shared" si="15"/>
        <v>46226</v>
      </c>
      <c r="J204" s="1" t="str">
        <f ca="1">IFERROR(OFFSET(Bdd!$Y$3,MOD(E204+1,14),Calcul3!$F$26),"")</f>
        <v>M</v>
      </c>
      <c r="K204" s="1"/>
      <c r="M204" s="3">
        <f t="shared" si="13"/>
        <v>46591</v>
      </c>
      <c r="N204" s="1" t="str">
        <f>VLOOKUP(MOD(M204-Calcul4!Départ4,7)+1,Cycle4,2,FALSE)</f>
        <v>J</v>
      </c>
      <c r="O204" s="1"/>
    </row>
    <row r="205" spans="1:15" x14ac:dyDescent="0.25">
      <c r="A205" s="3">
        <f t="shared" si="14"/>
        <v>45496</v>
      </c>
      <c r="B205" s="1" t="str">
        <f>VLOOKUP(MOD(A205-Calcul1!Départ1,7)+1,Cycle1,2,FALSE)</f>
        <v>J</v>
      </c>
      <c r="C205" s="1"/>
      <c r="E205" s="3">
        <f t="shared" si="12"/>
        <v>45862</v>
      </c>
      <c r="F205" s="1" t="str">
        <f ca="1">IFERROR(OFFSET(Bdd!$AB$3,MOD(E205+1,14),Calcul2!$F$26),"")</f>
        <v>AM</v>
      </c>
      <c r="G205" s="1"/>
      <c r="I205" s="3">
        <f t="shared" si="15"/>
        <v>46227</v>
      </c>
      <c r="J205" s="1" t="str">
        <f ca="1">IFERROR(OFFSET(Bdd!$Y$3,MOD(E205+1,14),Calcul3!$F$26),"")</f>
        <v>AM</v>
      </c>
      <c r="K205" s="1"/>
      <c r="M205" s="3">
        <f t="shared" si="13"/>
        <v>46592</v>
      </c>
      <c r="N205" s="1">
        <f>VLOOKUP(MOD(M205-Calcul4!Départ4,7)+1,Cycle4,2,FALSE)</f>
        <v>0</v>
      </c>
      <c r="O205" s="1"/>
    </row>
    <row r="206" spans="1:15" x14ac:dyDescent="0.25">
      <c r="A206" s="3">
        <f t="shared" si="14"/>
        <v>45497</v>
      </c>
      <c r="B206" s="1" t="str">
        <f>VLOOKUP(MOD(A206-Calcul1!Départ1,7)+1,Cycle1,2,FALSE)</f>
        <v>M</v>
      </c>
      <c r="C206" s="1"/>
      <c r="E206" s="3">
        <f t="shared" si="12"/>
        <v>45863</v>
      </c>
      <c r="F206" s="1" t="str">
        <f ca="1">IFERROR(OFFSET(Bdd!$AB$3,MOD(E206+1,14),Calcul2!$F$26),"")</f>
        <v>AM</v>
      </c>
      <c r="G206" s="1"/>
      <c r="I206" s="3">
        <f t="shared" si="15"/>
        <v>46228</v>
      </c>
      <c r="J206" s="1" t="str">
        <f ca="1">IFERROR(OFFSET(Bdd!$Y$3,MOD(E206+1,14),Calcul3!$F$26),"")</f>
        <v>AM</v>
      </c>
      <c r="K206" s="1"/>
      <c r="M206" s="3">
        <f t="shared" si="13"/>
        <v>46593</v>
      </c>
      <c r="N206" s="1">
        <f>VLOOKUP(MOD(M206-Calcul4!Départ4,7)+1,Cycle4,2,FALSE)</f>
        <v>0</v>
      </c>
      <c r="O206" s="1"/>
    </row>
    <row r="207" spans="1:15" x14ac:dyDescent="0.25">
      <c r="A207" s="3">
        <f t="shared" si="14"/>
        <v>45498</v>
      </c>
      <c r="B207" s="1" t="str">
        <f>VLOOKUP(MOD(A207-Calcul1!Départ1,7)+1,Cycle1,2,FALSE)</f>
        <v>M</v>
      </c>
      <c r="C207" s="1"/>
      <c r="E207" s="3">
        <f t="shared" si="12"/>
        <v>45864</v>
      </c>
      <c r="F207" s="1">
        <f ca="1">IFERROR(OFFSET(Bdd!$AB$3,MOD(E207+1,14),Calcul2!$F$26),"")</f>
        <v>0</v>
      </c>
      <c r="G207" s="1"/>
      <c r="I207" s="3">
        <f t="shared" si="15"/>
        <v>46229</v>
      </c>
      <c r="J207" s="1">
        <f ca="1">IFERROR(OFFSET(Bdd!$Y$3,MOD(E207+1,14),Calcul3!$F$26),"")</f>
        <v>0</v>
      </c>
      <c r="K207" s="1"/>
      <c r="M207" s="3">
        <f t="shared" si="13"/>
        <v>46594</v>
      </c>
      <c r="N207" s="1" t="str">
        <f>VLOOKUP(MOD(M207-Calcul4!Départ4,7)+1,Cycle4,2,FALSE)</f>
        <v>J</v>
      </c>
      <c r="O207" s="1"/>
    </row>
    <row r="208" spans="1:15" x14ac:dyDescent="0.25">
      <c r="A208" s="3">
        <f t="shared" si="14"/>
        <v>45499</v>
      </c>
      <c r="B208" s="1" t="str">
        <f>VLOOKUP(MOD(A208-Calcul1!Départ1,7)+1,Cycle1,2,FALSE)</f>
        <v>M</v>
      </c>
      <c r="C208" s="1"/>
      <c r="E208" s="3">
        <f t="shared" si="12"/>
        <v>45865</v>
      </c>
      <c r="F208" s="1">
        <f ca="1">IFERROR(OFFSET(Bdd!$AB$3,MOD(E208+1,14),Calcul2!$F$26),"")</f>
        <v>0</v>
      </c>
      <c r="G208" s="1"/>
      <c r="I208" s="3">
        <f t="shared" si="15"/>
        <v>46230</v>
      </c>
      <c r="J208" s="1">
        <f ca="1">IFERROR(OFFSET(Bdd!$Y$3,MOD(E208+1,14),Calcul3!$F$26),"")</f>
        <v>0</v>
      </c>
      <c r="K208" s="1"/>
      <c r="M208" s="3">
        <f t="shared" si="13"/>
        <v>46595</v>
      </c>
      <c r="N208" s="1" t="str">
        <f>VLOOKUP(MOD(M208-Calcul4!Départ4,7)+1,Cycle4,2,FALSE)</f>
        <v>J</v>
      </c>
      <c r="O208" s="1"/>
    </row>
    <row r="209" spans="1:15" x14ac:dyDescent="0.25">
      <c r="A209" s="3">
        <f t="shared" si="14"/>
        <v>45500</v>
      </c>
      <c r="B209" s="1">
        <f>VLOOKUP(MOD(A209-Calcul1!Départ1,7)+1,Cycle1,2,FALSE)</f>
        <v>0</v>
      </c>
      <c r="C209" s="1"/>
      <c r="E209" s="3">
        <f t="shared" si="12"/>
        <v>45866</v>
      </c>
      <c r="F209" s="1" t="str">
        <f ca="1">IFERROR(OFFSET(Bdd!$AB$3,MOD(E209+1,14),Calcul2!$F$26),"")</f>
        <v>M</v>
      </c>
      <c r="G209" s="1"/>
      <c r="I209" s="3">
        <f t="shared" si="15"/>
        <v>46231</v>
      </c>
      <c r="J209" s="1" t="str">
        <f ca="1">IFERROR(OFFSET(Bdd!$Y$3,MOD(E209+1,14),Calcul3!$F$26),"")</f>
        <v>AM</v>
      </c>
      <c r="K209" s="1"/>
      <c r="M209" s="3">
        <f t="shared" si="13"/>
        <v>46596</v>
      </c>
      <c r="N209" s="1" t="str">
        <f>VLOOKUP(MOD(M209-Calcul4!Départ4,7)+1,Cycle4,2,FALSE)</f>
        <v>J</v>
      </c>
      <c r="O209" s="1"/>
    </row>
    <row r="210" spans="1:15" x14ac:dyDescent="0.25">
      <c r="A210" s="3">
        <f t="shared" si="14"/>
        <v>45501</v>
      </c>
      <c r="B210" s="1">
        <f>VLOOKUP(MOD(A210-Calcul1!Départ1,7)+1,Cycle1,2,FALSE)</f>
        <v>0</v>
      </c>
      <c r="C210" s="1"/>
      <c r="E210" s="3">
        <f t="shared" si="12"/>
        <v>45867</v>
      </c>
      <c r="F210" s="1" t="str">
        <f ca="1">IFERROR(OFFSET(Bdd!$AB$3,MOD(E210+1,14),Calcul2!$F$26),"")</f>
        <v>M</v>
      </c>
      <c r="G210" s="1"/>
      <c r="I210" s="3">
        <f t="shared" si="15"/>
        <v>46232</v>
      </c>
      <c r="J210" s="1" t="str">
        <f ca="1">IFERROR(OFFSET(Bdd!$Y$3,MOD(E210+1,14),Calcul3!$F$26),"")</f>
        <v>AM</v>
      </c>
      <c r="K210" s="1"/>
      <c r="M210" s="3">
        <f t="shared" si="13"/>
        <v>46597</v>
      </c>
      <c r="N210" s="1" t="str">
        <f>VLOOKUP(MOD(M210-Calcul4!Départ4,7)+1,Cycle4,2,FALSE)</f>
        <v>J</v>
      </c>
      <c r="O210" s="1"/>
    </row>
    <row r="211" spans="1:15" x14ac:dyDescent="0.25">
      <c r="A211" s="3">
        <f t="shared" si="14"/>
        <v>45502</v>
      </c>
      <c r="B211" s="1" t="str">
        <f>VLOOKUP(MOD(A211-Calcul1!Départ1,7)+1,Cycle1,2,FALSE)</f>
        <v>J</v>
      </c>
      <c r="C211" s="1"/>
      <c r="E211" s="3">
        <f t="shared" si="12"/>
        <v>45868</v>
      </c>
      <c r="F211" s="1" t="str">
        <f ca="1">IFERROR(OFFSET(Bdd!$AB$3,MOD(E211+1,14),Calcul2!$F$26),"")</f>
        <v>M</v>
      </c>
      <c r="G211" s="1"/>
      <c r="I211" s="3">
        <f t="shared" si="15"/>
        <v>46233</v>
      </c>
      <c r="J211" s="1" t="str">
        <f ca="1">IFERROR(OFFSET(Bdd!$Y$3,MOD(E211+1,14),Calcul3!$F$26),"")</f>
        <v>AM</v>
      </c>
      <c r="K211" s="1"/>
      <c r="M211" s="3">
        <f t="shared" si="13"/>
        <v>46598</v>
      </c>
      <c r="N211" s="1" t="str">
        <f>VLOOKUP(MOD(M211-Calcul4!Départ4,7)+1,Cycle4,2,FALSE)</f>
        <v>J</v>
      </c>
      <c r="O211" s="1"/>
    </row>
    <row r="212" spans="1:15" x14ac:dyDescent="0.25">
      <c r="A212" s="3">
        <f t="shared" si="14"/>
        <v>45503</v>
      </c>
      <c r="B212" s="1" t="str">
        <f>VLOOKUP(MOD(A212-Calcul1!Départ1,7)+1,Cycle1,2,FALSE)</f>
        <v>J</v>
      </c>
      <c r="C212" s="1"/>
      <c r="E212" s="3">
        <f t="shared" si="12"/>
        <v>45869</v>
      </c>
      <c r="F212" s="1" t="str">
        <f ca="1">IFERROR(OFFSET(Bdd!$AB$3,MOD(E212+1,14),Calcul2!$F$26),"")</f>
        <v>M</v>
      </c>
      <c r="G212" s="1"/>
      <c r="I212" s="3">
        <f t="shared" si="15"/>
        <v>46234</v>
      </c>
      <c r="J212" s="1" t="str">
        <f ca="1">IFERROR(OFFSET(Bdd!$Y$3,MOD(E212+1,14),Calcul3!$F$26),"")</f>
        <v>M</v>
      </c>
      <c r="K212" s="1"/>
      <c r="M212" s="3">
        <f t="shared" si="13"/>
        <v>46599</v>
      </c>
      <c r="N212" s="1">
        <f>VLOOKUP(MOD(M212-Calcul4!Départ4,7)+1,Cycle4,2,FALSE)</f>
        <v>0</v>
      </c>
      <c r="O212" s="1"/>
    </row>
    <row r="213" spans="1:15" x14ac:dyDescent="0.25">
      <c r="A213" s="3">
        <f t="shared" si="14"/>
        <v>45504</v>
      </c>
      <c r="B213" s="1" t="str">
        <f>VLOOKUP(MOD(A213-Calcul1!Départ1,7)+1,Cycle1,2,FALSE)</f>
        <v>M</v>
      </c>
      <c r="C213" s="1"/>
      <c r="E213" s="3">
        <f t="shared" si="12"/>
        <v>45870</v>
      </c>
      <c r="F213" s="1" t="str">
        <f ca="1">IFERROR(OFFSET(Bdd!$AB$3,MOD(E213+1,14),Calcul2!$F$26),"")</f>
        <v>M</v>
      </c>
      <c r="G213" s="1"/>
      <c r="I213" s="3">
        <f t="shared" si="15"/>
        <v>46235</v>
      </c>
      <c r="J213" s="1" t="str">
        <f ca="1">IFERROR(OFFSET(Bdd!$Y$3,MOD(E213+1,14),Calcul3!$F$26),"")</f>
        <v>M</v>
      </c>
      <c r="K213" s="1"/>
      <c r="M213" s="3">
        <f t="shared" si="13"/>
        <v>46600</v>
      </c>
      <c r="N213" s="1">
        <f>VLOOKUP(MOD(M213-Calcul4!Départ4,7)+1,Cycle4,2,FALSE)</f>
        <v>0</v>
      </c>
      <c r="O213" s="1"/>
    </row>
    <row r="214" spans="1:15" x14ac:dyDescent="0.25">
      <c r="A214" s="3">
        <f t="shared" si="14"/>
        <v>45505</v>
      </c>
      <c r="B214" s="1" t="str">
        <f>VLOOKUP(MOD(A214-Calcul1!Départ1,7)+1,Cycle1,2,FALSE)</f>
        <v>M</v>
      </c>
      <c r="C214" s="1"/>
      <c r="E214" s="3">
        <f t="shared" si="12"/>
        <v>45871</v>
      </c>
      <c r="F214" s="1">
        <f ca="1">IFERROR(OFFSET(Bdd!$AB$3,MOD(E214+1,14),Calcul2!$F$26),"")</f>
        <v>0</v>
      </c>
      <c r="G214" s="1"/>
      <c r="I214" s="3">
        <f t="shared" si="15"/>
        <v>46236</v>
      </c>
      <c r="J214" s="1">
        <f ca="1">IFERROR(OFFSET(Bdd!$Y$3,MOD(E214+1,14),Calcul3!$F$26),"")</f>
        <v>0</v>
      </c>
      <c r="K214" s="1"/>
      <c r="M214" s="3">
        <f t="shared" si="13"/>
        <v>46601</v>
      </c>
      <c r="N214" s="1" t="str">
        <f>VLOOKUP(MOD(M214-Calcul4!Départ4,7)+1,Cycle4,2,FALSE)</f>
        <v>J</v>
      </c>
      <c r="O214" s="1"/>
    </row>
    <row r="215" spans="1:15" x14ac:dyDescent="0.25">
      <c r="A215" s="3">
        <f t="shared" si="14"/>
        <v>45506</v>
      </c>
      <c r="B215" s="1" t="str">
        <f>VLOOKUP(MOD(A215-Calcul1!Départ1,7)+1,Cycle1,2,FALSE)</f>
        <v>M</v>
      </c>
      <c r="C215" s="1"/>
      <c r="E215" s="3">
        <f t="shared" si="12"/>
        <v>45872</v>
      </c>
      <c r="F215" s="1">
        <f ca="1">IFERROR(OFFSET(Bdd!$AB$3,MOD(E215+1,14),Calcul2!$F$26),"")</f>
        <v>0</v>
      </c>
      <c r="G215" s="1"/>
      <c r="I215" s="3">
        <f t="shared" si="15"/>
        <v>46237</v>
      </c>
      <c r="J215" s="1">
        <f ca="1">IFERROR(OFFSET(Bdd!$Y$3,MOD(E215+1,14),Calcul3!$F$26),"")</f>
        <v>0</v>
      </c>
      <c r="K215" s="1"/>
      <c r="M215" s="3">
        <f t="shared" si="13"/>
        <v>46602</v>
      </c>
      <c r="N215" s="1" t="str">
        <f>VLOOKUP(MOD(M215-Calcul4!Départ4,7)+1,Cycle4,2,FALSE)</f>
        <v>J</v>
      </c>
      <c r="O215" s="1"/>
    </row>
    <row r="216" spans="1:15" x14ac:dyDescent="0.25">
      <c r="A216" s="3">
        <f t="shared" si="14"/>
        <v>45507</v>
      </c>
      <c r="B216" s="1">
        <f>VLOOKUP(MOD(A216-Calcul1!Départ1,7)+1,Cycle1,2,FALSE)</f>
        <v>0</v>
      </c>
      <c r="C216" s="1"/>
      <c r="E216" s="3">
        <f t="shared" si="12"/>
        <v>45873</v>
      </c>
      <c r="F216" s="1" t="str">
        <f ca="1">IFERROR(OFFSET(Bdd!$AB$3,MOD(E216+1,14),Calcul2!$F$26),"")</f>
        <v>AM</v>
      </c>
      <c r="G216" s="1"/>
      <c r="I216" s="3">
        <f t="shared" si="15"/>
        <v>46238</v>
      </c>
      <c r="J216" s="1" t="str">
        <f ca="1">IFERROR(OFFSET(Bdd!$Y$3,MOD(E216+1,14),Calcul3!$F$26),"")</f>
        <v>M</v>
      </c>
      <c r="K216" s="1"/>
      <c r="M216" s="3">
        <f t="shared" si="13"/>
        <v>46603</v>
      </c>
      <c r="N216" s="1" t="str">
        <f>VLOOKUP(MOD(M216-Calcul4!Départ4,7)+1,Cycle4,2,FALSE)</f>
        <v>J</v>
      </c>
      <c r="O216" s="1"/>
    </row>
    <row r="217" spans="1:15" x14ac:dyDescent="0.25">
      <c r="A217" s="3">
        <f t="shared" si="14"/>
        <v>45508</v>
      </c>
      <c r="B217" s="1">
        <f>VLOOKUP(MOD(A217-Calcul1!Départ1,7)+1,Cycle1,2,FALSE)</f>
        <v>0</v>
      </c>
      <c r="C217" s="1"/>
      <c r="E217" s="3">
        <f t="shared" si="12"/>
        <v>45874</v>
      </c>
      <c r="F217" s="1" t="str">
        <f ca="1">IFERROR(OFFSET(Bdd!$AB$3,MOD(E217+1,14),Calcul2!$F$26),"")</f>
        <v>AM</v>
      </c>
      <c r="G217" s="1"/>
      <c r="I217" s="3">
        <f t="shared" si="15"/>
        <v>46239</v>
      </c>
      <c r="J217" s="1" t="str">
        <f ca="1">IFERROR(OFFSET(Bdd!$Y$3,MOD(E217+1,14),Calcul3!$F$26),"")</f>
        <v>M</v>
      </c>
      <c r="K217" s="1"/>
      <c r="M217" s="3">
        <f t="shared" si="13"/>
        <v>46604</v>
      </c>
      <c r="N217" s="1" t="str">
        <f>VLOOKUP(MOD(M217-Calcul4!Départ4,7)+1,Cycle4,2,FALSE)</f>
        <v>J</v>
      </c>
      <c r="O217" s="1"/>
    </row>
    <row r="218" spans="1:15" x14ac:dyDescent="0.25">
      <c r="A218" s="3">
        <f t="shared" si="14"/>
        <v>45509</v>
      </c>
      <c r="B218" s="1" t="str">
        <f>VLOOKUP(MOD(A218-Calcul1!Départ1,7)+1,Cycle1,2,FALSE)</f>
        <v>J</v>
      </c>
      <c r="C218" s="1"/>
      <c r="E218" s="3">
        <f t="shared" si="12"/>
        <v>45875</v>
      </c>
      <c r="F218" s="1" t="str">
        <f ca="1">IFERROR(OFFSET(Bdd!$AB$3,MOD(E218+1,14),Calcul2!$F$26),"")</f>
        <v>AM</v>
      </c>
      <c r="G218" s="1"/>
      <c r="I218" s="3">
        <f t="shared" si="15"/>
        <v>46240</v>
      </c>
      <c r="J218" s="1" t="str">
        <f ca="1">IFERROR(OFFSET(Bdd!$Y$3,MOD(E218+1,14),Calcul3!$F$26),"")</f>
        <v>M</v>
      </c>
      <c r="K218" s="1"/>
      <c r="M218" s="3">
        <f t="shared" si="13"/>
        <v>46605</v>
      </c>
      <c r="N218" s="1" t="str">
        <f>VLOOKUP(MOD(M218-Calcul4!Départ4,7)+1,Cycle4,2,FALSE)</f>
        <v>J</v>
      </c>
      <c r="O218" s="1"/>
    </row>
    <row r="219" spans="1:15" x14ac:dyDescent="0.25">
      <c r="A219" s="3">
        <f t="shared" si="14"/>
        <v>45510</v>
      </c>
      <c r="B219" s="1" t="str">
        <f>VLOOKUP(MOD(A219-Calcul1!Départ1,7)+1,Cycle1,2,FALSE)</f>
        <v>J</v>
      </c>
      <c r="C219" s="1"/>
      <c r="E219" s="3">
        <f t="shared" si="12"/>
        <v>45876</v>
      </c>
      <c r="F219" s="1" t="str">
        <f ca="1">IFERROR(OFFSET(Bdd!$AB$3,MOD(E219+1,14),Calcul2!$F$26),"")</f>
        <v>AM</v>
      </c>
      <c r="G219" s="1"/>
      <c r="I219" s="3">
        <f t="shared" si="15"/>
        <v>46241</v>
      </c>
      <c r="J219" s="1" t="str">
        <f ca="1">IFERROR(OFFSET(Bdd!$Y$3,MOD(E219+1,14),Calcul3!$F$26),"")</f>
        <v>AM</v>
      </c>
      <c r="K219" s="1"/>
      <c r="M219" s="3">
        <f t="shared" si="13"/>
        <v>46606</v>
      </c>
      <c r="N219" s="1">
        <f>VLOOKUP(MOD(M219-Calcul4!Départ4,7)+1,Cycle4,2,FALSE)</f>
        <v>0</v>
      </c>
      <c r="O219" s="1"/>
    </row>
    <row r="220" spans="1:15" x14ac:dyDescent="0.25">
      <c r="A220" s="3">
        <f t="shared" si="14"/>
        <v>45511</v>
      </c>
      <c r="B220" s="1" t="str">
        <f>VLOOKUP(MOD(A220-Calcul1!Départ1,7)+1,Cycle1,2,FALSE)</f>
        <v>M</v>
      </c>
      <c r="C220" s="1"/>
      <c r="E220" s="3">
        <f t="shared" si="12"/>
        <v>45877</v>
      </c>
      <c r="F220" s="1" t="str">
        <f ca="1">IFERROR(OFFSET(Bdd!$AB$3,MOD(E220+1,14),Calcul2!$F$26),"")</f>
        <v>AM</v>
      </c>
      <c r="G220" s="1"/>
      <c r="I220" s="3">
        <f t="shared" si="15"/>
        <v>46242</v>
      </c>
      <c r="J220" s="1" t="str">
        <f ca="1">IFERROR(OFFSET(Bdd!$Y$3,MOD(E220+1,14),Calcul3!$F$26),"")</f>
        <v>AM</v>
      </c>
      <c r="K220" s="1"/>
      <c r="M220" s="3">
        <f t="shared" si="13"/>
        <v>46607</v>
      </c>
      <c r="N220" s="1">
        <f>VLOOKUP(MOD(M220-Calcul4!Départ4,7)+1,Cycle4,2,FALSE)</f>
        <v>0</v>
      </c>
      <c r="O220" s="1"/>
    </row>
    <row r="221" spans="1:15" x14ac:dyDescent="0.25">
      <c r="A221" s="3">
        <f t="shared" si="14"/>
        <v>45512</v>
      </c>
      <c r="B221" s="1" t="str">
        <f>VLOOKUP(MOD(A221-Calcul1!Départ1,7)+1,Cycle1,2,FALSE)</f>
        <v>M</v>
      </c>
      <c r="C221" s="1"/>
      <c r="E221" s="3">
        <f t="shared" si="12"/>
        <v>45878</v>
      </c>
      <c r="F221" s="1">
        <f ca="1">IFERROR(OFFSET(Bdd!$AB$3,MOD(E221+1,14),Calcul2!$F$26),"")</f>
        <v>0</v>
      </c>
      <c r="G221" s="1"/>
      <c r="I221" s="3">
        <f t="shared" si="15"/>
        <v>46243</v>
      </c>
      <c r="J221" s="1">
        <f ca="1">IFERROR(OFFSET(Bdd!$Y$3,MOD(E221+1,14),Calcul3!$F$26),"")</f>
        <v>0</v>
      </c>
      <c r="K221" s="1"/>
      <c r="M221" s="3">
        <f t="shared" si="13"/>
        <v>46608</v>
      </c>
      <c r="N221" s="1" t="str">
        <f>VLOOKUP(MOD(M221-Calcul4!Départ4,7)+1,Cycle4,2,FALSE)</f>
        <v>J</v>
      </c>
      <c r="O221" s="1"/>
    </row>
    <row r="222" spans="1:15" x14ac:dyDescent="0.25">
      <c r="A222" s="3">
        <f t="shared" si="14"/>
        <v>45513</v>
      </c>
      <c r="B222" s="1" t="str">
        <f>VLOOKUP(MOD(A222-Calcul1!Départ1,7)+1,Cycle1,2,FALSE)</f>
        <v>M</v>
      </c>
      <c r="C222" s="1"/>
      <c r="E222" s="3">
        <f t="shared" si="12"/>
        <v>45879</v>
      </c>
      <c r="F222" s="1">
        <f ca="1">IFERROR(OFFSET(Bdd!$AB$3,MOD(E222+1,14),Calcul2!$F$26),"")</f>
        <v>0</v>
      </c>
      <c r="G222" s="1"/>
      <c r="I222" s="3">
        <f t="shared" si="15"/>
        <v>46244</v>
      </c>
      <c r="J222" s="1">
        <f ca="1">IFERROR(OFFSET(Bdd!$Y$3,MOD(E222+1,14),Calcul3!$F$26),"")</f>
        <v>0</v>
      </c>
      <c r="K222" s="1"/>
      <c r="M222" s="3">
        <f t="shared" si="13"/>
        <v>46609</v>
      </c>
      <c r="N222" s="1" t="str">
        <f>VLOOKUP(MOD(M222-Calcul4!Départ4,7)+1,Cycle4,2,FALSE)</f>
        <v>J</v>
      </c>
      <c r="O222" s="1"/>
    </row>
    <row r="223" spans="1:15" x14ac:dyDescent="0.25">
      <c r="A223" s="3">
        <f t="shared" si="14"/>
        <v>45514</v>
      </c>
      <c r="B223" s="1">
        <f>VLOOKUP(MOD(A223-Calcul1!Départ1,7)+1,Cycle1,2,FALSE)</f>
        <v>0</v>
      </c>
      <c r="C223" s="1"/>
      <c r="E223" s="3">
        <f t="shared" si="12"/>
        <v>45880</v>
      </c>
      <c r="F223" s="1" t="str">
        <f ca="1">IFERROR(OFFSET(Bdd!$AB$3,MOD(E223+1,14),Calcul2!$F$26),"")</f>
        <v>M</v>
      </c>
      <c r="G223" s="1"/>
      <c r="I223" s="3">
        <f t="shared" si="15"/>
        <v>46245</v>
      </c>
      <c r="J223" s="1" t="str">
        <f ca="1">IFERROR(OFFSET(Bdd!$Y$3,MOD(E223+1,14),Calcul3!$F$26),"")</f>
        <v>AM</v>
      </c>
      <c r="K223" s="1"/>
      <c r="M223" s="3">
        <f t="shared" si="13"/>
        <v>46610</v>
      </c>
      <c r="N223" s="1" t="str">
        <f>VLOOKUP(MOD(M223-Calcul4!Départ4,7)+1,Cycle4,2,FALSE)</f>
        <v>J</v>
      </c>
      <c r="O223" s="1"/>
    </row>
    <row r="224" spans="1:15" x14ac:dyDescent="0.25">
      <c r="A224" s="3">
        <f t="shared" si="14"/>
        <v>45515</v>
      </c>
      <c r="B224" s="1">
        <f>VLOOKUP(MOD(A224-Calcul1!Départ1,7)+1,Cycle1,2,FALSE)</f>
        <v>0</v>
      </c>
      <c r="C224" s="1"/>
      <c r="E224" s="3">
        <f t="shared" si="12"/>
        <v>45881</v>
      </c>
      <c r="F224" s="1" t="str">
        <f ca="1">IFERROR(OFFSET(Bdd!$AB$3,MOD(E224+1,14),Calcul2!$F$26),"")</f>
        <v>M</v>
      </c>
      <c r="G224" s="1"/>
      <c r="I224" s="3">
        <f t="shared" si="15"/>
        <v>46246</v>
      </c>
      <c r="J224" s="1" t="str">
        <f ca="1">IFERROR(OFFSET(Bdd!$Y$3,MOD(E224+1,14),Calcul3!$F$26),"")</f>
        <v>AM</v>
      </c>
      <c r="K224" s="1"/>
      <c r="M224" s="3">
        <f t="shared" si="13"/>
        <v>46611</v>
      </c>
      <c r="N224" s="1" t="str">
        <f>VLOOKUP(MOD(M224-Calcul4!Départ4,7)+1,Cycle4,2,FALSE)</f>
        <v>J</v>
      </c>
      <c r="O224" s="1"/>
    </row>
    <row r="225" spans="1:15" x14ac:dyDescent="0.25">
      <c r="A225" s="3">
        <f t="shared" si="14"/>
        <v>45516</v>
      </c>
      <c r="B225" s="1" t="str">
        <f>VLOOKUP(MOD(A225-Calcul1!Départ1,7)+1,Cycle1,2,FALSE)</f>
        <v>J</v>
      </c>
      <c r="C225" s="1"/>
      <c r="E225" s="3">
        <f t="shared" si="12"/>
        <v>45882</v>
      </c>
      <c r="F225" s="1" t="str">
        <f ca="1">IFERROR(OFFSET(Bdd!$AB$3,MOD(E225+1,14),Calcul2!$F$26),"")</f>
        <v>M</v>
      </c>
      <c r="G225" s="1"/>
      <c r="I225" s="3">
        <f t="shared" si="15"/>
        <v>46247</v>
      </c>
      <c r="J225" s="1" t="str">
        <f ca="1">IFERROR(OFFSET(Bdd!$Y$3,MOD(E225+1,14),Calcul3!$F$26),"")</f>
        <v>AM</v>
      </c>
      <c r="K225" s="1"/>
      <c r="M225" s="3">
        <f t="shared" si="13"/>
        <v>46612</v>
      </c>
      <c r="N225" s="1" t="str">
        <f>VLOOKUP(MOD(M225-Calcul4!Départ4,7)+1,Cycle4,2,FALSE)</f>
        <v>J</v>
      </c>
      <c r="O225" s="1"/>
    </row>
    <row r="226" spans="1:15" x14ac:dyDescent="0.25">
      <c r="A226" s="3">
        <f t="shared" si="14"/>
        <v>45517</v>
      </c>
      <c r="B226" s="1" t="str">
        <f>VLOOKUP(MOD(A226-Calcul1!Départ1,7)+1,Cycle1,2,FALSE)</f>
        <v>J</v>
      </c>
      <c r="C226" s="1"/>
      <c r="E226" s="3">
        <f t="shared" si="12"/>
        <v>45883</v>
      </c>
      <c r="F226" s="1" t="str">
        <f ca="1">IFERROR(OFFSET(Bdd!$AB$3,MOD(E226+1,14),Calcul2!$F$26),"")</f>
        <v>M</v>
      </c>
      <c r="G226" s="1"/>
      <c r="I226" s="3">
        <f t="shared" si="15"/>
        <v>46248</v>
      </c>
      <c r="J226" s="1" t="str">
        <f ca="1">IFERROR(OFFSET(Bdd!$Y$3,MOD(E226+1,14),Calcul3!$F$26),"")</f>
        <v>M</v>
      </c>
      <c r="K226" s="1"/>
      <c r="M226" s="3">
        <f t="shared" si="13"/>
        <v>46613</v>
      </c>
      <c r="N226" s="1">
        <f>VLOOKUP(MOD(M226-Calcul4!Départ4,7)+1,Cycle4,2,FALSE)</f>
        <v>0</v>
      </c>
      <c r="O226" s="1"/>
    </row>
    <row r="227" spans="1:15" x14ac:dyDescent="0.25">
      <c r="A227" s="3">
        <f t="shared" si="14"/>
        <v>45518</v>
      </c>
      <c r="B227" s="1" t="str">
        <f>VLOOKUP(MOD(A227-Calcul1!Départ1,7)+1,Cycle1,2,FALSE)</f>
        <v>M</v>
      </c>
      <c r="C227" s="1"/>
      <c r="E227" s="3">
        <f t="shared" si="12"/>
        <v>45884</v>
      </c>
      <c r="F227" s="1" t="str">
        <f ca="1">IFERROR(OFFSET(Bdd!$AB$3,MOD(E227+1,14),Calcul2!$F$26),"")</f>
        <v>M</v>
      </c>
      <c r="G227" s="1"/>
      <c r="I227" s="3">
        <f t="shared" si="15"/>
        <v>46249</v>
      </c>
      <c r="J227" s="1" t="str">
        <f ca="1">IFERROR(OFFSET(Bdd!$Y$3,MOD(E227+1,14),Calcul3!$F$26),"")</f>
        <v>M</v>
      </c>
      <c r="K227" s="1"/>
      <c r="M227" s="3">
        <f t="shared" si="13"/>
        <v>46614</v>
      </c>
      <c r="N227" s="1">
        <f>VLOOKUP(MOD(M227-Calcul4!Départ4,7)+1,Cycle4,2,FALSE)</f>
        <v>0</v>
      </c>
      <c r="O227" s="1"/>
    </row>
    <row r="228" spans="1:15" x14ac:dyDescent="0.25">
      <c r="A228" s="3">
        <f t="shared" si="14"/>
        <v>45519</v>
      </c>
      <c r="B228" s="1" t="str">
        <f>VLOOKUP(MOD(A228-Calcul1!Départ1,7)+1,Cycle1,2,FALSE)</f>
        <v>M</v>
      </c>
      <c r="C228" s="1"/>
      <c r="E228" s="3">
        <f t="shared" si="12"/>
        <v>45885</v>
      </c>
      <c r="F228" s="1">
        <f ca="1">IFERROR(OFFSET(Bdd!$AB$3,MOD(E228+1,14),Calcul2!$F$26),"")</f>
        <v>0</v>
      </c>
      <c r="G228" s="1"/>
      <c r="I228" s="3">
        <f t="shared" si="15"/>
        <v>46250</v>
      </c>
      <c r="J228" s="1">
        <f ca="1">IFERROR(OFFSET(Bdd!$Y$3,MOD(E228+1,14),Calcul3!$F$26),"")</f>
        <v>0</v>
      </c>
      <c r="K228" s="1"/>
      <c r="M228" s="3">
        <f t="shared" si="13"/>
        <v>46615</v>
      </c>
      <c r="N228" s="1" t="str">
        <f>VLOOKUP(MOD(M228-Calcul4!Départ4,7)+1,Cycle4,2,FALSE)</f>
        <v>J</v>
      </c>
      <c r="O228" s="1"/>
    </row>
    <row r="229" spans="1:15" x14ac:dyDescent="0.25">
      <c r="A229" s="3">
        <f t="shared" si="14"/>
        <v>45520</v>
      </c>
      <c r="B229" s="1" t="str">
        <f>VLOOKUP(MOD(A229-Calcul1!Départ1,7)+1,Cycle1,2,FALSE)</f>
        <v>M</v>
      </c>
      <c r="C229" s="1"/>
      <c r="E229" s="3">
        <f t="shared" si="12"/>
        <v>45886</v>
      </c>
      <c r="F229" s="1">
        <f ca="1">IFERROR(OFFSET(Bdd!$AB$3,MOD(E229+1,14),Calcul2!$F$26),"")</f>
        <v>0</v>
      </c>
      <c r="G229" s="1"/>
      <c r="I229" s="3">
        <f t="shared" si="15"/>
        <v>46251</v>
      </c>
      <c r="J229" s="1">
        <f ca="1">IFERROR(OFFSET(Bdd!$Y$3,MOD(E229+1,14),Calcul3!$F$26),"")</f>
        <v>0</v>
      </c>
      <c r="K229" s="1"/>
      <c r="M229" s="3">
        <f t="shared" si="13"/>
        <v>46616</v>
      </c>
      <c r="N229" s="1" t="str">
        <f>VLOOKUP(MOD(M229-Calcul4!Départ4,7)+1,Cycle4,2,FALSE)</f>
        <v>J</v>
      </c>
      <c r="O229" s="1"/>
    </row>
    <row r="230" spans="1:15" x14ac:dyDescent="0.25">
      <c r="A230" s="3">
        <f t="shared" si="14"/>
        <v>45521</v>
      </c>
      <c r="B230" s="1">
        <f>VLOOKUP(MOD(A230-Calcul1!Départ1,7)+1,Cycle1,2,FALSE)</f>
        <v>0</v>
      </c>
      <c r="C230" s="1"/>
      <c r="E230" s="3">
        <f t="shared" si="12"/>
        <v>45887</v>
      </c>
      <c r="F230" s="1" t="str">
        <f ca="1">IFERROR(OFFSET(Bdd!$AB$3,MOD(E230+1,14),Calcul2!$F$26),"")</f>
        <v>AM</v>
      </c>
      <c r="G230" s="1"/>
      <c r="I230" s="3">
        <f t="shared" si="15"/>
        <v>46252</v>
      </c>
      <c r="J230" s="1" t="str">
        <f ca="1">IFERROR(OFFSET(Bdd!$Y$3,MOD(E230+1,14),Calcul3!$F$26),"")</f>
        <v>M</v>
      </c>
      <c r="K230" s="1"/>
      <c r="M230" s="3">
        <f t="shared" si="13"/>
        <v>46617</v>
      </c>
      <c r="N230" s="1" t="str">
        <f>VLOOKUP(MOD(M230-Calcul4!Départ4,7)+1,Cycle4,2,FALSE)</f>
        <v>J</v>
      </c>
      <c r="O230" s="1"/>
    </row>
    <row r="231" spans="1:15" x14ac:dyDescent="0.25">
      <c r="A231" s="3">
        <f t="shared" si="14"/>
        <v>45522</v>
      </c>
      <c r="B231" s="1">
        <f>VLOOKUP(MOD(A231-Calcul1!Départ1,7)+1,Cycle1,2,FALSE)</f>
        <v>0</v>
      </c>
      <c r="C231" s="1"/>
      <c r="E231" s="3">
        <f t="shared" si="12"/>
        <v>45888</v>
      </c>
      <c r="F231" s="1" t="str">
        <f ca="1">IFERROR(OFFSET(Bdd!$AB$3,MOD(E231+1,14),Calcul2!$F$26),"")</f>
        <v>AM</v>
      </c>
      <c r="G231" s="1"/>
      <c r="I231" s="3">
        <f t="shared" si="15"/>
        <v>46253</v>
      </c>
      <c r="J231" s="1" t="str">
        <f ca="1">IFERROR(OFFSET(Bdd!$Y$3,MOD(E231+1,14),Calcul3!$F$26),"")</f>
        <v>M</v>
      </c>
      <c r="K231" s="1"/>
      <c r="M231" s="3">
        <f t="shared" si="13"/>
        <v>46618</v>
      </c>
      <c r="N231" s="1" t="str">
        <f>VLOOKUP(MOD(M231-Calcul4!Départ4,7)+1,Cycle4,2,FALSE)</f>
        <v>J</v>
      </c>
      <c r="O231" s="1"/>
    </row>
    <row r="232" spans="1:15" x14ac:dyDescent="0.25">
      <c r="A232" s="3">
        <f t="shared" si="14"/>
        <v>45523</v>
      </c>
      <c r="B232" s="1" t="str">
        <f>VLOOKUP(MOD(A232-Calcul1!Départ1,7)+1,Cycle1,2,FALSE)</f>
        <v>J</v>
      </c>
      <c r="C232" s="1"/>
      <c r="E232" s="3">
        <f t="shared" si="12"/>
        <v>45889</v>
      </c>
      <c r="F232" s="1" t="str">
        <f ca="1">IFERROR(OFFSET(Bdd!$AB$3,MOD(E232+1,14),Calcul2!$F$26),"")</f>
        <v>AM</v>
      </c>
      <c r="G232" s="1"/>
      <c r="I232" s="3">
        <f t="shared" si="15"/>
        <v>46254</v>
      </c>
      <c r="J232" s="1" t="str">
        <f ca="1">IFERROR(OFFSET(Bdd!$Y$3,MOD(E232+1,14),Calcul3!$F$26),"")</f>
        <v>M</v>
      </c>
      <c r="K232" s="1"/>
      <c r="M232" s="3">
        <f t="shared" si="13"/>
        <v>46619</v>
      </c>
      <c r="N232" s="1" t="str">
        <f>VLOOKUP(MOD(M232-Calcul4!Départ4,7)+1,Cycle4,2,FALSE)</f>
        <v>J</v>
      </c>
      <c r="O232" s="1"/>
    </row>
    <row r="233" spans="1:15" x14ac:dyDescent="0.25">
      <c r="A233" s="3">
        <f t="shared" si="14"/>
        <v>45524</v>
      </c>
      <c r="B233" s="1" t="str">
        <f>VLOOKUP(MOD(A233-Calcul1!Départ1,7)+1,Cycle1,2,FALSE)</f>
        <v>J</v>
      </c>
      <c r="C233" s="1"/>
      <c r="E233" s="3">
        <f t="shared" si="12"/>
        <v>45890</v>
      </c>
      <c r="F233" s="1" t="str">
        <f ca="1">IFERROR(OFFSET(Bdd!$AB$3,MOD(E233+1,14),Calcul2!$F$26),"")</f>
        <v>AM</v>
      </c>
      <c r="G233" s="1"/>
      <c r="I233" s="3">
        <f t="shared" si="15"/>
        <v>46255</v>
      </c>
      <c r="J233" s="1" t="str">
        <f ca="1">IFERROR(OFFSET(Bdd!$Y$3,MOD(E233+1,14),Calcul3!$F$26),"")</f>
        <v>AM</v>
      </c>
      <c r="K233" s="1"/>
      <c r="M233" s="3">
        <f t="shared" si="13"/>
        <v>46620</v>
      </c>
      <c r="N233" s="1">
        <f>VLOOKUP(MOD(M233-Calcul4!Départ4,7)+1,Cycle4,2,FALSE)</f>
        <v>0</v>
      </c>
      <c r="O233" s="1"/>
    </row>
    <row r="234" spans="1:15" x14ac:dyDescent="0.25">
      <c r="A234" s="3">
        <f t="shared" si="14"/>
        <v>45525</v>
      </c>
      <c r="B234" s="1" t="str">
        <f>VLOOKUP(MOD(A234-Calcul1!Départ1,7)+1,Cycle1,2,FALSE)</f>
        <v>M</v>
      </c>
      <c r="C234" s="1"/>
      <c r="E234" s="3">
        <f t="shared" si="12"/>
        <v>45891</v>
      </c>
      <c r="F234" s="1" t="str">
        <f ca="1">IFERROR(OFFSET(Bdd!$AB$3,MOD(E234+1,14),Calcul2!$F$26),"")</f>
        <v>AM</v>
      </c>
      <c r="G234" s="1"/>
      <c r="I234" s="3">
        <f t="shared" si="15"/>
        <v>46256</v>
      </c>
      <c r="J234" s="1" t="str">
        <f ca="1">IFERROR(OFFSET(Bdd!$Y$3,MOD(E234+1,14),Calcul3!$F$26),"")</f>
        <v>AM</v>
      </c>
      <c r="K234" s="1"/>
      <c r="M234" s="3">
        <f t="shared" si="13"/>
        <v>46621</v>
      </c>
      <c r="N234" s="1">
        <f>VLOOKUP(MOD(M234-Calcul4!Départ4,7)+1,Cycle4,2,FALSE)</f>
        <v>0</v>
      </c>
      <c r="O234" s="1"/>
    </row>
    <row r="235" spans="1:15" x14ac:dyDescent="0.25">
      <c r="A235" s="3">
        <f t="shared" si="14"/>
        <v>45526</v>
      </c>
      <c r="B235" s="1" t="str">
        <f>VLOOKUP(MOD(A235-Calcul1!Départ1,7)+1,Cycle1,2,FALSE)</f>
        <v>M</v>
      </c>
      <c r="C235" s="1"/>
      <c r="E235" s="3">
        <f t="shared" si="12"/>
        <v>45892</v>
      </c>
      <c r="F235" s="1">
        <f ca="1">IFERROR(OFFSET(Bdd!$AB$3,MOD(E235+1,14),Calcul2!$F$26),"")</f>
        <v>0</v>
      </c>
      <c r="G235" s="1"/>
      <c r="I235" s="3">
        <f t="shared" si="15"/>
        <v>46257</v>
      </c>
      <c r="J235" s="1">
        <f ca="1">IFERROR(OFFSET(Bdd!$Y$3,MOD(E235+1,14),Calcul3!$F$26),"")</f>
        <v>0</v>
      </c>
      <c r="K235" s="1"/>
      <c r="M235" s="3">
        <f t="shared" si="13"/>
        <v>46622</v>
      </c>
      <c r="N235" s="1" t="str">
        <f>VLOOKUP(MOD(M235-Calcul4!Départ4,7)+1,Cycle4,2,FALSE)</f>
        <v>J</v>
      </c>
      <c r="O235" s="1"/>
    </row>
    <row r="236" spans="1:15" x14ac:dyDescent="0.25">
      <c r="A236" s="3">
        <f t="shared" si="14"/>
        <v>45527</v>
      </c>
      <c r="B236" s="1" t="str">
        <f>VLOOKUP(MOD(A236-Calcul1!Départ1,7)+1,Cycle1,2,FALSE)</f>
        <v>M</v>
      </c>
      <c r="C236" s="1"/>
      <c r="E236" s="3">
        <f t="shared" si="12"/>
        <v>45893</v>
      </c>
      <c r="F236" s="1">
        <f ca="1">IFERROR(OFFSET(Bdd!$AB$3,MOD(E236+1,14),Calcul2!$F$26),"")</f>
        <v>0</v>
      </c>
      <c r="G236" s="1"/>
      <c r="I236" s="3">
        <f t="shared" si="15"/>
        <v>46258</v>
      </c>
      <c r="J236" s="1">
        <f ca="1">IFERROR(OFFSET(Bdd!$Y$3,MOD(E236+1,14),Calcul3!$F$26),"")</f>
        <v>0</v>
      </c>
      <c r="K236" s="1"/>
      <c r="M236" s="3">
        <f t="shared" si="13"/>
        <v>46623</v>
      </c>
      <c r="N236" s="1" t="str">
        <f>VLOOKUP(MOD(M236-Calcul4!Départ4,7)+1,Cycle4,2,FALSE)</f>
        <v>J</v>
      </c>
      <c r="O236" s="1"/>
    </row>
    <row r="237" spans="1:15" x14ac:dyDescent="0.25">
      <c r="A237" s="3">
        <f t="shared" si="14"/>
        <v>45528</v>
      </c>
      <c r="B237" s="1">
        <f>VLOOKUP(MOD(A237-Calcul1!Départ1,7)+1,Cycle1,2,FALSE)</f>
        <v>0</v>
      </c>
      <c r="C237" s="1"/>
      <c r="E237" s="3">
        <f t="shared" si="12"/>
        <v>45894</v>
      </c>
      <c r="F237" s="1" t="str">
        <f ca="1">IFERROR(OFFSET(Bdd!$AB$3,MOD(E237+1,14),Calcul2!$F$26),"")</f>
        <v>M</v>
      </c>
      <c r="G237" s="1"/>
      <c r="I237" s="3">
        <f t="shared" si="15"/>
        <v>46259</v>
      </c>
      <c r="J237" s="1" t="str">
        <f ca="1">IFERROR(OFFSET(Bdd!$Y$3,MOD(E237+1,14),Calcul3!$F$26),"")</f>
        <v>AM</v>
      </c>
      <c r="K237" s="1"/>
      <c r="M237" s="3">
        <f t="shared" si="13"/>
        <v>46624</v>
      </c>
      <c r="N237" s="1" t="str">
        <f>VLOOKUP(MOD(M237-Calcul4!Départ4,7)+1,Cycle4,2,FALSE)</f>
        <v>J</v>
      </c>
      <c r="O237" s="1"/>
    </row>
    <row r="238" spans="1:15" x14ac:dyDescent="0.25">
      <c r="A238" s="3">
        <f t="shared" si="14"/>
        <v>45529</v>
      </c>
      <c r="B238" s="1">
        <f>VLOOKUP(MOD(A238-Calcul1!Départ1,7)+1,Cycle1,2,FALSE)</f>
        <v>0</v>
      </c>
      <c r="C238" s="1"/>
      <c r="E238" s="3">
        <f t="shared" si="12"/>
        <v>45895</v>
      </c>
      <c r="F238" s="1" t="str">
        <f ca="1">IFERROR(OFFSET(Bdd!$AB$3,MOD(E238+1,14),Calcul2!$F$26),"")</f>
        <v>M</v>
      </c>
      <c r="G238" s="1"/>
      <c r="I238" s="3">
        <f t="shared" si="15"/>
        <v>46260</v>
      </c>
      <c r="J238" s="1" t="str">
        <f ca="1">IFERROR(OFFSET(Bdd!$Y$3,MOD(E238+1,14),Calcul3!$F$26),"")</f>
        <v>AM</v>
      </c>
      <c r="K238" s="1"/>
      <c r="M238" s="3">
        <f t="shared" si="13"/>
        <v>46625</v>
      </c>
      <c r="N238" s="1" t="str">
        <f>VLOOKUP(MOD(M238-Calcul4!Départ4,7)+1,Cycle4,2,FALSE)</f>
        <v>J</v>
      </c>
      <c r="O238" s="1"/>
    </row>
    <row r="239" spans="1:15" x14ac:dyDescent="0.25">
      <c r="A239" s="3">
        <f t="shared" si="14"/>
        <v>45530</v>
      </c>
      <c r="B239" s="1" t="str">
        <f>VLOOKUP(MOD(A239-Calcul1!Départ1,7)+1,Cycle1,2,FALSE)</f>
        <v>J</v>
      </c>
      <c r="C239" s="1"/>
      <c r="E239" s="3">
        <f t="shared" si="12"/>
        <v>45896</v>
      </c>
      <c r="F239" s="1" t="str">
        <f ca="1">IFERROR(OFFSET(Bdd!$AB$3,MOD(E239+1,14),Calcul2!$F$26),"")</f>
        <v>M</v>
      </c>
      <c r="G239" s="1"/>
      <c r="I239" s="3">
        <f t="shared" si="15"/>
        <v>46261</v>
      </c>
      <c r="J239" s="1" t="str">
        <f ca="1">IFERROR(OFFSET(Bdd!$Y$3,MOD(E239+1,14),Calcul3!$F$26),"")</f>
        <v>AM</v>
      </c>
      <c r="K239" s="1"/>
      <c r="M239" s="3">
        <f t="shared" si="13"/>
        <v>46626</v>
      </c>
      <c r="N239" s="1" t="str">
        <f>VLOOKUP(MOD(M239-Calcul4!Départ4,7)+1,Cycle4,2,FALSE)</f>
        <v>J</v>
      </c>
      <c r="O239" s="1"/>
    </row>
    <row r="240" spans="1:15" x14ac:dyDescent="0.25">
      <c r="A240" s="3">
        <f t="shared" si="14"/>
        <v>45531</v>
      </c>
      <c r="B240" s="1" t="str">
        <f>VLOOKUP(MOD(A240-Calcul1!Départ1,7)+1,Cycle1,2,FALSE)</f>
        <v>J</v>
      </c>
      <c r="C240" s="1"/>
      <c r="E240" s="3">
        <f t="shared" si="12"/>
        <v>45897</v>
      </c>
      <c r="F240" s="1" t="str">
        <f ca="1">IFERROR(OFFSET(Bdd!$AB$3,MOD(E240+1,14),Calcul2!$F$26),"")</f>
        <v>M</v>
      </c>
      <c r="G240" s="1"/>
      <c r="I240" s="3">
        <f t="shared" si="15"/>
        <v>46262</v>
      </c>
      <c r="J240" s="1" t="str">
        <f ca="1">IFERROR(OFFSET(Bdd!$Y$3,MOD(E240+1,14),Calcul3!$F$26),"")</f>
        <v>M</v>
      </c>
      <c r="K240" s="1"/>
      <c r="M240" s="3">
        <f t="shared" si="13"/>
        <v>46627</v>
      </c>
      <c r="N240" s="1">
        <f>VLOOKUP(MOD(M240-Calcul4!Départ4,7)+1,Cycle4,2,FALSE)</f>
        <v>0</v>
      </c>
      <c r="O240" s="1"/>
    </row>
    <row r="241" spans="1:15" x14ac:dyDescent="0.25">
      <c r="A241" s="3">
        <f t="shared" si="14"/>
        <v>45532</v>
      </c>
      <c r="B241" s="1" t="str">
        <f>VLOOKUP(MOD(A241-Calcul1!Départ1,7)+1,Cycle1,2,FALSE)</f>
        <v>M</v>
      </c>
      <c r="C241" s="1"/>
      <c r="E241" s="3">
        <f t="shared" si="12"/>
        <v>45898</v>
      </c>
      <c r="F241" s="1" t="str">
        <f ca="1">IFERROR(OFFSET(Bdd!$AB$3,MOD(E241+1,14),Calcul2!$F$26),"")</f>
        <v>M</v>
      </c>
      <c r="G241" s="1"/>
      <c r="I241" s="3">
        <f t="shared" si="15"/>
        <v>46263</v>
      </c>
      <c r="J241" s="1" t="str">
        <f ca="1">IFERROR(OFFSET(Bdd!$Y$3,MOD(E241+1,14),Calcul3!$F$26),"")</f>
        <v>M</v>
      </c>
      <c r="K241" s="1"/>
      <c r="M241" s="3">
        <f t="shared" si="13"/>
        <v>46628</v>
      </c>
      <c r="N241" s="1">
        <f>VLOOKUP(MOD(M241-Calcul4!Départ4,7)+1,Cycle4,2,FALSE)</f>
        <v>0</v>
      </c>
      <c r="O241" s="1"/>
    </row>
    <row r="242" spans="1:15" x14ac:dyDescent="0.25">
      <c r="A242" s="3">
        <f t="shared" si="14"/>
        <v>45533</v>
      </c>
      <c r="B242" s="1" t="str">
        <f>VLOOKUP(MOD(A242-Calcul1!Départ1,7)+1,Cycle1,2,FALSE)</f>
        <v>M</v>
      </c>
      <c r="C242" s="1"/>
      <c r="E242" s="3">
        <f t="shared" si="12"/>
        <v>45899</v>
      </c>
      <c r="F242" s="1">
        <f ca="1">IFERROR(OFFSET(Bdd!$AB$3,MOD(E242+1,14),Calcul2!$F$26),"")</f>
        <v>0</v>
      </c>
      <c r="G242" s="1"/>
      <c r="I242" s="3">
        <f t="shared" si="15"/>
        <v>46264</v>
      </c>
      <c r="J242" s="1">
        <f ca="1">IFERROR(OFFSET(Bdd!$Y$3,MOD(E242+1,14),Calcul3!$F$26),"")</f>
        <v>0</v>
      </c>
      <c r="K242" s="1"/>
      <c r="M242" s="3">
        <f t="shared" si="13"/>
        <v>46629</v>
      </c>
      <c r="N242" s="1" t="str">
        <f>VLOOKUP(MOD(M242-Calcul4!Départ4,7)+1,Cycle4,2,FALSE)</f>
        <v>J</v>
      </c>
      <c r="O242" s="1"/>
    </row>
    <row r="243" spans="1:15" x14ac:dyDescent="0.25">
      <c r="A243" s="3">
        <f t="shared" si="14"/>
        <v>45534</v>
      </c>
      <c r="B243" s="1" t="str">
        <f>VLOOKUP(MOD(A243-Calcul1!Départ1,7)+1,Cycle1,2,FALSE)</f>
        <v>M</v>
      </c>
      <c r="C243" s="1"/>
      <c r="E243" s="3">
        <f t="shared" si="12"/>
        <v>45900</v>
      </c>
      <c r="F243" s="1">
        <f ca="1">IFERROR(OFFSET(Bdd!$AB$3,MOD(E243+1,14),Calcul2!$F$26),"")</f>
        <v>0</v>
      </c>
      <c r="G243" s="1"/>
      <c r="I243" s="3">
        <f t="shared" si="15"/>
        <v>46265</v>
      </c>
      <c r="J243" s="1">
        <f ca="1">IFERROR(OFFSET(Bdd!$Y$3,MOD(E243+1,14),Calcul3!$F$26),"")</f>
        <v>0</v>
      </c>
      <c r="K243" s="1"/>
      <c r="M243" s="3">
        <f t="shared" si="13"/>
        <v>46630</v>
      </c>
      <c r="N243" s="1" t="str">
        <f>VLOOKUP(MOD(M243-Calcul4!Départ4,7)+1,Cycle4,2,FALSE)</f>
        <v>J</v>
      </c>
      <c r="O243" s="1"/>
    </row>
    <row r="244" spans="1:15" x14ac:dyDescent="0.25">
      <c r="A244" s="3">
        <f t="shared" si="14"/>
        <v>45535</v>
      </c>
      <c r="B244" s="1">
        <f>VLOOKUP(MOD(A244-Calcul1!Départ1,7)+1,Cycle1,2,FALSE)</f>
        <v>0</v>
      </c>
      <c r="C244" s="1"/>
      <c r="E244" s="3">
        <f t="shared" si="12"/>
        <v>45901</v>
      </c>
      <c r="F244" s="1" t="str">
        <f ca="1">IFERROR(OFFSET(Bdd!$AB$3,MOD(E244+1,14),Calcul2!$F$26),"")</f>
        <v>AM</v>
      </c>
      <c r="G244" s="1"/>
      <c r="I244" s="3">
        <f t="shared" si="15"/>
        <v>46266</v>
      </c>
      <c r="J244" s="1" t="str">
        <f ca="1">IFERROR(OFFSET(Bdd!$Y$3,MOD(E244+1,14),Calcul3!$F$26),"")</f>
        <v>M</v>
      </c>
      <c r="K244" s="1"/>
      <c r="M244" s="3">
        <f t="shared" si="13"/>
        <v>46631</v>
      </c>
      <c r="N244" s="1" t="str">
        <f>VLOOKUP(MOD(M244-Calcul4!Départ4,7)+1,Cycle4,2,FALSE)</f>
        <v>J</v>
      </c>
      <c r="O244" s="1"/>
    </row>
    <row r="245" spans="1:15" x14ac:dyDescent="0.25">
      <c r="A245" s="3">
        <f t="shared" si="14"/>
        <v>45536</v>
      </c>
      <c r="B245" s="1">
        <f>VLOOKUP(MOD(A245-Calcul1!Départ1,7)+1,Cycle1,2,FALSE)</f>
        <v>0</v>
      </c>
      <c r="C245" s="1"/>
      <c r="E245" s="3">
        <f t="shared" si="12"/>
        <v>45902</v>
      </c>
      <c r="F245" s="1" t="str">
        <f ca="1">IFERROR(OFFSET(Bdd!$AB$3,MOD(E245+1,14),Calcul2!$F$26),"")</f>
        <v>AM</v>
      </c>
      <c r="G245" s="1"/>
      <c r="I245" s="3">
        <f t="shared" si="15"/>
        <v>46267</v>
      </c>
      <c r="J245" s="1" t="str">
        <f ca="1">IFERROR(OFFSET(Bdd!$Y$3,MOD(E245+1,14),Calcul3!$F$26),"")</f>
        <v>M</v>
      </c>
      <c r="K245" s="1"/>
      <c r="M245" s="3">
        <f t="shared" si="13"/>
        <v>46632</v>
      </c>
      <c r="N245" s="1" t="str">
        <f>VLOOKUP(MOD(M245-Calcul4!Départ4,7)+1,Cycle4,2,FALSE)</f>
        <v>J</v>
      </c>
      <c r="O245" s="1"/>
    </row>
    <row r="246" spans="1:15" x14ac:dyDescent="0.25">
      <c r="A246" s="3">
        <f t="shared" si="14"/>
        <v>45537</v>
      </c>
      <c r="B246" s="1" t="str">
        <f>VLOOKUP(MOD(A246-Calcul1!Départ1,7)+1,Cycle1,2,FALSE)</f>
        <v>J</v>
      </c>
      <c r="C246" s="1"/>
      <c r="E246" s="3">
        <f t="shared" si="12"/>
        <v>45903</v>
      </c>
      <c r="F246" s="1" t="str">
        <f ca="1">IFERROR(OFFSET(Bdd!$AB$3,MOD(E246+1,14),Calcul2!$F$26),"")</f>
        <v>AM</v>
      </c>
      <c r="G246" s="1"/>
      <c r="I246" s="3">
        <f t="shared" si="15"/>
        <v>46268</v>
      </c>
      <c r="J246" s="1" t="str">
        <f ca="1">IFERROR(OFFSET(Bdd!$Y$3,MOD(E246+1,14),Calcul3!$F$26),"")</f>
        <v>M</v>
      </c>
      <c r="K246" s="1"/>
      <c r="M246" s="3">
        <f t="shared" si="13"/>
        <v>46633</v>
      </c>
      <c r="N246" s="1" t="str">
        <f>VLOOKUP(MOD(M246-Calcul4!Départ4,7)+1,Cycle4,2,FALSE)</f>
        <v>J</v>
      </c>
      <c r="O246" s="1"/>
    </row>
    <row r="247" spans="1:15" x14ac:dyDescent="0.25">
      <c r="A247" s="3">
        <f t="shared" si="14"/>
        <v>45538</v>
      </c>
      <c r="B247" s="1" t="str">
        <f>VLOOKUP(MOD(A247-Calcul1!Départ1,7)+1,Cycle1,2,FALSE)</f>
        <v>J</v>
      </c>
      <c r="C247" s="1"/>
      <c r="E247" s="3">
        <f t="shared" si="12"/>
        <v>45904</v>
      </c>
      <c r="F247" s="1" t="str">
        <f ca="1">IFERROR(OFFSET(Bdd!$AB$3,MOD(E247+1,14),Calcul2!$F$26),"")</f>
        <v>AM</v>
      </c>
      <c r="G247" s="1"/>
      <c r="I247" s="3">
        <f t="shared" si="15"/>
        <v>46269</v>
      </c>
      <c r="J247" s="1" t="str">
        <f ca="1">IFERROR(OFFSET(Bdd!$Y$3,MOD(E247+1,14),Calcul3!$F$26),"")</f>
        <v>AM</v>
      </c>
      <c r="K247" s="1"/>
      <c r="M247" s="3">
        <f t="shared" si="13"/>
        <v>46634</v>
      </c>
      <c r="N247" s="1">
        <f>VLOOKUP(MOD(M247-Calcul4!Départ4,7)+1,Cycle4,2,FALSE)</f>
        <v>0</v>
      </c>
      <c r="O247" s="1"/>
    </row>
    <row r="248" spans="1:15" x14ac:dyDescent="0.25">
      <c r="A248" s="3">
        <f t="shared" si="14"/>
        <v>45539</v>
      </c>
      <c r="B248" s="1" t="str">
        <f>VLOOKUP(MOD(A248-Calcul1!Départ1,7)+1,Cycle1,2,FALSE)</f>
        <v>M</v>
      </c>
      <c r="C248" s="1"/>
      <c r="E248" s="3">
        <f t="shared" si="12"/>
        <v>45905</v>
      </c>
      <c r="F248" s="1" t="str">
        <f ca="1">IFERROR(OFFSET(Bdd!$AB$3,MOD(E248+1,14),Calcul2!$F$26),"")</f>
        <v>AM</v>
      </c>
      <c r="G248" s="1"/>
      <c r="I248" s="3">
        <f t="shared" si="15"/>
        <v>46270</v>
      </c>
      <c r="J248" s="1" t="str">
        <f ca="1">IFERROR(OFFSET(Bdd!$Y$3,MOD(E248+1,14),Calcul3!$F$26),"")</f>
        <v>AM</v>
      </c>
      <c r="K248" s="1"/>
      <c r="M248" s="3">
        <f t="shared" si="13"/>
        <v>46635</v>
      </c>
      <c r="N248" s="1">
        <f>VLOOKUP(MOD(M248-Calcul4!Départ4,7)+1,Cycle4,2,FALSE)</f>
        <v>0</v>
      </c>
      <c r="O248" s="1"/>
    </row>
    <row r="249" spans="1:15" x14ac:dyDescent="0.25">
      <c r="A249" s="3">
        <f t="shared" si="14"/>
        <v>45540</v>
      </c>
      <c r="B249" s="1" t="str">
        <f>VLOOKUP(MOD(A249-Calcul1!Départ1,7)+1,Cycle1,2,FALSE)</f>
        <v>M</v>
      </c>
      <c r="C249" s="1"/>
      <c r="E249" s="3">
        <f t="shared" si="12"/>
        <v>45906</v>
      </c>
      <c r="F249" s="1">
        <f ca="1">IFERROR(OFFSET(Bdd!$AB$3,MOD(E249+1,14),Calcul2!$F$26),"")</f>
        <v>0</v>
      </c>
      <c r="G249" s="1"/>
      <c r="I249" s="3">
        <f t="shared" si="15"/>
        <v>46271</v>
      </c>
      <c r="J249" s="1">
        <f ca="1">IFERROR(OFFSET(Bdd!$Y$3,MOD(E249+1,14),Calcul3!$F$26),"")</f>
        <v>0</v>
      </c>
      <c r="K249" s="1"/>
      <c r="M249" s="3">
        <f t="shared" si="13"/>
        <v>46636</v>
      </c>
      <c r="N249" s="1" t="str">
        <f>VLOOKUP(MOD(M249-Calcul4!Départ4,7)+1,Cycle4,2,FALSE)</f>
        <v>J</v>
      </c>
      <c r="O249" s="1"/>
    </row>
    <row r="250" spans="1:15" x14ac:dyDescent="0.25">
      <c r="A250" s="3">
        <f t="shared" si="14"/>
        <v>45541</v>
      </c>
      <c r="B250" s="1" t="str">
        <f>VLOOKUP(MOD(A250-Calcul1!Départ1,7)+1,Cycle1,2,FALSE)</f>
        <v>M</v>
      </c>
      <c r="C250" s="1"/>
      <c r="E250" s="3">
        <f t="shared" si="12"/>
        <v>45907</v>
      </c>
      <c r="F250" s="1">
        <f ca="1">IFERROR(OFFSET(Bdd!$AB$3,MOD(E250+1,14),Calcul2!$F$26),"")</f>
        <v>0</v>
      </c>
      <c r="G250" s="1"/>
      <c r="I250" s="3">
        <f t="shared" si="15"/>
        <v>46272</v>
      </c>
      <c r="J250" s="1">
        <f ca="1">IFERROR(OFFSET(Bdd!$Y$3,MOD(E250+1,14),Calcul3!$F$26),"")</f>
        <v>0</v>
      </c>
      <c r="K250" s="1"/>
      <c r="M250" s="3">
        <f t="shared" si="13"/>
        <v>46637</v>
      </c>
      <c r="N250" s="1" t="str">
        <f>VLOOKUP(MOD(M250-Calcul4!Départ4,7)+1,Cycle4,2,FALSE)</f>
        <v>J</v>
      </c>
      <c r="O250" s="1"/>
    </row>
    <row r="251" spans="1:15" x14ac:dyDescent="0.25">
      <c r="A251" s="3">
        <f t="shared" si="14"/>
        <v>45542</v>
      </c>
      <c r="B251" s="1">
        <f>VLOOKUP(MOD(A251-Calcul1!Départ1,7)+1,Cycle1,2,FALSE)</f>
        <v>0</v>
      </c>
      <c r="C251" s="1"/>
      <c r="E251" s="3">
        <f t="shared" si="12"/>
        <v>45908</v>
      </c>
      <c r="F251" s="1" t="str">
        <f ca="1">IFERROR(OFFSET(Bdd!$AB$3,MOD(E251+1,14),Calcul2!$F$26),"")</f>
        <v>M</v>
      </c>
      <c r="G251" s="1"/>
      <c r="I251" s="3">
        <f t="shared" si="15"/>
        <v>46273</v>
      </c>
      <c r="J251" s="1" t="str">
        <f ca="1">IFERROR(OFFSET(Bdd!$Y$3,MOD(E251+1,14),Calcul3!$F$26),"")</f>
        <v>AM</v>
      </c>
      <c r="K251" s="1"/>
      <c r="M251" s="3">
        <f t="shared" si="13"/>
        <v>46638</v>
      </c>
      <c r="N251" s="1" t="str">
        <f>VLOOKUP(MOD(M251-Calcul4!Départ4,7)+1,Cycle4,2,FALSE)</f>
        <v>J</v>
      </c>
      <c r="O251" s="1"/>
    </row>
    <row r="252" spans="1:15" x14ac:dyDescent="0.25">
      <c r="A252" s="3">
        <f t="shared" si="14"/>
        <v>45543</v>
      </c>
      <c r="B252" s="1">
        <f>VLOOKUP(MOD(A252-Calcul1!Départ1,7)+1,Cycle1,2,FALSE)</f>
        <v>0</v>
      </c>
      <c r="C252" s="1"/>
      <c r="E252" s="3">
        <f t="shared" si="12"/>
        <v>45909</v>
      </c>
      <c r="F252" s="1" t="str">
        <f ca="1">IFERROR(OFFSET(Bdd!$AB$3,MOD(E252+1,14),Calcul2!$F$26),"")</f>
        <v>M</v>
      </c>
      <c r="G252" s="1"/>
      <c r="I252" s="3">
        <f t="shared" si="15"/>
        <v>46274</v>
      </c>
      <c r="J252" s="1" t="str">
        <f ca="1">IFERROR(OFFSET(Bdd!$Y$3,MOD(E252+1,14),Calcul3!$F$26),"")</f>
        <v>AM</v>
      </c>
      <c r="K252" s="1"/>
      <c r="M252" s="3">
        <f t="shared" si="13"/>
        <v>46639</v>
      </c>
      <c r="N252" s="1" t="str">
        <f>VLOOKUP(MOD(M252-Calcul4!Départ4,7)+1,Cycle4,2,FALSE)</f>
        <v>J</v>
      </c>
      <c r="O252" s="1"/>
    </row>
    <row r="253" spans="1:15" x14ac:dyDescent="0.25">
      <c r="A253" s="3">
        <f t="shared" si="14"/>
        <v>45544</v>
      </c>
      <c r="B253" s="1" t="str">
        <f>VLOOKUP(MOD(A253-Calcul1!Départ1,7)+1,Cycle1,2,FALSE)</f>
        <v>J</v>
      </c>
      <c r="C253" s="1"/>
      <c r="E253" s="3">
        <f t="shared" si="12"/>
        <v>45910</v>
      </c>
      <c r="F253" s="1" t="str">
        <f ca="1">IFERROR(OFFSET(Bdd!$AB$3,MOD(E253+1,14),Calcul2!$F$26),"")</f>
        <v>M</v>
      </c>
      <c r="G253" s="1"/>
      <c r="I253" s="3">
        <f t="shared" si="15"/>
        <v>46275</v>
      </c>
      <c r="J253" s="1" t="str">
        <f ca="1">IFERROR(OFFSET(Bdd!$Y$3,MOD(E253+1,14),Calcul3!$F$26),"")</f>
        <v>AM</v>
      </c>
      <c r="K253" s="1"/>
      <c r="M253" s="3">
        <f t="shared" si="13"/>
        <v>46640</v>
      </c>
      <c r="N253" s="1" t="str">
        <f>VLOOKUP(MOD(M253-Calcul4!Départ4,7)+1,Cycle4,2,FALSE)</f>
        <v>J</v>
      </c>
      <c r="O253" s="1"/>
    </row>
    <row r="254" spans="1:15" x14ac:dyDescent="0.25">
      <c r="A254" s="3">
        <f t="shared" si="14"/>
        <v>45545</v>
      </c>
      <c r="B254" s="1" t="str">
        <f>VLOOKUP(MOD(A254-Calcul1!Départ1,7)+1,Cycle1,2,FALSE)</f>
        <v>J</v>
      </c>
      <c r="C254" s="1"/>
      <c r="E254" s="3">
        <f t="shared" si="12"/>
        <v>45911</v>
      </c>
      <c r="F254" s="1" t="str">
        <f ca="1">IFERROR(OFFSET(Bdd!$AB$3,MOD(E254+1,14),Calcul2!$F$26),"")</f>
        <v>M</v>
      </c>
      <c r="G254" s="1"/>
      <c r="I254" s="3">
        <f t="shared" si="15"/>
        <v>46276</v>
      </c>
      <c r="J254" s="1" t="str">
        <f ca="1">IFERROR(OFFSET(Bdd!$Y$3,MOD(E254+1,14),Calcul3!$F$26),"")</f>
        <v>M</v>
      </c>
      <c r="K254" s="1"/>
      <c r="M254" s="3">
        <f t="shared" si="13"/>
        <v>46641</v>
      </c>
      <c r="N254" s="1">
        <f>VLOOKUP(MOD(M254-Calcul4!Départ4,7)+1,Cycle4,2,FALSE)</f>
        <v>0</v>
      </c>
      <c r="O254" s="1"/>
    </row>
    <row r="255" spans="1:15" x14ac:dyDescent="0.25">
      <c r="A255" s="3">
        <f t="shared" si="14"/>
        <v>45546</v>
      </c>
      <c r="B255" s="1" t="str">
        <f>VLOOKUP(MOD(A255-Calcul1!Départ1,7)+1,Cycle1,2,FALSE)</f>
        <v>M</v>
      </c>
      <c r="C255" s="1"/>
      <c r="E255" s="3">
        <f t="shared" si="12"/>
        <v>45912</v>
      </c>
      <c r="F255" s="1" t="str">
        <f ca="1">IFERROR(OFFSET(Bdd!$AB$3,MOD(E255+1,14),Calcul2!$F$26),"")</f>
        <v>M</v>
      </c>
      <c r="G255" s="1"/>
      <c r="I255" s="3">
        <f t="shared" si="15"/>
        <v>46277</v>
      </c>
      <c r="J255" s="1" t="str">
        <f ca="1">IFERROR(OFFSET(Bdd!$Y$3,MOD(E255+1,14),Calcul3!$F$26),"")</f>
        <v>M</v>
      </c>
      <c r="K255" s="1"/>
      <c r="M255" s="3">
        <f t="shared" si="13"/>
        <v>46642</v>
      </c>
      <c r="N255" s="1">
        <f>VLOOKUP(MOD(M255-Calcul4!Départ4,7)+1,Cycle4,2,FALSE)</f>
        <v>0</v>
      </c>
      <c r="O255" s="1"/>
    </row>
    <row r="256" spans="1:15" x14ac:dyDescent="0.25">
      <c r="A256" s="3">
        <f t="shared" si="14"/>
        <v>45547</v>
      </c>
      <c r="B256" s="1" t="str">
        <f>VLOOKUP(MOD(A256-Calcul1!Départ1,7)+1,Cycle1,2,FALSE)</f>
        <v>M</v>
      </c>
      <c r="C256" s="1"/>
      <c r="E256" s="3">
        <f t="shared" si="12"/>
        <v>45913</v>
      </c>
      <c r="F256" s="1">
        <f ca="1">IFERROR(OFFSET(Bdd!$AB$3,MOD(E256+1,14),Calcul2!$F$26),"")</f>
        <v>0</v>
      </c>
      <c r="G256" s="1"/>
      <c r="I256" s="3">
        <f t="shared" si="15"/>
        <v>46278</v>
      </c>
      <c r="J256" s="1">
        <f ca="1">IFERROR(OFFSET(Bdd!$Y$3,MOD(E256+1,14),Calcul3!$F$26),"")</f>
        <v>0</v>
      </c>
      <c r="K256" s="1"/>
      <c r="M256" s="3">
        <f t="shared" si="13"/>
        <v>46643</v>
      </c>
      <c r="N256" s="1" t="str">
        <f>VLOOKUP(MOD(M256-Calcul4!Départ4,7)+1,Cycle4,2,FALSE)</f>
        <v>J</v>
      </c>
      <c r="O256" s="1"/>
    </row>
    <row r="257" spans="1:15" x14ac:dyDescent="0.25">
      <c r="A257" s="3">
        <f t="shared" si="14"/>
        <v>45548</v>
      </c>
      <c r="B257" s="1" t="str">
        <f>VLOOKUP(MOD(A257-Calcul1!Départ1,7)+1,Cycle1,2,FALSE)</f>
        <v>M</v>
      </c>
      <c r="C257" s="1"/>
      <c r="E257" s="3">
        <f t="shared" si="12"/>
        <v>45914</v>
      </c>
      <c r="F257" s="1">
        <f ca="1">IFERROR(OFFSET(Bdd!$AB$3,MOD(E257+1,14),Calcul2!$F$26),"")</f>
        <v>0</v>
      </c>
      <c r="G257" s="1"/>
      <c r="I257" s="3">
        <f t="shared" si="15"/>
        <v>46279</v>
      </c>
      <c r="J257" s="1">
        <f ca="1">IFERROR(OFFSET(Bdd!$Y$3,MOD(E257+1,14),Calcul3!$F$26),"")</f>
        <v>0</v>
      </c>
      <c r="K257" s="1"/>
      <c r="M257" s="3">
        <f t="shared" si="13"/>
        <v>46644</v>
      </c>
      <c r="N257" s="1" t="str">
        <f>VLOOKUP(MOD(M257-Calcul4!Départ4,7)+1,Cycle4,2,FALSE)</f>
        <v>J</v>
      </c>
      <c r="O257" s="1"/>
    </row>
    <row r="258" spans="1:15" x14ac:dyDescent="0.25">
      <c r="A258" s="3">
        <f t="shared" si="14"/>
        <v>45549</v>
      </c>
      <c r="B258" s="1">
        <f>VLOOKUP(MOD(A258-Calcul1!Départ1,7)+1,Cycle1,2,FALSE)</f>
        <v>0</v>
      </c>
      <c r="C258" s="1"/>
      <c r="E258" s="3">
        <f t="shared" ref="E258:E321" si="16">E257+1</f>
        <v>45915</v>
      </c>
      <c r="F258" s="1" t="str">
        <f ca="1">IFERROR(OFFSET(Bdd!$AB$3,MOD(E258+1,14),Calcul2!$F$26),"")</f>
        <v>AM</v>
      </c>
      <c r="G258" s="1"/>
      <c r="I258" s="3">
        <f t="shared" si="15"/>
        <v>46280</v>
      </c>
      <c r="J258" s="1" t="str">
        <f ca="1">IFERROR(OFFSET(Bdd!$Y$3,MOD(E258+1,14),Calcul3!$F$26),"")</f>
        <v>M</v>
      </c>
      <c r="K258" s="1"/>
      <c r="M258" s="3">
        <f t="shared" ref="M258:M321" si="17">M257+1</f>
        <v>46645</v>
      </c>
      <c r="N258" s="1" t="str">
        <f>VLOOKUP(MOD(M258-Calcul4!Départ4,7)+1,Cycle4,2,FALSE)</f>
        <v>J</v>
      </c>
      <c r="O258" s="1"/>
    </row>
    <row r="259" spans="1:15" x14ac:dyDescent="0.25">
      <c r="A259" s="3">
        <f t="shared" ref="A259:A322" si="18">A258+1</f>
        <v>45550</v>
      </c>
      <c r="B259" s="1">
        <f>VLOOKUP(MOD(A259-Calcul1!Départ1,7)+1,Cycle1,2,FALSE)</f>
        <v>0</v>
      </c>
      <c r="C259" s="1"/>
      <c r="E259" s="3">
        <f t="shared" si="16"/>
        <v>45916</v>
      </c>
      <c r="F259" s="1" t="str">
        <f ca="1">IFERROR(OFFSET(Bdd!$AB$3,MOD(E259+1,14),Calcul2!$F$26),"")</f>
        <v>AM</v>
      </c>
      <c r="G259" s="1"/>
      <c r="I259" s="3">
        <f t="shared" ref="I259:I322" si="19">I258+1</f>
        <v>46281</v>
      </c>
      <c r="J259" s="1" t="str">
        <f ca="1">IFERROR(OFFSET(Bdd!$Y$3,MOD(E259+1,14),Calcul3!$F$26),"")</f>
        <v>M</v>
      </c>
      <c r="K259" s="1"/>
      <c r="M259" s="3">
        <f t="shared" si="17"/>
        <v>46646</v>
      </c>
      <c r="N259" s="1" t="str">
        <f>VLOOKUP(MOD(M259-Calcul4!Départ4,7)+1,Cycle4,2,FALSE)</f>
        <v>J</v>
      </c>
      <c r="O259" s="1"/>
    </row>
    <row r="260" spans="1:15" x14ac:dyDescent="0.25">
      <c r="A260" s="3">
        <f t="shared" si="18"/>
        <v>45551</v>
      </c>
      <c r="B260" s="1" t="str">
        <f>VLOOKUP(MOD(A260-Calcul1!Départ1,7)+1,Cycle1,2,FALSE)</f>
        <v>J</v>
      </c>
      <c r="C260" s="1"/>
      <c r="E260" s="3">
        <f t="shared" si="16"/>
        <v>45917</v>
      </c>
      <c r="F260" s="1" t="str">
        <f ca="1">IFERROR(OFFSET(Bdd!$AB$3,MOD(E260+1,14),Calcul2!$F$26),"")</f>
        <v>AM</v>
      </c>
      <c r="G260" s="1"/>
      <c r="I260" s="3">
        <f t="shared" si="19"/>
        <v>46282</v>
      </c>
      <c r="J260" s="1" t="str">
        <f ca="1">IFERROR(OFFSET(Bdd!$Y$3,MOD(E260+1,14),Calcul3!$F$26),"")</f>
        <v>M</v>
      </c>
      <c r="K260" s="1"/>
      <c r="M260" s="3">
        <f t="shared" si="17"/>
        <v>46647</v>
      </c>
      <c r="N260" s="1" t="str">
        <f>VLOOKUP(MOD(M260-Calcul4!Départ4,7)+1,Cycle4,2,FALSE)</f>
        <v>J</v>
      </c>
      <c r="O260" s="1"/>
    </row>
    <row r="261" spans="1:15" x14ac:dyDescent="0.25">
      <c r="A261" s="3">
        <f t="shared" si="18"/>
        <v>45552</v>
      </c>
      <c r="B261" s="1" t="str">
        <f>VLOOKUP(MOD(A261-Calcul1!Départ1,7)+1,Cycle1,2,FALSE)</f>
        <v>J</v>
      </c>
      <c r="C261" s="1"/>
      <c r="E261" s="3">
        <f t="shared" si="16"/>
        <v>45918</v>
      </c>
      <c r="F261" s="1" t="str">
        <f ca="1">IFERROR(OFFSET(Bdd!$AB$3,MOD(E261+1,14),Calcul2!$F$26),"")</f>
        <v>AM</v>
      </c>
      <c r="G261" s="1"/>
      <c r="I261" s="3">
        <f t="shared" si="19"/>
        <v>46283</v>
      </c>
      <c r="J261" s="1" t="str">
        <f ca="1">IFERROR(OFFSET(Bdd!$Y$3,MOD(E261+1,14),Calcul3!$F$26),"")</f>
        <v>AM</v>
      </c>
      <c r="K261" s="1"/>
      <c r="M261" s="3">
        <f t="shared" si="17"/>
        <v>46648</v>
      </c>
      <c r="N261" s="1">
        <f>VLOOKUP(MOD(M261-Calcul4!Départ4,7)+1,Cycle4,2,FALSE)</f>
        <v>0</v>
      </c>
      <c r="O261" s="1"/>
    </row>
    <row r="262" spans="1:15" x14ac:dyDescent="0.25">
      <c r="A262" s="3">
        <f t="shared" si="18"/>
        <v>45553</v>
      </c>
      <c r="B262" s="1" t="str">
        <f>VLOOKUP(MOD(A262-Calcul1!Départ1,7)+1,Cycle1,2,FALSE)</f>
        <v>M</v>
      </c>
      <c r="C262" s="1"/>
      <c r="E262" s="3">
        <f t="shared" si="16"/>
        <v>45919</v>
      </c>
      <c r="F262" s="1" t="str">
        <f ca="1">IFERROR(OFFSET(Bdd!$AB$3,MOD(E262+1,14),Calcul2!$F$26),"")</f>
        <v>AM</v>
      </c>
      <c r="G262" s="1"/>
      <c r="I262" s="3">
        <f t="shared" si="19"/>
        <v>46284</v>
      </c>
      <c r="J262" s="1" t="str">
        <f ca="1">IFERROR(OFFSET(Bdd!$Y$3,MOD(E262+1,14),Calcul3!$F$26),"")</f>
        <v>AM</v>
      </c>
      <c r="K262" s="1"/>
      <c r="M262" s="3">
        <f t="shared" si="17"/>
        <v>46649</v>
      </c>
      <c r="N262" s="1">
        <f>VLOOKUP(MOD(M262-Calcul4!Départ4,7)+1,Cycle4,2,FALSE)</f>
        <v>0</v>
      </c>
      <c r="O262" s="1"/>
    </row>
    <row r="263" spans="1:15" x14ac:dyDescent="0.25">
      <c r="A263" s="3">
        <f t="shared" si="18"/>
        <v>45554</v>
      </c>
      <c r="B263" s="1" t="str">
        <f>VLOOKUP(MOD(A263-Calcul1!Départ1,7)+1,Cycle1,2,FALSE)</f>
        <v>M</v>
      </c>
      <c r="C263" s="1"/>
      <c r="E263" s="3">
        <f t="shared" si="16"/>
        <v>45920</v>
      </c>
      <c r="F263" s="1">
        <f ca="1">IFERROR(OFFSET(Bdd!$AB$3,MOD(E263+1,14),Calcul2!$F$26),"")</f>
        <v>0</v>
      </c>
      <c r="G263" s="1"/>
      <c r="I263" s="3">
        <f t="shared" si="19"/>
        <v>46285</v>
      </c>
      <c r="J263" s="1">
        <f ca="1">IFERROR(OFFSET(Bdd!$Y$3,MOD(E263+1,14),Calcul3!$F$26),"")</f>
        <v>0</v>
      </c>
      <c r="K263" s="1"/>
      <c r="M263" s="3">
        <f t="shared" si="17"/>
        <v>46650</v>
      </c>
      <c r="N263" s="1" t="str">
        <f>VLOOKUP(MOD(M263-Calcul4!Départ4,7)+1,Cycle4,2,FALSE)</f>
        <v>J</v>
      </c>
      <c r="O263" s="1"/>
    </row>
    <row r="264" spans="1:15" x14ac:dyDescent="0.25">
      <c r="A264" s="3">
        <f t="shared" si="18"/>
        <v>45555</v>
      </c>
      <c r="B264" s="1" t="str">
        <f>VLOOKUP(MOD(A264-Calcul1!Départ1,7)+1,Cycle1,2,FALSE)</f>
        <v>M</v>
      </c>
      <c r="C264" s="1"/>
      <c r="E264" s="3">
        <f t="shared" si="16"/>
        <v>45921</v>
      </c>
      <c r="F264" s="1">
        <f ca="1">IFERROR(OFFSET(Bdd!$AB$3,MOD(E264+1,14),Calcul2!$F$26),"")</f>
        <v>0</v>
      </c>
      <c r="G264" s="1"/>
      <c r="I264" s="3">
        <f t="shared" si="19"/>
        <v>46286</v>
      </c>
      <c r="J264" s="1">
        <f ca="1">IFERROR(OFFSET(Bdd!$Y$3,MOD(E264+1,14),Calcul3!$F$26),"")</f>
        <v>0</v>
      </c>
      <c r="K264" s="1"/>
      <c r="M264" s="3">
        <f t="shared" si="17"/>
        <v>46651</v>
      </c>
      <c r="N264" s="1" t="str">
        <f>VLOOKUP(MOD(M264-Calcul4!Départ4,7)+1,Cycle4,2,FALSE)</f>
        <v>J</v>
      </c>
      <c r="O264" s="1"/>
    </row>
    <row r="265" spans="1:15" x14ac:dyDescent="0.25">
      <c r="A265" s="3">
        <f t="shared" si="18"/>
        <v>45556</v>
      </c>
      <c r="B265" s="1">
        <f>VLOOKUP(MOD(A265-Calcul1!Départ1,7)+1,Cycle1,2,FALSE)</f>
        <v>0</v>
      </c>
      <c r="C265" s="1"/>
      <c r="E265" s="3">
        <f t="shared" si="16"/>
        <v>45922</v>
      </c>
      <c r="F265" s="1" t="str">
        <f ca="1">IFERROR(OFFSET(Bdd!$AB$3,MOD(E265+1,14),Calcul2!$F$26),"")</f>
        <v>M</v>
      </c>
      <c r="G265" s="1"/>
      <c r="I265" s="3">
        <f t="shared" si="19"/>
        <v>46287</v>
      </c>
      <c r="J265" s="1" t="str">
        <f ca="1">IFERROR(OFFSET(Bdd!$Y$3,MOD(E265+1,14),Calcul3!$F$26),"")</f>
        <v>AM</v>
      </c>
      <c r="K265" s="1"/>
      <c r="M265" s="3">
        <f t="shared" si="17"/>
        <v>46652</v>
      </c>
      <c r="N265" s="1" t="str">
        <f>VLOOKUP(MOD(M265-Calcul4!Départ4,7)+1,Cycle4,2,FALSE)</f>
        <v>J</v>
      </c>
      <c r="O265" s="1"/>
    </row>
    <row r="266" spans="1:15" x14ac:dyDescent="0.25">
      <c r="A266" s="3">
        <f t="shared" si="18"/>
        <v>45557</v>
      </c>
      <c r="B266" s="1">
        <f>VLOOKUP(MOD(A266-Calcul1!Départ1,7)+1,Cycle1,2,FALSE)</f>
        <v>0</v>
      </c>
      <c r="C266" s="1"/>
      <c r="E266" s="3">
        <f t="shared" si="16"/>
        <v>45923</v>
      </c>
      <c r="F266" s="1" t="str">
        <f ca="1">IFERROR(OFFSET(Bdd!$AB$3,MOD(E266+1,14),Calcul2!$F$26),"")</f>
        <v>M</v>
      </c>
      <c r="G266" s="1"/>
      <c r="I266" s="3">
        <f t="shared" si="19"/>
        <v>46288</v>
      </c>
      <c r="J266" s="1" t="str">
        <f ca="1">IFERROR(OFFSET(Bdd!$Y$3,MOD(E266+1,14),Calcul3!$F$26),"")</f>
        <v>AM</v>
      </c>
      <c r="K266" s="1"/>
      <c r="M266" s="3">
        <f t="shared" si="17"/>
        <v>46653</v>
      </c>
      <c r="N266" s="1" t="str">
        <f>VLOOKUP(MOD(M266-Calcul4!Départ4,7)+1,Cycle4,2,FALSE)</f>
        <v>J</v>
      </c>
      <c r="O266" s="1"/>
    </row>
    <row r="267" spans="1:15" x14ac:dyDescent="0.25">
      <c r="A267" s="3">
        <f t="shared" si="18"/>
        <v>45558</v>
      </c>
      <c r="B267" s="1" t="str">
        <f>VLOOKUP(MOD(A267-Calcul1!Départ1,7)+1,Cycle1,2,FALSE)</f>
        <v>J</v>
      </c>
      <c r="C267" s="1"/>
      <c r="E267" s="3">
        <f t="shared" si="16"/>
        <v>45924</v>
      </c>
      <c r="F267" s="1" t="str">
        <f ca="1">IFERROR(OFFSET(Bdd!$AB$3,MOD(E267+1,14),Calcul2!$F$26),"")</f>
        <v>M</v>
      </c>
      <c r="G267" s="1"/>
      <c r="I267" s="3">
        <f t="shared" si="19"/>
        <v>46289</v>
      </c>
      <c r="J267" s="1" t="str">
        <f ca="1">IFERROR(OFFSET(Bdd!$Y$3,MOD(E267+1,14),Calcul3!$F$26),"")</f>
        <v>AM</v>
      </c>
      <c r="K267" s="1"/>
      <c r="M267" s="3">
        <f t="shared" si="17"/>
        <v>46654</v>
      </c>
      <c r="N267" s="1" t="str">
        <f>VLOOKUP(MOD(M267-Calcul4!Départ4,7)+1,Cycle4,2,FALSE)</f>
        <v>J</v>
      </c>
      <c r="O267" s="1"/>
    </row>
    <row r="268" spans="1:15" x14ac:dyDescent="0.25">
      <c r="A268" s="3">
        <f t="shared" si="18"/>
        <v>45559</v>
      </c>
      <c r="B268" s="1" t="str">
        <f>VLOOKUP(MOD(A268-Calcul1!Départ1,7)+1,Cycle1,2,FALSE)</f>
        <v>J</v>
      </c>
      <c r="C268" s="1"/>
      <c r="E268" s="3">
        <f t="shared" si="16"/>
        <v>45925</v>
      </c>
      <c r="F268" s="1" t="str">
        <f ca="1">IFERROR(OFFSET(Bdd!$AB$3,MOD(E268+1,14),Calcul2!$F$26),"")</f>
        <v>M</v>
      </c>
      <c r="G268" s="1"/>
      <c r="I268" s="3">
        <f t="shared" si="19"/>
        <v>46290</v>
      </c>
      <c r="J268" s="1" t="str">
        <f ca="1">IFERROR(OFFSET(Bdd!$Y$3,MOD(E268+1,14),Calcul3!$F$26),"")</f>
        <v>M</v>
      </c>
      <c r="K268" s="1"/>
      <c r="M268" s="3">
        <f t="shared" si="17"/>
        <v>46655</v>
      </c>
      <c r="N268" s="1">
        <f>VLOOKUP(MOD(M268-Calcul4!Départ4,7)+1,Cycle4,2,FALSE)</f>
        <v>0</v>
      </c>
      <c r="O268" s="1"/>
    </row>
    <row r="269" spans="1:15" x14ac:dyDescent="0.25">
      <c r="A269" s="3">
        <f t="shared" si="18"/>
        <v>45560</v>
      </c>
      <c r="B269" s="1" t="str">
        <f>VLOOKUP(MOD(A269-Calcul1!Départ1,7)+1,Cycle1,2,FALSE)</f>
        <v>M</v>
      </c>
      <c r="C269" s="1"/>
      <c r="E269" s="3">
        <f t="shared" si="16"/>
        <v>45926</v>
      </c>
      <c r="F269" s="1" t="str">
        <f ca="1">IFERROR(OFFSET(Bdd!$AB$3,MOD(E269+1,14),Calcul2!$F$26),"")</f>
        <v>M</v>
      </c>
      <c r="G269" s="1"/>
      <c r="I269" s="3">
        <f t="shared" si="19"/>
        <v>46291</v>
      </c>
      <c r="J269" s="1" t="str">
        <f ca="1">IFERROR(OFFSET(Bdd!$Y$3,MOD(E269+1,14),Calcul3!$F$26),"")</f>
        <v>M</v>
      </c>
      <c r="K269" s="1"/>
      <c r="M269" s="3">
        <f t="shared" si="17"/>
        <v>46656</v>
      </c>
      <c r="N269" s="1">
        <f>VLOOKUP(MOD(M269-Calcul4!Départ4,7)+1,Cycle4,2,FALSE)</f>
        <v>0</v>
      </c>
      <c r="O269" s="1"/>
    </row>
    <row r="270" spans="1:15" x14ac:dyDescent="0.25">
      <c r="A270" s="3">
        <f t="shared" si="18"/>
        <v>45561</v>
      </c>
      <c r="B270" s="1" t="str">
        <f>VLOOKUP(MOD(A270-Calcul1!Départ1,7)+1,Cycle1,2,FALSE)</f>
        <v>M</v>
      </c>
      <c r="C270" s="1"/>
      <c r="E270" s="3">
        <f t="shared" si="16"/>
        <v>45927</v>
      </c>
      <c r="F270" s="1">
        <f ca="1">IFERROR(OFFSET(Bdd!$AB$3,MOD(E270+1,14),Calcul2!$F$26),"")</f>
        <v>0</v>
      </c>
      <c r="G270" s="1"/>
      <c r="I270" s="3">
        <f t="shared" si="19"/>
        <v>46292</v>
      </c>
      <c r="J270" s="1">
        <f ca="1">IFERROR(OFFSET(Bdd!$Y$3,MOD(E270+1,14),Calcul3!$F$26),"")</f>
        <v>0</v>
      </c>
      <c r="K270" s="1"/>
      <c r="M270" s="3">
        <f t="shared" si="17"/>
        <v>46657</v>
      </c>
      <c r="N270" s="1" t="str">
        <f>VLOOKUP(MOD(M270-Calcul4!Départ4,7)+1,Cycle4,2,FALSE)</f>
        <v>J</v>
      </c>
      <c r="O270" s="1"/>
    </row>
    <row r="271" spans="1:15" x14ac:dyDescent="0.25">
      <c r="A271" s="3">
        <f t="shared" si="18"/>
        <v>45562</v>
      </c>
      <c r="B271" s="1" t="str">
        <f>VLOOKUP(MOD(A271-Calcul1!Départ1,7)+1,Cycle1,2,FALSE)</f>
        <v>M</v>
      </c>
      <c r="C271" s="1"/>
      <c r="E271" s="3">
        <f t="shared" si="16"/>
        <v>45928</v>
      </c>
      <c r="F271" s="1">
        <f ca="1">IFERROR(OFFSET(Bdd!$AB$3,MOD(E271+1,14),Calcul2!$F$26),"")</f>
        <v>0</v>
      </c>
      <c r="G271" s="1"/>
      <c r="I271" s="3">
        <f t="shared" si="19"/>
        <v>46293</v>
      </c>
      <c r="J271" s="1">
        <f ca="1">IFERROR(OFFSET(Bdd!$Y$3,MOD(E271+1,14),Calcul3!$F$26),"")</f>
        <v>0</v>
      </c>
      <c r="K271" s="1"/>
      <c r="M271" s="3">
        <f t="shared" si="17"/>
        <v>46658</v>
      </c>
      <c r="N271" s="1" t="str">
        <f>VLOOKUP(MOD(M271-Calcul4!Départ4,7)+1,Cycle4,2,FALSE)</f>
        <v>J</v>
      </c>
      <c r="O271" s="1"/>
    </row>
    <row r="272" spans="1:15" x14ac:dyDescent="0.25">
      <c r="A272" s="3">
        <f t="shared" si="18"/>
        <v>45563</v>
      </c>
      <c r="B272" s="1">
        <f>VLOOKUP(MOD(A272-Calcul1!Départ1,7)+1,Cycle1,2,FALSE)</f>
        <v>0</v>
      </c>
      <c r="C272" s="1"/>
      <c r="E272" s="3">
        <f t="shared" si="16"/>
        <v>45929</v>
      </c>
      <c r="F272" s="1" t="str">
        <f ca="1">IFERROR(OFFSET(Bdd!$AB$3,MOD(E272+1,14),Calcul2!$F$26),"")</f>
        <v>AM</v>
      </c>
      <c r="G272" s="1"/>
      <c r="I272" s="3">
        <f t="shared" si="19"/>
        <v>46294</v>
      </c>
      <c r="J272" s="1" t="str">
        <f ca="1">IFERROR(OFFSET(Bdd!$Y$3,MOD(E272+1,14),Calcul3!$F$26),"")</f>
        <v>M</v>
      </c>
      <c r="K272" s="1"/>
      <c r="M272" s="3">
        <f t="shared" si="17"/>
        <v>46659</v>
      </c>
      <c r="N272" s="1" t="str">
        <f>VLOOKUP(MOD(M272-Calcul4!Départ4,7)+1,Cycle4,2,FALSE)</f>
        <v>J</v>
      </c>
      <c r="O272" s="1"/>
    </row>
    <row r="273" spans="1:15" x14ac:dyDescent="0.25">
      <c r="A273" s="3">
        <f t="shared" si="18"/>
        <v>45564</v>
      </c>
      <c r="B273" s="1">
        <f>VLOOKUP(MOD(A273-Calcul1!Départ1,7)+1,Cycle1,2,FALSE)</f>
        <v>0</v>
      </c>
      <c r="C273" s="1"/>
      <c r="E273" s="3">
        <f t="shared" si="16"/>
        <v>45930</v>
      </c>
      <c r="F273" s="1" t="str">
        <f ca="1">IFERROR(OFFSET(Bdd!$AB$3,MOD(E273+1,14),Calcul2!$F$26),"")</f>
        <v>AM</v>
      </c>
      <c r="G273" s="1"/>
      <c r="I273" s="3">
        <f t="shared" si="19"/>
        <v>46295</v>
      </c>
      <c r="J273" s="1" t="str">
        <f ca="1">IFERROR(OFFSET(Bdd!$Y$3,MOD(E273+1,14),Calcul3!$F$26),"")</f>
        <v>M</v>
      </c>
      <c r="K273" s="1"/>
      <c r="M273" s="3">
        <f t="shared" si="17"/>
        <v>46660</v>
      </c>
      <c r="N273" s="1" t="str">
        <f>VLOOKUP(MOD(M273-Calcul4!Départ4,7)+1,Cycle4,2,FALSE)</f>
        <v>J</v>
      </c>
      <c r="O273" s="1"/>
    </row>
    <row r="274" spans="1:15" x14ac:dyDescent="0.25">
      <c r="A274" s="3">
        <f t="shared" si="18"/>
        <v>45565</v>
      </c>
      <c r="B274" s="1" t="str">
        <f>VLOOKUP(MOD(A274-Calcul1!Départ1,7)+1,Cycle1,2,FALSE)</f>
        <v>J</v>
      </c>
      <c r="C274" s="1"/>
      <c r="E274" s="3">
        <f t="shared" si="16"/>
        <v>45931</v>
      </c>
      <c r="F274" s="1" t="str">
        <f ca="1">IFERROR(OFFSET(Bdd!$AB$3,MOD(E274+1,14),Calcul2!$F$26),"")</f>
        <v>AM</v>
      </c>
      <c r="G274" s="1"/>
      <c r="I274" s="3">
        <f t="shared" si="19"/>
        <v>46296</v>
      </c>
      <c r="J274" s="1" t="str">
        <f ca="1">IFERROR(OFFSET(Bdd!$Y$3,MOD(E274+1,14),Calcul3!$F$26),"")</f>
        <v>M</v>
      </c>
      <c r="K274" s="1"/>
      <c r="M274" s="3">
        <f t="shared" si="17"/>
        <v>46661</v>
      </c>
      <c r="N274" s="1" t="str">
        <f>VLOOKUP(MOD(M274-Calcul4!Départ4,7)+1,Cycle4,2,FALSE)</f>
        <v>J</v>
      </c>
      <c r="O274" s="1"/>
    </row>
    <row r="275" spans="1:15" x14ac:dyDescent="0.25">
      <c r="A275" s="3">
        <f t="shared" si="18"/>
        <v>45566</v>
      </c>
      <c r="B275" s="1" t="str">
        <f>VLOOKUP(MOD(A275-Calcul1!Départ1,7)+1,Cycle1,2,FALSE)</f>
        <v>J</v>
      </c>
      <c r="C275" s="1"/>
      <c r="E275" s="3">
        <f t="shared" si="16"/>
        <v>45932</v>
      </c>
      <c r="F275" s="1" t="str">
        <f ca="1">IFERROR(OFFSET(Bdd!$AB$3,MOD(E275+1,14),Calcul2!$F$26),"")</f>
        <v>AM</v>
      </c>
      <c r="G275" s="1"/>
      <c r="I275" s="3">
        <f t="shared" si="19"/>
        <v>46297</v>
      </c>
      <c r="J275" s="1" t="str">
        <f ca="1">IFERROR(OFFSET(Bdd!$Y$3,MOD(E275+1,14),Calcul3!$F$26),"")</f>
        <v>AM</v>
      </c>
      <c r="K275" s="1"/>
      <c r="M275" s="3">
        <f t="shared" si="17"/>
        <v>46662</v>
      </c>
      <c r="N275" s="1">
        <f>VLOOKUP(MOD(M275-Calcul4!Départ4,7)+1,Cycle4,2,FALSE)</f>
        <v>0</v>
      </c>
      <c r="O275" s="1"/>
    </row>
    <row r="276" spans="1:15" x14ac:dyDescent="0.25">
      <c r="A276" s="3">
        <f t="shared" si="18"/>
        <v>45567</v>
      </c>
      <c r="B276" s="1" t="str">
        <f>VLOOKUP(MOD(A276-Calcul1!Départ1,7)+1,Cycle1,2,FALSE)</f>
        <v>M</v>
      </c>
      <c r="C276" s="1"/>
      <c r="E276" s="3">
        <f t="shared" si="16"/>
        <v>45933</v>
      </c>
      <c r="F276" s="1" t="str">
        <f ca="1">IFERROR(OFFSET(Bdd!$AB$3,MOD(E276+1,14),Calcul2!$F$26),"")</f>
        <v>AM</v>
      </c>
      <c r="G276" s="1"/>
      <c r="I276" s="3">
        <f t="shared" si="19"/>
        <v>46298</v>
      </c>
      <c r="J276" s="1" t="str">
        <f ca="1">IFERROR(OFFSET(Bdd!$Y$3,MOD(E276+1,14),Calcul3!$F$26),"")</f>
        <v>AM</v>
      </c>
      <c r="K276" s="1"/>
      <c r="M276" s="3">
        <f t="shared" si="17"/>
        <v>46663</v>
      </c>
      <c r="N276" s="1">
        <f>VLOOKUP(MOD(M276-Calcul4!Départ4,7)+1,Cycle4,2,FALSE)</f>
        <v>0</v>
      </c>
      <c r="O276" s="1"/>
    </row>
    <row r="277" spans="1:15" x14ac:dyDescent="0.25">
      <c r="A277" s="3">
        <f t="shared" si="18"/>
        <v>45568</v>
      </c>
      <c r="B277" s="1" t="str">
        <f>VLOOKUP(MOD(A277-Calcul1!Départ1,7)+1,Cycle1,2,FALSE)</f>
        <v>M</v>
      </c>
      <c r="C277" s="1"/>
      <c r="E277" s="3">
        <f t="shared" si="16"/>
        <v>45934</v>
      </c>
      <c r="F277" s="1">
        <f ca="1">IFERROR(OFFSET(Bdd!$AB$3,MOD(E277+1,14),Calcul2!$F$26),"")</f>
        <v>0</v>
      </c>
      <c r="G277" s="1"/>
      <c r="I277" s="3">
        <f t="shared" si="19"/>
        <v>46299</v>
      </c>
      <c r="J277" s="1">
        <f ca="1">IFERROR(OFFSET(Bdd!$Y$3,MOD(E277+1,14),Calcul3!$F$26),"")</f>
        <v>0</v>
      </c>
      <c r="K277" s="1"/>
      <c r="M277" s="3">
        <f t="shared" si="17"/>
        <v>46664</v>
      </c>
      <c r="N277" s="1" t="str">
        <f>VLOOKUP(MOD(M277-Calcul4!Départ4,7)+1,Cycle4,2,FALSE)</f>
        <v>J</v>
      </c>
      <c r="O277" s="1"/>
    </row>
    <row r="278" spans="1:15" x14ac:dyDescent="0.25">
      <c r="A278" s="3">
        <f t="shared" si="18"/>
        <v>45569</v>
      </c>
      <c r="B278" s="1" t="str">
        <f>VLOOKUP(MOD(A278-Calcul1!Départ1,7)+1,Cycle1,2,FALSE)</f>
        <v>M</v>
      </c>
      <c r="C278" s="1"/>
      <c r="E278" s="3">
        <f t="shared" si="16"/>
        <v>45935</v>
      </c>
      <c r="F278" s="1">
        <f ca="1">IFERROR(OFFSET(Bdd!$AB$3,MOD(E278+1,14),Calcul2!$F$26),"")</f>
        <v>0</v>
      </c>
      <c r="G278" s="1"/>
      <c r="I278" s="3">
        <f t="shared" si="19"/>
        <v>46300</v>
      </c>
      <c r="J278" s="1">
        <f ca="1">IFERROR(OFFSET(Bdd!$Y$3,MOD(E278+1,14),Calcul3!$F$26),"")</f>
        <v>0</v>
      </c>
      <c r="K278" s="1"/>
      <c r="M278" s="3">
        <f t="shared" si="17"/>
        <v>46665</v>
      </c>
      <c r="N278" s="1" t="str">
        <f>VLOOKUP(MOD(M278-Calcul4!Départ4,7)+1,Cycle4,2,FALSE)</f>
        <v>J</v>
      </c>
      <c r="O278" s="1"/>
    </row>
    <row r="279" spans="1:15" x14ac:dyDescent="0.25">
      <c r="A279" s="3">
        <f t="shared" si="18"/>
        <v>45570</v>
      </c>
      <c r="B279" s="1">
        <f>VLOOKUP(MOD(A279-Calcul1!Départ1,7)+1,Cycle1,2,FALSE)</f>
        <v>0</v>
      </c>
      <c r="C279" s="1"/>
      <c r="E279" s="3">
        <f t="shared" si="16"/>
        <v>45936</v>
      </c>
      <c r="F279" s="1" t="str">
        <f ca="1">IFERROR(OFFSET(Bdd!$AB$3,MOD(E279+1,14),Calcul2!$F$26),"")</f>
        <v>M</v>
      </c>
      <c r="G279" s="1"/>
      <c r="I279" s="3">
        <f t="shared" si="19"/>
        <v>46301</v>
      </c>
      <c r="J279" s="1" t="str">
        <f ca="1">IFERROR(OFFSET(Bdd!$Y$3,MOD(E279+1,14),Calcul3!$F$26),"")</f>
        <v>AM</v>
      </c>
      <c r="K279" s="1"/>
      <c r="M279" s="3">
        <f t="shared" si="17"/>
        <v>46666</v>
      </c>
      <c r="N279" s="1" t="str">
        <f>VLOOKUP(MOD(M279-Calcul4!Départ4,7)+1,Cycle4,2,FALSE)</f>
        <v>J</v>
      </c>
      <c r="O279" s="1"/>
    </row>
    <row r="280" spans="1:15" x14ac:dyDescent="0.25">
      <c r="A280" s="3">
        <f t="shared" si="18"/>
        <v>45571</v>
      </c>
      <c r="B280" s="1">
        <f>VLOOKUP(MOD(A280-Calcul1!Départ1,7)+1,Cycle1,2,FALSE)</f>
        <v>0</v>
      </c>
      <c r="C280" s="1"/>
      <c r="E280" s="3">
        <f t="shared" si="16"/>
        <v>45937</v>
      </c>
      <c r="F280" s="1" t="str">
        <f ca="1">IFERROR(OFFSET(Bdd!$AB$3,MOD(E280+1,14),Calcul2!$F$26),"")</f>
        <v>M</v>
      </c>
      <c r="G280" s="1"/>
      <c r="I280" s="3">
        <f t="shared" si="19"/>
        <v>46302</v>
      </c>
      <c r="J280" s="1" t="str">
        <f ca="1">IFERROR(OFFSET(Bdd!$Y$3,MOD(E280+1,14),Calcul3!$F$26),"")</f>
        <v>AM</v>
      </c>
      <c r="K280" s="1"/>
      <c r="M280" s="3">
        <f t="shared" si="17"/>
        <v>46667</v>
      </c>
      <c r="N280" s="1" t="str">
        <f>VLOOKUP(MOD(M280-Calcul4!Départ4,7)+1,Cycle4,2,FALSE)</f>
        <v>J</v>
      </c>
      <c r="O280" s="1"/>
    </row>
    <row r="281" spans="1:15" x14ac:dyDescent="0.25">
      <c r="A281" s="3">
        <f t="shared" si="18"/>
        <v>45572</v>
      </c>
      <c r="B281" s="1" t="str">
        <f>VLOOKUP(MOD(A281-Calcul1!Départ1,7)+1,Cycle1,2,FALSE)</f>
        <v>J</v>
      </c>
      <c r="C281" s="1"/>
      <c r="E281" s="3">
        <f t="shared" si="16"/>
        <v>45938</v>
      </c>
      <c r="F281" s="1" t="str">
        <f ca="1">IFERROR(OFFSET(Bdd!$AB$3,MOD(E281+1,14),Calcul2!$F$26),"")</f>
        <v>M</v>
      </c>
      <c r="G281" s="1"/>
      <c r="I281" s="3">
        <f t="shared" si="19"/>
        <v>46303</v>
      </c>
      <c r="J281" s="1" t="str">
        <f ca="1">IFERROR(OFFSET(Bdd!$Y$3,MOD(E281+1,14),Calcul3!$F$26),"")</f>
        <v>AM</v>
      </c>
      <c r="K281" s="1"/>
      <c r="M281" s="3">
        <f t="shared" si="17"/>
        <v>46668</v>
      </c>
      <c r="N281" s="1" t="str">
        <f>VLOOKUP(MOD(M281-Calcul4!Départ4,7)+1,Cycle4,2,FALSE)</f>
        <v>J</v>
      </c>
      <c r="O281" s="1"/>
    </row>
    <row r="282" spans="1:15" x14ac:dyDescent="0.25">
      <c r="A282" s="3">
        <f t="shared" si="18"/>
        <v>45573</v>
      </c>
      <c r="B282" s="1" t="str">
        <f>VLOOKUP(MOD(A282-Calcul1!Départ1,7)+1,Cycle1,2,FALSE)</f>
        <v>J</v>
      </c>
      <c r="C282" s="1"/>
      <c r="E282" s="3">
        <f t="shared" si="16"/>
        <v>45939</v>
      </c>
      <c r="F282" s="1" t="str">
        <f ca="1">IFERROR(OFFSET(Bdd!$AB$3,MOD(E282+1,14),Calcul2!$F$26),"")</f>
        <v>M</v>
      </c>
      <c r="G282" s="1"/>
      <c r="I282" s="3">
        <f t="shared" si="19"/>
        <v>46304</v>
      </c>
      <c r="J282" s="1" t="str">
        <f ca="1">IFERROR(OFFSET(Bdd!$Y$3,MOD(E282+1,14),Calcul3!$F$26),"")</f>
        <v>M</v>
      </c>
      <c r="K282" s="1"/>
      <c r="M282" s="3">
        <f t="shared" si="17"/>
        <v>46669</v>
      </c>
      <c r="N282" s="1">
        <f>VLOOKUP(MOD(M282-Calcul4!Départ4,7)+1,Cycle4,2,FALSE)</f>
        <v>0</v>
      </c>
      <c r="O282" s="1"/>
    </row>
    <row r="283" spans="1:15" x14ac:dyDescent="0.25">
      <c r="A283" s="3">
        <f t="shared" si="18"/>
        <v>45574</v>
      </c>
      <c r="B283" s="1" t="str">
        <f>VLOOKUP(MOD(A283-Calcul1!Départ1,7)+1,Cycle1,2,FALSE)</f>
        <v>M</v>
      </c>
      <c r="C283" s="1"/>
      <c r="E283" s="3">
        <f t="shared" si="16"/>
        <v>45940</v>
      </c>
      <c r="F283" s="1" t="str">
        <f ca="1">IFERROR(OFFSET(Bdd!$AB$3,MOD(E283+1,14),Calcul2!$F$26),"")</f>
        <v>M</v>
      </c>
      <c r="G283" s="1"/>
      <c r="I283" s="3">
        <f t="shared" si="19"/>
        <v>46305</v>
      </c>
      <c r="J283" s="1" t="str">
        <f ca="1">IFERROR(OFFSET(Bdd!$Y$3,MOD(E283+1,14),Calcul3!$F$26),"")</f>
        <v>M</v>
      </c>
      <c r="K283" s="1"/>
      <c r="M283" s="3">
        <f t="shared" si="17"/>
        <v>46670</v>
      </c>
      <c r="N283" s="1">
        <f>VLOOKUP(MOD(M283-Calcul4!Départ4,7)+1,Cycle4,2,FALSE)</f>
        <v>0</v>
      </c>
      <c r="O283" s="1"/>
    </row>
    <row r="284" spans="1:15" x14ac:dyDescent="0.25">
      <c r="A284" s="3">
        <f t="shared" si="18"/>
        <v>45575</v>
      </c>
      <c r="B284" s="1" t="str">
        <f>VLOOKUP(MOD(A284-Calcul1!Départ1,7)+1,Cycle1,2,FALSE)</f>
        <v>M</v>
      </c>
      <c r="C284" s="1"/>
      <c r="E284" s="3">
        <f t="shared" si="16"/>
        <v>45941</v>
      </c>
      <c r="F284" s="1">
        <f ca="1">IFERROR(OFFSET(Bdd!$AB$3,MOD(E284+1,14),Calcul2!$F$26),"")</f>
        <v>0</v>
      </c>
      <c r="G284" s="1"/>
      <c r="I284" s="3">
        <f t="shared" si="19"/>
        <v>46306</v>
      </c>
      <c r="J284" s="1">
        <f ca="1">IFERROR(OFFSET(Bdd!$Y$3,MOD(E284+1,14),Calcul3!$F$26),"")</f>
        <v>0</v>
      </c>
      <c r="K284" s="1"/>
      <c r="M284" s="3">
        <f t="shared" si="17"/>
        <v>46671</v>
      </c>
      <c r="N284" s="1" t="str">
        <f>VLOOKUP(MOD(M284-Calcul4!Départ4,7)+1,Cycle4,2,FALSE)</f>
        <v>J</v>
      </c>
      <c r="O284" s="1"/>
    </row>
    <row r="285" spans="1:15" x14ac:dyDescent="0.25">
      <c r="A285" s="3">
        <f t="shared" si="18"/>
        <v>45576</v>
      </c>
      <c r="B285" s="1" t="str">
        <f>VLOOKUP(MOD(A285-Calcul1!Départ1,7)+1,Cycle1,2,FALSE)</f>
        <v>M</v>
      </c>
      <c r="C285" s="1"/>
      <c r="E285" s="3">
        <f t="shared" si="16"/>
        <v>45942</v>
      </c>
      <c r="F285" s="1">
        <f ca="1">IFERROR(OFFSET(Bdd!$AB$3,MOD(E285+1,14),Calcul2!$F$26),"")</f>
        <v>0</v>
      </c>
      <c r="G285" s="1"/>
      <c r="I285" s="3">
        <f t="shared" si="19"/>
        <v>46307</v>
      </c>
      <c r="J285" s="1">
        <f ca="1">IFERROR(OFFSET(Bdd!$Y$3,MOD(E285+1,14),Calcul3!$F$26),"")</f>
        <v>0</v>
      </c>
      <c r="K285" s="1"/>
      <c r="M285" s="3">
        <f t="shared" si="17"/>
        <v>46672</v>
      </c>
      <c r="N285" s="1" t="str">
        <f>VLOOKUP(MOD(M285-Calcul4!Départ4,7)+1,Cycle4,2,FALSE)</f>
        <v>J</v>
      </c>
      <c r="O285" s="1"/>
    </row>
    <row r="286" spans="1:15" x14ac:dyDescent="0.25">
      <c r="A286" s="3">
        <f t="shared" si="18"/>
        <v>45577</v>
      </c>
      <c r="B286" s="1">
        <f>VLOOKUP(MOD(A286-Calcul1!Départ1,7)+1,Cycle1,2,FALSE)</f>
        <v>0</v>
      </c>
      <c r="C286" s="1"/>
      <c r="E286" s="3">
        <f t="shared" si="16"/>
        <v>45943</v>
      </c>
      <c r="F286" s="1" t="str">
        <f ca="1">IFERROR(OFFSET(Bdd!$AB$3,MOD(E286+1,14),Calcul2!$F$26),"")</f>
        <v>AM</v>
      </c>
      <c r="G286" s="1"/>
      <c r="I286" s="3">
        <f t="shared" si="19"/>
        <v>46308</v>
      </c>
      <c r="J286" s="1" t="str">
        <f ca="1">IFERROR(OFFSET(Bdd!$Y$3,MOD(E286+1,14),Calcul3!$F$26),"")</f>
        <v>M</v>
      </c>
      <c r="K286" s="1"/>
      <c r="M286" s="3">
        <f t="shared" si="17"/>
        <v>46673</v>
      </c>
      <c r="N286" s="1" t="str">
        <f>VLOOKUP(MOD(M286-Calcul4!Départ4,7)+1,Cycle4,2,FALSE)</f>
        <v>J</v>
      </c>
      <c r="O286" s="1"/>
    </row>
    <row r="287" spans="1:15" x14ac:dyDescent="0.25">
      <c r="A287" s="3">
        <f t="shared" si="18"/>
        <v>45578</v>
      </c>
      <c r="B287" s="1">
        <f>VLOOKUP(MOD(A287-Calcul1!Départ1,7)+1,Cycle1,2,FALSE)</f>
        <v>0</v>
      </c>
      <c r="C287" s="1"/>
      <c r="E287" s="3">
        <f t="shared" si="16"/>
        <v>45944</v>
      </c>
      <c r="F287" s="1" t="str">
        <f ca="1">IFERROR(OFFSET(Bdd!$AB$3,MOD(E287+1,14),Calcul2!$F$26),"")</f>
        <v>AM</v>
      </c>
      <c r="G287" s="1"/>
      <c r="I287" s="3">
        <f t="shared" si="19"/>
        <v>46309</v>
      </c>
      <c r="J287" s="1" t="str">
        <f ca="1">IFERROR(OFFSET(Bdd!$Y$3,MOD(E287+1,14),Calcul3!$F$26),"")</f>
        <v>M</v>
      </c>
      <c r="K287" s="1"/>
      <c r="M287" s="3">
        <f t="shared" si="17"/>
        <v>46674</v>
      </c>
      <c r="N287" s="1" t="str">
        <f>VLOOKUP(MOD(M287-Calcul4!Départ4,7)+1,Cycle4,2,FALSE)</f>
        <v>J</v>
      </c>
      <c r="O287" s="1"/>
    </row>
    <row r="288" spans="1:15" x14ac:dyDescent="0.25">
      <c r="A288" s="3">
        <f t="shared" si="18"/>
        <v>45579</v>
      </c>
      <c r="B288" s="1" t="str">
        <f>VLOOKUP(MOD(A288-Calcul1!Départ1,7)+1,Cycle1,2,FALSE)</f>
        <v>J</v>
      </c>
      <c r="C288" s="1"/>
      <c r="E288" s="3">
        <f t="shared" si="16"/>
        <v>45945</v>
      </c>
      <c r="F288" s="1" t="str">
        <f ca="1">IFERROR(OFFSET(Bdd!$AB$3,MOD(E288+1,14),Calcul2!$F$26),"")</f>
        <v>AM</v>
      </c>
      <c r="G288" s="1"/>
      <c r="I288" s="3">
        <f t="shared" si="19"/>
        <v>46310</v>
      </c>
      <c r="J288" s="1" t="str">
        <f ca="1">IFERROR(OFFSET(Bdd!$Y$3,MOD(E288+1,14),Calcul3!$F$26),"")</f>
        <v>M</v>
      </c>
      <c r="K288" s="1"/>
      <c r="M288" s="3">
        <f t="shared" si="17"/>
        <v>46675</v>
      </c>
      <c r="N288" s="1" t="str">
        <f>VLOOKUP(MOD(M288-Calcul4!Départ4,7)+1,Cycle4,2,FALSE)</f>
        <v>J</v>
      </c>
      <c r="O288" s="1"/>
    </row>
    <row r="289" spans="1:15" x14ac:dyDescent="0.25">
      <c r="A289" s="3">
        <f t="shared" si="18"/>
        <v>45580</v>
      </c>
      <c r="B289" s="1" t="str">
        <f>VLOOKUP(MOD(A289-Calcul1!Départ1,7)+1,Cycle1,2,FALSE)</f>
        <v>J</v>
      </c>
      <c r="C289" s="1"/>
      <c r="E289" s="3">
        <f t="shared" si="16"/>
        <v>45946</v>
      </c>
      <c r="F289" s="1" t="str">
        <f ca="1">IFERROR(OFFSET(Bdd!$AB$3,MOD(E289+1,14),Calcul2!$F$26),"")</f>
        <v>AM</v>
      </c>
      <c r="G289" s="1"/>
      <c r="I289" s="3">
        <f t="shared" si="19"/>
        <v>46311</v>
      </c>
      <c r="J289" s="1" t="str">
        <f ca="1">IFERROR(OFFSET(Bdd!$Y$3,MOD(E289+1,14),Calcul3!$F$26),"")</f>
        <v>AM</v>
      </c>
      <c r="K289" s="1"/>
      <c r="M289" s="3">
        <f t="shared" si="17"/>
        <v>46676</v>
      </c>
      <c r="N289" s="1">
        <f>VLOOKUP(MOD(M289-Calcul4!Départ4,7)+1,Cycle4,2,FALSE)</f>
        <v>0</v>
      </c>
      <c r="O289" s="1"/>
    </row>
    <row r="290" spans="1:15" x14ac:dyDescent="0.25">
      <c r="A290" s="3">
        <f t="shared" si="18"/>
        <v>45581</v>
      </c>
      <c r="B290" s="1" t="str">
        <f>VLOOKUP(MOD(A290-Calcul1!Départ1,7)+1,Cycle1,2,FALSE)</f>
        <v>M</v>
      </c>
      <c r="C290" s="1"/>
      <c r="E290" s="3">
        <f t="shared" si="16"/>
        <v>45947</v>
      </c>
      <c r="F290" s="1" t="str">
        <f ca="1">IFERROR(OFFSET(Bdd!$AB$3,MOD(E290+1,14),Calcul2!$F$26),"")</f>
        <v>AM</v>
      </c>
      <c r="G290" s="1"/>
      <c r="I290" s="3">
        <f t="shared" si="19"/>
        <v>46312</v>
      </c>
      <c r="J290" s="1" t="str">
        <f ca="1">IFERROR(OFFSET(Bdd!$Y$3,MOD(E290+1,14),Calcul3!$F$26),"")</f>
        <v>AM</v>
      </c>
      <c r="K290" s="1"/>
      <c r="M290" s="3">
        <f t="shared" si="17"/>
        <v>46677</v>
      </c>
      <c r="N290" s="1">
        <f>VLOOKUP(MOD(M290-Calcul4!Départ4,7)+1,Cycle4,2,FALSE)</f>
        <v>0</v>
      </c>
      <c r="O290" s="1"/>
    </row>
    <row r="291" spans="1:15" x14ac:dyDescent="0.25">
      <c r="A291" s="3">
        <f t="shared" si="18"/>
        <v>45582</v>
      </c>
      <c r="B291" s="1" t="str">
        <f>VLOOKUP(MOD(A291-Calcul1!Départ1,7)+1,Cycle1,2,FALSE)</f>
        <v>M</v>
      </c>
      <c r="C291" s="1"/>
      <c r="E291" s="3">
        <f t="shared" si="16"/>
        <v>45948</v>
      </c>
      <c r="F291" s="1">
        <f ca="1">IFERROR(OFFSET(Bdd!$AB$3,MOD(E291+1,14),Calcul2!$F$26),"")</f>
        <v>0</v>
      </c>
      <c r="G291" s="1"/>
      <c r="I291" s="3">
        <f t="shared" si="19"/>
        <v>46313</v>
      </c>
      <c r="J291" s="1">
        <f ca="1">IFERROR(OFFSET(Bdd!$Y$3,MOD(E291+1,14),Calcul3!$F$26),"")</f>
        <v>0</v>
      </c>
      <c r="K291" s="1"/>
      <c r="M291" s="3">
        <f t="shared" si="17"/>
        <v>46678</v>
      </c>
      <c r="N291" s="1" t="str">
        <f>VLOOKUP(MOD(M291-Calcul4!Départ4,7)+1,Cycle4,2,FALSE)</f>
        <v>J</v>
      </c>
      <c r="O291" s="1"/>
    </row>
    <row r="292" spans="1:15" x14ac:dyDescent="0.25">
      <c r="A292" s="3">
        <f t="shared" si="18"/>
        <v>45583</v>
      </c>
      <c r="B292" s="1" t="str">
        <f>VLOOKUP(MOD(A292-Calcul1!Départ1,7)+1,Cycle1,2,FALSE)</f>
        <v>M</v>
      </c>
      <c r="C292" s="1"/>
      <c r="E292" s="3">
        <f t="shared" si="16"/>
        <v>45949</v>
      </c>
      <c r="F292" s="1">
        <f ca="1">IFERROR(OFFSET(Bdd!$AB$3,MOD(E292+1,14),Calcul2!$F$26),"")</f>
        <v>0</v>
      </c>
      <c r="G292" s="1"/>
      <c r="I292" s="3">
        <f t="shared" si="19"/>
        <v>46314</v>
      </c>
      <c r="J292" s="1">
        <f ca="1">IFERROR(OFFSET(Bdd!$Y$3,MOD(E292+1,14),Calcul3!$F$26),"")</f>
        <v>0</v>
      </c>
      <c r="K292" s="1"/>
      <c r="M292" s="3">
        <f t="shared" si="17"/>
        <v>46679</v>
      </c>
      <c r="N292" s="1" t="str">
        <f>VLOOKUP(MOD(M292-Calcul4!Départ4,7)+1,Cycle4,2,FALSE)</f>
        <v>J</v>
      </c>
      <c r="O292" s="1"/>
    </row>
    <row r="293" spans="1:15" x14ac:dyDescent="0.25">
      <c r="A293" s="3">
        <f t="shared" si="18"/>
        <v>45584</v>
      </c>
      <c r="B293" s="1">
        <f>VLOOKUP(MOD(A293-Calcul1!Départ1,7)+1,Cycle1,2,FALSE)</f>
        <v>0</v>
      </c>
      <c r="C293" s="1"/>
      <c r="E293" s="3">
        <f t="shared" si="16"/>
        <v>45950</v>
      </c>
      <c r="F293" s="1" t="str">
        <f ca="1">IFERROR(OFFSET(Bdd!$AB$3,MOD(E293+1,14),Calcul2!$F$26),"")</f>
        <v>M</v>
      </c>
      <c r="G293" s="1"/>
      <c r="I293" s="3">
        <f t="shared" si="19"/>
        <v>46315</v>
      </c>
      <c r="J293" s="1" t="str">
        <f ca="1">IFERROR(OFFSET(Bdd!$Y$3,MOD(E293+1,14),Calcul3!$F$26),"")</f>
        <v>AM</v>
      </c>
      <c r="K293" s="1"/>
      <c r="M293" s="3">
        <f t="shared" si="17"/>
        <v>46680</v>
      </c>
      <c r="N293" s="1" t="str">
        <f>VLOOKUP(MOD(M293-Calcul4!Départ4,7)+1,Cycle4,2,FALSE)</f>
        <v>J</v>
      </c>
      <c r="O293" s="1"/>
    </row>
    <row r="294" spans="1:15" x14ac:dyDescent="0.25">
      <c r="A294" s="3">
        <f t="shared" si="18"/>
        <v>45585</v>
      </c>
      <c r="B294" s="1">
        <f>VLOOKUP(MOD(A294-Calcul1!Départ1,7)+1,Cycle1,2,FALSE)</f>
        <v>0</v>
      </c>
      <c r="C294" s="1"/>
      <c r="E294" s="3">
        <f t="shared" si="16"/>
        <v>45951</v>
      </c>
      <c r="F294" s="1" t="str">
        <f ca="1">IFERROR(OFFSET(Bdd!$AB$3,MOD(E294+1,14),Calcul2!$F$26),"")</f>
        <v>M</v>
      </c>
      <c r="G294" s="1"/>
      <c r="I294" s="3">
        <f t="shared" si="19"/>
        <v>46316</v>
      </c>
      <c r="J294" s="1" t="str">
        <f ca="1">IFERROR(OFFSET(Bdd!$Y$3,MOD(E294+1,14),Calcul3!$F$26),"")</f>
        <v>AM</v>
      </c>
      <c r="K294" s="1"/>
      <c r="M294" s="3">
        <f t="shared" si="17"/>
        <v>46681</v>
      </c>
      <c r="N294" s="1" t="str">
        <f>VLOOKUP(MOD(M294-Calcul4!Départ4,7)+1,Cycle4,2,FALSE)</f>
        <v>J</v>
      </c>
      <c r="O294" s="1"/>
    </row>
    <row r="295" spans="1:15" x14ac:dyDescent="0.25">
      <c r="A295" s="3">
        <f t="shared" si="18"/>
        <v>45586</v>
      </c>
      <c r="B295" s="1" t="str">
        <f>VLOOKUP(MOD(A295-Calcul1!Départ1,7)+1,Cycle1,2,FALSE)</f>
        <v>J</v>
      </c>
      <c r="C295" s="1"/>
      <c r="E295" s="3">
        <f t="shared" si="16"/>
        <v>45952</v>
      </c>
      <c r="F295" s="1" t="str">
        <f ca="1">IFERROR(OFFSET(Bdd!$AB$3,MOD(E295+1,14),Calcul2!$F$26),"")</f>
        <v>M</v>
      </c>
      <c r="G295" s="1"/>
      <c r="I295" s="3">
        <f t="shared" si="19"/>
        <v>46317</v>
      </c>
      <c r="J295" s="1" t="str">
        <f ca="1">IFERROR(OFFSET(Bdd!$Y$3,MOD(E295+1,14),Calcul3!$F$26),"")</f>
        <v>AM</v>
      </c>
      <c r="K295" s="1"/>
      <c r="M295" s="3">
        <f t="shared" si="17"/>
        <v>46682</v>
      </c>
      <c r="N295" s="1" t="str">
        <f>VLOOKUP(MOD(M295-Calcul4!Départ4,7)+1,Cycle4,2,FALSE)</f>
        <v>J</v>
      </c>
      <c r="O295" s="1"/>
    </row>
    <row r="296" spans="1:15" x14ac:dyDescent="0.25">
      <c r="A296" s="3">
        <f t="shared" si="18"/>
        <v>45587</v>
      </c>
      <c r="B296" s="1" t="str">
        <f>VLOOKUP(MOD(A296-Calcul1!Départ1,7)+1,Cycle1,2,FALSE)</f>
        <v>J</v>
      </c>
      <c r="C296" s="1"/>
      <c r="E296" s="3">
        <f t="shared" si="16"/>
        <v>45953</v>
      </c>
      <c r="F296" s="1" t="str">
        <f ca="1">IFERROR(OFFSET(Bdd!$AB$3,MOD(E296+1,14),Calcul2!$F$26),"")</f>
        <v>M</v>
      </c>
      <c r="G296" s="1"/>
      <c r="I296" s="3">
        <f t="shared" si="19"/>
        <v>46318</v>
      </c>
      <c r="J296" s="1" t="str">
        <f ca="1">IFERROR(OFFSET(Bdd!$Y$3,MOD(E296+1,14),Calcul3!$F$26),"")</f>
        <v>M</v>
      </c>
      <c r="K296" s="1"/>
      <c r="M296" s="3">
        <f t="shared" si="17"/>
        <v>46683</v>
      </c>
      <c r="N296" s="1">
        <f>VLOOKUP(MOD(M296-Calcul4!Départ4,7)+1,Cycle4,2,FALSE)</f>
        <v>0</v>
      </c>
      <c r="O296" s="1"/>
    </row>
    <row r="297" spans="1:15" x14ac:dyDescent="0.25">
      <c r="A297" s="3">
        <f t="shared" si="18"/>
        <v>45588</v>
      </c>
      <c r="B297" s="1" t="str">
        <f>VLOOKUP(MOD(A297-Calcul1!Départ1,7)+1,Cycle1,2,FALSE)</f>
        <v>M</v>
      </c>
      <c r="C297" s="1"/>
      <c r="E297" s="3">
        <f t="shared" si="16"/>
        <v>45954</v>
      </c>
      <c r="F297" s="1" t="str">
        <f ca="1">IFERROR(OFFSET(Bdd!$AB$3,MOD(E297+1,14),Calcul2!$F$26),"")</f>
        <v>M</v>
      </c>
      <c r="G297" s="1"/>
      <c r="I297" s="3">
        <f t="shared" si="19"/>
        <v>46319</v>
      </c>
      <c r="J297" s="1" t="str">
        <f ca="1">IFERROR(OFFSET(Bdd!$Y$3,MOD(E297+1,14),Calcul3!$F$26),"")</f>
        <v>M</v>
      </c>
      <c r="K297" s="1"/>
      <c r="M297" s="3">
        <f t="shared" si="17"/>
        <v>46684</v>
      </c>
      <c r="N297" s="1">
        <f>VLOOKUP(MOD(M297-Calcul4!Départ4,7)+1,Cycle4,2,FALSE)</f>
        <v>0</v>
      </c>
      <c r="O297" s="1"/>
    </row>
    <row r="298" spans="1:15" x14ac:dyDescent="0.25">
      <c r="A298" s="3">
        <f t="shared" si="18"/>
        <v>45589</v>
      </c>
      <c r="B298" s="1" t="str">
        <f>VLOOKUP(MOD(A298-Calcul1!Départ1,7)+1,Cycle1,2,FALSE)</f>
        <v>M</v>
      </c>
      <c r="C298" s="1"/>
      <c r="E298" s="3">
        <f t="shared" si="16"/>
        <v>45955</v>
      </c>
      <c r="F298" s="1">
        <f ca="1">IFERROR(OFFSET(Bdd!$AB$3,MOD(E298+1,14),Calcul2!$F$26),"")</f>
        <v>0</v>
      </c>
      <c r="G298" s="1"/>
      <c r="I298" s="3">
        <f t="shared" si="19"/>
        <v>46320</v>
      </c>
      <c r="J298" s="1">
        <f ca="1">IFERROR(OFFSET(Bdd!$Y$3,MOD(E298+1,14),Calcul3!$F$26),"")</f>
        <v>0</v>
      </c>
      <c r="K298" s="1"/>
      <c r="M298" s="3">
        <f t="shared" si="17"/>
        <v>46685</v>
      </c>
      <c r="N298" s="1" t="str">
        <f>VLOOKUP(MOD(M298-Calcul4!Départ4,7)+1,Cycle4,2,FALSE)</f>
        <v>J</v>
      </c>
      <c r="O298" s="1"/>
    </row>
    <row r="299" spans="1:15" x14ac:dyDescent="0.25">
      <c r="A299" s="3">
        <f t="shared" si="18"/>
        <v>45590</v>
      </c>
      <c r="B299" s="1" t="str">
        <f>VLOOKUP(MOD(A299-Calcul1!Départ1,7)+1,Cycle1,2,FALSE)</f>
        <v>M</v>
      </c>
      <c r="C299" s="1"/>
      <c r="E299" s="3">
        <f t="shared" si="16"/>
        <v>45956</v>
      </c>
      <c r="F299" s="1">
        <f ca="1">IFERROR(OFFSET(Bdd!$AB$3,MOD(E299+1,14),Calcul2!$F$26),"")</f>
        <v>0</v>
      </c>
      <c r="G299" s="1"/>
      <c r="I299" s="3">
        <f t="shared" si="19"/>
        <v>46321</v>
      </c>
      <c r="J299" s="1">
        <f ca="1">IFERROR(OFFSET(Bdd!$Y$3,MOD(E299+1,14),Calcul3!$F$26),"")</f>
        <v>0</v>
      </c>
      <c r="K299" s="1"/>
      <c r="M299" s="3">
        <f t="shared" si="17"/>
        <v>46686</v>
      </c>
      <c r="N299" s="1" t="str">
        <f>VLOOKUP(MOD(M299-Calcul4!Départ4,7)+1,Cycle4,2,FALSE)</f>
        <v>J</v>
      </c>
      <c r="O299" s="1"/>
    </row>
    <row r="300" spans="1:15" x14ac:dyDescent="0.25">
      <c r="A300" s="3">
        <f t="shared" si="18"/>
        <v>45591</v>
      </c>
      <c r="B300" s="1">
        <f>VLOOKUP(MOD(A300-Calcul1!Départ1,7)+1,Cycle1,2,FALSE)</f>
        <v>0</v>
      </c>
      <c r="C300" s="1"/>
      <c r="E300" s="3">
        <f t="shared" si="16"/>
        <v>45957</v>
      </c>
      <c r="F300" s="1" t="str">
        <f ca="1">IFERROR(OFFSET(Bdd!$AB$3,MOD(E300+1,14),Calcul2!$F$26),"")</f>
        <v>AM</v>
      </c>
      <c r="G300" s="1"/>
      <c r="I300" s="3">
        <f t="shared" si="19"/>
        <v>46322</v>
      </c>
      <c r="J300" s="1" t="str">
        <f ca="1">IFERROR(OFFSET(Bdd!$Y$3,MOD(E300+1,14),Calcul3!$F$26),"")</f>
        <v>M</v>
      </c>
      <c r="K300" s="1"/>
      <c r="M300" s="3">
        <f t="shared" si="17"/>
        <v>46687</v>
      </c>
      <c r="N300" s="1" t="str">
        <f>VLOOKUP(MOD(M300-Calcul4!Départ4,7)+1,Cycle4,2,FALSE)</f>
        <v>J</v>
      </c>
      <c r="O300" s="1"/>
    </row>
    <row r="301" spans="1:15" x14ac:dyDescent="0.25">
      <c r="A301" s="3">
        <f t="shared" si="18"/>
        <v>45592</v>
      </c>
      <c r="B301" s="1">
        <f>VLOOKUP(MOD(A301-Calcul1!Départ1,7)+1,Cycle1,2,FALSE)</f>
        <v>0</v>
      </c>
      <c r="C301" s="1"/>
      <c r="E301" s="3">
        <f t="shared" si="16"/>
        <v>45958</v>
      </c>
      <c r="F301" s="1" t="str">
        <f ca="1">IFERROR(OFFSET(Bdd!$AB$3,MOD(E301+1,14),Calcul2!$F$26),"")</f>
        <v>AM</v>
      </c>
      <c r="G301" s="1"/>
      <c r="I301" s="3">
        <f t="shared" si="19"/>
        <v>46323</v>
      </c>
      <c r="J301" s="1" t="str">
        <f ca="1">IFERROR(OFFSET(Bdd!$Y$3,MOD(E301+1,14),Calcul3!$F$26),"")</f>
        <v>M</v>
      </c>
      <c r="K301" s="1"/>
      <c r="M301" s="3">
        <f t="shared" si="17"/>
        <v>46688</v>
      </c>
      <c r="N301" s="1" t="str">
        <f>VLOOKUP(MOD(M301-Calcul4!Départ4,7)+1,Cycle4,2,FALSE)</f>
        <v>J</v>
      </c>
      <c r="O301" s="1"/>
    </row>
    <row r="302" spans="1:15" x14ac:dyDescent="0.25">
      <c r="A302" s="3">
        <f t="shared" si="18"/>
        <v>45593</v>
      </c>
      <c r="B302" s="1" t="str">
        <f>VLOOKUP(MOD(A302-Calcul1!Départ1,7)+1,Cycle1,2,FALSE)</f>
        <v>J</v>
      </c>
      <c r="C302" s="1"/>
      <c r="E302" s="3">
        <f t="shared" si="16"/>
        <v>45959</v>
      </c>
      <c r="F302" s="1" t="str">
        <f ca="1">IFERROR(OFFSET(Bdd!$AB$3,MOD(E302+1,14),Calcul2!$F$26),"")</f>
        <v>AM</v>
      </c>
      <c r="G302" s="1"/>
      <c r="I302" s="3">
        <f t="shared" si="19"/>
        <v>46324</v>
      </c>
      <c r="J302" s="1" t="str">
        <f ca="1">IFERROR(OFFSET(Bdd!$Y$3,MOD(E302+1,14),Calcul3!$F$26),"")</f>
        <v>M</v>
      </c>
      <c r="K302" s="1"/>
      <c r="M302" s="3">
        <f t="shared" si="17"/>
        <v>46689</v>
      </c>
      <c r="N302" s="1" t="str">
        <f>VLOOKUP(MOD(M302-Calcul4!Départ4,7)+1,Cycle4,2,FALSE)</f>
        <v>J</v>
      </c>
      <c r="O302" s="1"/>
    </row>
    <row r="303" spans="1:15" x14ac:dyDescent="0.25">
      <c r="A303" s="3">
        <f t="shared" si="18"/>
        <v>45594</v>
      </c>
      <c r="B303" s="1" t="str">
        <f>VLOOKUP(MOD(A303-Calcul1!Départ1,7)+1,Cycle1,2,FALSE)</f>
        <v>J</v>
      </c>
      <c r="C303" s="1"/>
      <c r="E303" s="3">
        <f t="shared" si="16"/>
        <v>45960</v>
      </c>
      <c r="F303" s="1" t="str">
        <f ca="1">IFERROR(OFFSET(Bdd!$AB$3,MOD(E303+1,14),Calcul2!$F$26),"")</f>
        <v>AM</v>
      </c>
      <c r="G303" s="1"/>
      <c r="I303" s="3">
        <f t="shared" si="19"/>
        <v>46325</v>
      </c>
      <c r="J303" s="1" t="str">
        <f ca="1">IFERROR(OFFSET(Bdd!$Y$3,MOD(E303+1,14),Calcul3!$F$26),"")</f>
        <v>AM</v>
      </c>
      <c r="K303" s="1"/>
      <c r="M303" s="3">
        <f t="shared" si="17"/>
        <v>46690</v>
      </c>
      <c r="N303" s="1">
        <f>VLOOKUP(MOD(M303-Calcul4!Départ4,7)+1,Cycle4,2,FALSE)</f>
        <v>0</v>
      </c>
      <c r="O303" s="1"/>
    </row>
    <row r="304" spans="1:15" x14ac:dyDescent="0.25">
      <c r="A304" s="3">
        <f t="shared" si="18"/>
        <v>45595</v>
      </c>
      <c r="B304" s="1" t="str">
        <f>VLOOKUP(MOD(A304-Calcul1!Départ1,7)+1,Cycle1,2,FALSE)</f>
        <v>M</v>
      </c>
      <c r="C304" s="1"/>
      <c r="E304" s="3">
        <f t="shared" si="16"/>
        <v>45961</v>
      </c>
      <c r="F304" s="1" t="str">
        <f ca="1">IFERROR(OFFSET(Bdd!$AB$3,MOD(E304+1,14),Calcul2!$F$26),"")</f>
        <v>AM</v>
      </c>
      <c r="G304" s="1"/>
      <c r="I304" s="3">
        <f t="shared" si="19"/>
        <v>46326</v>
      </c>
      <c r="J304" s="1" t="str">
        <f ca="1">IFERROR(OFFSET(Bdd!$Y$3,MOD(E304+1,14),Calcul3!$F$26),"")</f>
        <v>AM</v>
      </c>
      <c r="K304" s="1"/>
      <c r="M304" s="3">
        <f t="shared" si="17"/>
        <v>46691</v>
      </c>
      <c r="N304" s="1">
        <f>VLOOKUP(MOD(M304-Calcul4!Départ4,7)+1,Cycle4,2,FALSE)</f>
        <v>0</v>
      </c>
      <c r="O304" s="1"/>
    </row>
    <row r="305" spans="1:15" x14ac:dyDescent="0.25">
      <c r="A305" s="3">
        <f t="shared" si="18"/>
        <v>45596</v>
      </c>
      <c r="B305" s="1" t="str">
        <f>VLOOKUP(MOD(A305-Calcul1!Départ1,7)+1,Cycle1,2,FALSE)</f>
        <v>M</v>
      </c>
      <c r="C305" s="1"/>
      <c r="E305" s="3">
        <f t="shared" si="16"/>
        <v>45962</v>
      </c>
      <c r="F305" s="1">
        <f ca="1">IFERROR(OFFSET(Bdd!$AB$3,MOD(E305+1,14),Calcul2!$F$26),"")</f>
        <v>0</v>
      </c>
      <c r="G305" s="1"/>
      <c r="I305" s="3">
        <f t="shared" si="19"/>
        <v>46327</v>
      </c>
      <c r="J305" s="1">
        <f ca="1">IFERROR(OFFSET(Bdd!$Y$3,MOD(E305+1,14),Calcul3!$F$26),"")</f>
        <v>0</v>
      </c>
      <c r="K305" s="1"/>
      <c r="M305" s="3">
        <f t="shared" si="17"/>
        <v>46692</v>
      </c>
      <c r="N305" s="1" t="str">
        <f>VLOOKUP(MOD(M305-Calcul4!Départ4,7)+1,Cycle4,2,FALSE)</f>
        <v>J</v>
      </c>
      <c r="O305" s="1"/>
    </row>
    <row r="306" spans="1:15" x14ac:dyDescent="0.25">
      <c r="A306" s="3">
        <f t="shared" si="18"/>
        <v>45597</v>
      </c>
      <c r="B306" s="1" t="str">
        <f>VLOOKUP(MOD(A306-Calcul1!Départ1,7)+1,Cycle1,2,FALSE)</f>
        <v>M</v>
      </c>
      <c r="C306" s="1"/>
      <c r="E306" s="3">
        <f t="shared" si="16"/>
        <v>45963</v>
      </c>
      <c r="F306" s="1">
        <f ca="1">IFERROR(OFFSET(Bdd!$AB$3,MOD(E306+1,14),Calcul2!$F$26),"")</f>
        <v>0</v>
      </c>
      <c r="G306" s="1"/>
      <c r="I306" s="3">
        <f t="shared" si="19"/>
        <v>46328</v>
      </c>
      <c r="J306" s="1">
        <f ca="1">IFERROR(OFFSET(Bdd!$Y$3,MOD(E306+1,14),Calcul3!$F$26),"")</f>
        <v>0</v>
      </c>
      <c r="K306" s="1"/>
      <c r="M306" s="3">
        <f t="shared" si="17"/>
        <v>46693</v>
      </c>
      <c r="N306" s="1" t="str">
        <f>VLOOKUP(MOD(M306-Calcul4!Départ4,7)+1,Cycle4,2,FALSE)</f>
        <v>J</v>
      </c>
      <c r="O306" s="1"/>
    </row>
    <row r="307" spans="1:15" x14ac:dyDescent="0.25">
      <c r="A307" s="3">
        <f t="shared" si="18"/>
        <v>45598</v>
      </c>
      <c r="B307" s="1">
        <f>VLOOKUP(MOD(A307-Calcul1!Départ1,7)+1,Cycle1,2,FALSE)</f>
        <v>0</v>
      </c>
      <c r="C307" s="1"/>
      <c r="E307" s="3">
        <f t="shared" si="16"/>
        <v>45964</v>
      </c>
      <c r="F307" s="1" t="str">
        <f ca="1">IFERROR(OFFSET(Bdd!$AB$3,MOD(E307+1,14),Calcul2!$F$26),"")</f>
        <v>M</v>
      </c>
      <c r="G307" s="1"/>
      <c r="I307" s="3">
        <f t="shared" si="19"/>
        <v>46329</v>
      </c>
      <c r="J307" s="1" t="str">
        <f ca="1">IFERROR(OFFSET(Bdd!$Y$3,MOD(E307+1,14),Calcul3!$F$26),"")</f>
        <v>AM</v>
      </c>
      <c r="K307" s="1"/>
      <c r="M307" s="3">
        <f t="shared" si="17"/>
        <v>46694</v>
      </c>
      <c r="N307" s="1" t="str">
        <f>VLOOKUP(MOD(M307-Calcul4!Départ4,7)+1,Cycle4,2,FALSE)</f>
        <v>J</v>
      </c>
      <c r="O307" s="1"/>
    </row>
    <row r="308" spans="1:15" x14ac:dyDescent="0.25">
      <c r="A308" s="3">
        <f t="shared" si="18"/>
        <v>45599</v>
      </c>
      <c r="B308" s="1">
        <f>VLOOKUP(MOD(A308-Calcul1!Départ1,7)+1,Cycle1,2,FALSE)</f>
        <v>0</v>
      </c>
      <c r="C308" s="1"/>
      <c r="E308" s="3">
        <f t="shared" si="16"/>
        <v>45965</v>
      </c>
      <c r="F308" s="1" t="str">
        <f ca="1">IFERROR(OFFSET(Bdd!$AB$3,MOD(E308+1,14),Calcul2!$F$26),"")</f>
        <v>M</v>
      </c>
      <c r="G308" s="1"/>
      <c r="I308" s="3">
        <f t="shared" si="19"/>
        <v>46330</v>
      </c>
      <c r="J308" s="1" t="str">
        <f ca="1">IFERROR(OFFSET(Bdd!$Y$3,MOD(E308+1,14),Calcul3!$F$26),"")</f>
        <v>AM</v>
      </c>
      <c r="K308" s="1"/>
      <c r="M308" s="3">
        <f t="shared" si="17"/>
        <v>46695</v>
      </c>
      <c r="N308" s="1" t="str">
        <f>VLOOKUP(MOD(M308-Calcul4!Départ4,7)+1,Cycle4,2,FALSE)</f>
        <v>J</v>
      </c>
      <c r="O308" s="1"/>
    </row>
    <row r="309" spans="1:15" x14ac:dyDescent="0.25">
      <c r="A309" s="3">
        <f t="shared" si="18"/>
        <v>45600</v>
      </c>
      <c r="B309" s="1" t="str">
        <f>VLOOKUP(MOD(A309-Calcul1!Départ1,7)+1,Cycle1,2,FALSE)</f>
        <v>J</v>
      </c>
      <c r="C309" s="1"/>
      <c r="E309" s="3">
        <f t="shared" si="16"/>
        <v>45966</v>
      </c>
      <c r="F309" s="1" t="str">
        <f ca="1">IFERROR(OFFSET(Bdd!$AB$3,MOD(E309+1,14),Calcul2!$F$26),"")</f>
        <v>M</v>
      </c>
      <c r="G309" s="1"/>
      <c r="I309" s="3">
        <f t="shared" si="19"/>
        <v>46331</v>
      </c>
      <c r="J309" s="1" t="str">
        <f ca="1">IFERROR(OFFSET(Bdd!$Y$3,MOD(E309+1,14),Calcul3!$F$26),"")</f>
        <v>AM</v>
      </c>
      <c r="K309" s="1"/>
      <c r="M309" s="3">
        <f t="shared" si="17"/>
        <v>46696</v>
      </c>
      <c r="N309" s="1" t="str">
        <f>VLOOKUP(MOD(M309-Calcul4!Départ4,7)+1,Cycle4,2,FALSE)</f>
        <v>J</v>
      </c>
      <c r="O309" s="1"/>
    </row>
    <row r="310" spans="1:15" x14ac:dyDescent="0.25">
      <c r="A310" s="3">
        <f t="shared" si="18"/>
        <v>45601</v>
      </c>
      <c r="B310" s="1" t="str">
        <f>VLOOKUP(MOD(A310-Calcul1!Départ1,7)+1,Cycle1,2,FALSE)</f>
        <v>J</v>
      </c>
      <c r="C310" s="1"/>
      <c r="E310" s="3">
        <f t="shared" si="16"/>
        <v>45967</v>
      </c>
      <c r="F310" s="1" t="str">
        <f ca="1">IFERROR(OFFSET(Bdd!$AB$3,MOD(E310+1,14),Calcul2!$F$26),"")</f>
        <v>M</v>
      </c>
      <c r="G310" s="1"/>
      <c r="I310" s="3">
        <f t="shared" si="19"/>
        <v>46332</v>
      </c>
      <c r="J310" s="1" t="str">
        <f ca="1">IFERROR(OFFSET(Bdd!$Y$3,MOD(E310+1,14),Calcul3!$F$26),"")</f>
        <v>M</v>
      </c>
      <c r="K310" s="1"/>
      <c r="M310" s="3">
        <f t="shared" si="17"/>
        <v>46697</v>
      </c>
      <c r="N310" s="1">
        <f>VLOOKUP(MOD(M310-Calcul4!Départ4,7)+1,Cycle4,2,FALSE)</f>
        <v>0</v>
      </c>
      <c r="O310" s="1"/>
    </row>
    <row r="311" spans="1:15" x14ac:dyDescent="0.25">
      <c r="A311" s="3">
        <f t="shared" si="18"/>
        <v>45602</v>
      </c>
      <c r="B311" s="1" t="str">
        <f>VLOOKUP(MOD(A311-Calcul1!Départ1,7)+1,Cycle1,2,FALSE)</f>
        <v>M</v>
      </c>
      <c r="C311" s="1"/>
      <c r="E311" s="3">
        <f t="shared" si="16"/>
        <v>45968</v>
      </c>
      <c r="F311" s="1" t="str">
        <f ca="1">IFERROR(OFFSET(Bdd!$AB$3,MOD(E311+1,14),Calcul2!$F$26),"")</f>
        <v>M</v>
      </c>
      <c r="G311" s="1"/>
      <c r="I311" s="3">
        <f t="shared" si="19"/>
        <v>46333</v>
      </c>
      <c r="J311" s="1" t="str">
        <f ca="1">IFERROR(OFFSET(Bdd!$Y$3,MOD(E311+1,14),Calcul3!$F$26),"")</f>
        <v>M</v>
      </c>
      <c r="K311" s="1"/>
      <c r="M311" s="3">
        <f t="shared" si="17"/>
        <v>46698</v>
      </c>
      <c r="N311" s="1">
        <f>VLOOKUP(MOD(M311-Calcul4!Départ4,7)+1,Cycle4,2,FALSE)</f>
        <v>0</v>
      </c>
      <c r="O311" s="1"/>
    </row>
    <row r="312" spans="1:15" x14ac:dyDescent="0.25">
      <c r="A312" s="3">
        <f t="shared" si="18"/>
        <v>45603</v>
      </c>
      <c r="B312" s="1" t="str">
        <f>VLOOKUP(MOD(A312-Calcul1!Départ1,7)+1,Cycle1,2,FALSE)</f>
        <v>M</v>
      </c>
      <c r="C312" s="1"/>
      <c r="E312" s="3">
        <f t="shared" si="16"/>
        <v>45969</v>
      </c>
      <c r="F312" s="1">
        <f ca="1">IFERROR(OFFSET(Bdd!$AB$3,MOD(E312+1,14),Calcul2!$F$26),"")</f>
        <v>0</v>
      </c>
      <c r="G312" s="1"/>
      <c r="I312" s="3">
        <f t="shared" si="19"/>
        <v>46334</v>
      </c>
      <c r="J312" s="1">
        <f ca="1">IFERROR(OFFSET(Bdd!$Y$3,MOD(E312+1,14),Calcul3!$F$26),"")</f>
        <v>0</v>
      </c>
      <c r="K312" s="1"/>
      <c r="M312" s="3">
        <f t="shared" si="17"/>
        <v>46699</v>
      </c>
      <c r="N312" s="1" t="str">
        <f>VLOOKUP(MOD(M312-Calcul4!Départ4,7)+1,Cycle4,2,FALSE)</f>
        <v>J</v>
      </c>
      <c r="O312" s="1"/>
    </row>
    <row r="313" spans="1:15" x14ac:dyDescent="0.25">
      <c r="A313" s="3">
        <f t="shared" si="18"/>
        <v>45604</v>
      </c>
      <c r="B313" s="1" t="str">
        <f>VLOOKUP(MOD(A313-Calcul1!Départ1,7)+1,Cycle1,2,FALSE)</f>
        <v>M</v>
      </c>
      <c r="C313" s="1"/>
      <c r="E313" s="3">
        <f t="shared" si="16"/>
        <v>45970</v>
      </c>
      <c r="F313" s="1">
        <f ca="1">IFERROR(OFFSET(Bdd!$AB$3,MOD(E313+1,14),Calcul2!$F$26),"")</f>
        <v>0</v>
      </c>
      <c r="G313" s="1"/>
      <c r="I313" s="3">
        <f t="shared" si="19"/>
        <v>46335</v>
      </c>
      <c r="J313" s="1">
        <f ca="1">IFERROR(OFFSET(Bdd!$Y$3,MOD(E313+1,14),Calcul3!$F$26),"")</f>
        <v>0</v>
      </c>
      <c r="K313" s="1"/>
      <c r="M313" s="3">
        <f t="shared" si="17"/>
        <v>46700</v>
      </c>
      <c r="N313" s="1" t="str">
        <f>VLOOKUP(MOD(M313-Calcul4!Départ4,7)+1,Cycle4,2,FALSE)</f>
        <v>J</v>
      </c>
      <c r="O313" s="1"/>
    </row>
    <row r="314" spans="1:15" x14ac:dyDescent="0.25">
      <c r="A314" s="3">
        <f t="shared" si="18"/>
        <v>45605</v>
      </c>
      <c r="B314" s="1">
        <f>VLOOKUP(MOD(A314-Calcul1!Départ1,7)+1,Cycle1,2,FALSE)</f>
        <v>0</v>
      </c>
      <c r="C314" s="1"/>
      <c r="E314" s="3">
        <f t="shared" si="16"/>
        <v>45971</v>
      </c>
      <c r="F314" s="1" t="str">
        <f ca="1">IFERROR(OFFSET(Bdd!$AB$3,MOD(E314+1,14),Calcul2!$F$26),"")</f>
        <v>AM</v>
      </c>
      <c r="G314" s="1"/>
      <c r="I314" s="3">
        <f t="shared" si="19"/>
        <v>46336</v>
      </c>
      <c r="J314" s="1" t="str">
        <f ca="1">IFERROR(OFFSET(Bdd!$Y$3,MOD(E314+1,14),Calcul3!$F$26),"")</f>
        <v>M</v>
      </c>
      <c r="K314" s="1"/>
      <c r="M314" s="3">
        <f t="shared" si="17"/>
        <v>46701</v>
      </c>
      <c r="N314" s="1" t="str">
        <f>VLOOKUP(MOD(M314-Calcul4!Départ4,7)+1,Cycle4,2,FALSE)</f>
        <v>J</v>
      </c>
      <c r="O314" s="1"/>
    </row>
    <row r="315" spans="1:15" x14ac:dyDescent="0.25">
      <c r="A315" s="3">
        <f t="shared" si="18"/>
        <v>45606</v>
      </c>
      <c r="B315" s="1">
        <f>VLOOKUP(MOD(A315-Calcul1!Départ1,7)+1,Cycle1,2,FALSE)</f>
        <v>0</v>
      </c>
      <c r="C315" s="1"/>
      <c r="E315" s="3">
        <f t="shared" si="16"/>
        <v>45972</v>
      </c>
      <c r="F315" s="1" t="str">
        <f ca="1">IFERROR(OFFSET(Bdd!$AB$3,MOD(E315+1,14),Calcul2!$F$26),"")</f>
        <v>AM</v>
      </c>
      <c r="G315" s="1"/>
      <c r="I315" s="3">
        <f t="shared" si="19"/>
        <v>46337</v>
      </c>
      <c r="J315" s="1" t="str">
        <f ca="1">IFERROR(OFFSET(Bdd!$Y$3,MOD(E315+1,14),Calcul3!$F$26),"")</f>
        <v>M</v>
      </c>
      <c r="K315" s="1"/>
      <c r="M315" s="3">
        <f t="shared" si="17"/>
        <v>46702</v>
      </c>
      <c r="N315" s="1" t="str">
        <f>VLOOKUP(MOD(M315-Calcul4!Départ4,7)+1,Cycle4,2,FALSE)</f>
        <v>J</v>
      </c>
      <c r="O315" s="1"/>
    </row>
    <row r="316" spans="1:15" x14ac:dyDescent="0.25">
      <c r="A316" s="3">
        <f t="shared" si="18"/>
        <v>45607</v>
      </c>
      <c r="B316" s="1" t="str">
        <f>VLOOKUP(MOD(A316-Calcul1!Départ1,7)+1,Cycle1,2,FALSE)</f>
        <v>J</v>
      </c>
      <c r="C316" s="1"/>
      <c r="E316" s="3">
        <f t="shared" si="16"/>
        <v>45973</v>
      </c>
      <c r="F316" s="1" t="str">
        <f ca="1">IFERROR(OFFSET(Bdd!$AB$3,MOD(E316+1,14),Calcul2!$F$26),"")</f>
        <v>AM</v>
      </c>
      <c r="G316" s="1"/>
      <c r="I316" s="3">
        <f t="shared" si="19"/>
        <v>46338</v>
      </c>
      <c r="J316" s="1" t="str">
        <f ca="1">IFERROR(OFFSET(Bdd!$Y$3,MOD(E316+1,14),Calcul3!$F$26),"")</f>
        <v>M</v>
      </c>
      <c r="K316" s="1"/>
      <c r="M316" s="3">
        <f t="shared" si="17"/>
        <v>46703</v>
      </c>
      <c r="N316" s="1" t="str">
        <f>VLOOKUP(MOD(M316-Calcul4!Départ4,7)+1,Cycle4,2,FALSE)</f>
        <v>J</v>
      </c>
      <c r="O316" s="1"/>
    </row>
    <row r="317" spans="1:15" x14ac:dyDescent="0.25">
      <c r="A317" s="3">
        <f t="shared" si="18"/>
        <v>45608</v>
      </c>
      <c r="B317" s="1" t="str">
        <f>VLOOKUP(MOD(A317-Calcul1!Départ1,7)+1,Cycle1,2,FALSE)</f>
        <v>J</v>
      </c>
      <c r="C317" s="1"/>
      <c r="E317" s="3">
        <f t="shared" si="16"/>
        <v>45974</v>
      </c>
      <c r="F317" s="1" t="str">
        <f ca="1">IFERROR(OFFSET(Bdd!$AB$3,MOD(E317+1,14),Calcul2!$F$26),"")</f>
        <v>AM</v>
      </c>
      <c r="G317" s="1"/>
      <c r="I317" s="3">
        <f t="shared" si="19"/>
        <v>46339</v>
      </c>
      <c r="J317" s="1" t="str">
        <f ca="1">IFERROR(OFFSET(Bdd!$Y$3,MOD(E317+1,14),Calcul3!$F$26),"")</f>
        <v>AM</v>
      </c>
      <c r="K317" s="1"/>
      <c r="M317" s="3">
        <f t="shared" si="17"/>
        <v>46704</v>
      </c>
      <c r="N317" s="1">
        <f>VLOOKUP(MOD(M317-Calcul4!Départ4,7)+1,Cycle4,2,FALSE)</f>
        <v>0</v>
      </c>
      <c r="O317" s="1"/>
    </row>
    <row r="318" spans="1:15" x14ac:dyDescent="0.25">
      <c r="A318" s="3">
        <f t="shared" si="18"/>
        <v>45609</v>
      </c>
      <c r="B318" s="1" t="str">
        <f>VLOOKUP(MOD(A318-Calcul1!Départ1,7)+1,Cycle1,2,FALSE)</f>
        <v>M</v>
      </c>
      <c r="C318" s="1"/>
      <c r="E318" s="3">
        <f t="shared" si="16"/>
        <v>45975</v>
      </c>
      <c r="F318" s="1" t="str">
        <f ca="1">IFERROR(OFFSET(Bdd!$AB$3,MOD(E318+1,14),Calcul2!$F$26),"")</f>
        <v>AM</v>
      </c>
      <c r="G318" s="1"/>
      <c r="I318" s="3">
        <f t="shared" si="19"/>
        <v>46340</v>
      </c>
      <c r="J318" s="1" t="str">
        <f ca="1">IFERROR(OFFSET(Bdd!$Y$3,MOD(E318+1,14),Calcul3!$F$26),"")</f>
        <v>AM</v>
      </c>
      <c r="K318" s="1"/>
      <c r="M318" s="3">
        <f t="shared" si="17"/>
        <v>46705</v>
      </c>
      <c r="N318" s="1">
        <f>VLOOKUP(MOD(M318-Calcul4!Départ4,7)+1,Cycle4,2,FALSE)</f>
        <v>0</v>
      </c>
      <c r="O318" s="1"/>
    </row>
    <row r="319" spans="1:15" x14ac:dyDescent="0.25">
      <c r="A319" s="3">
        <f t="shared" si="18"/>
        <v>45610</v>
      </c>
      <c r="B319" s="1" t="str">
        <f>VLOOKUP(MOD(A319-Calcul1!Départ1,7)+1,Cycle1,2,FALSE)</f>
        <v>M</v>
      </c>
      <c r="C319" s="1"/>
      <c r="E319" s="3">
        <f t="shared" si="16"/>
        <v>45976</v>
      </c>
      <c r="F319" s="1">
        <f ca="1">IFERROR(OFFSET(Bdd!$AB$3,MOD(E319+1,14),Calcul2!$F$26),"")</f>
        <v>0</v>
      </c>
      <c r="G319" s="1"/>
      <c r="I319" s="3">
        <f t="shared" si="19"/>
        <v>46341</v>
      </c>
      <c r="J319" s="1">
        <f ca="1">IFERROR(OFFSET(Bdd!$Y$3,MOD(E319+1,14),Calcul3!$F$26),"")</f>
        <v>0</v>
      </c>
      <c r="K319" s="1"/>
      <c r="M319" s="3">
        <f t="shared" si="17"/>
        <v>46706</v>
      </c>
      <c r="N319" s="1" t="str">
        <f>VLOOKUP(MOD(M319-Calcul4!Départ4,7)+1,Cycle4,2,FALSE)</f>
        <v>J</v>
      </c>
      <c r="O319" s="1"/>
    </row>
    <row r="320" spans="1:15" x14ac:dyDescent="0.25">
      <c r="A320" s="3">
        <f t="shared" si="18"/>
        <v>45611</v>
      </c>
      <c r="B320" s="1" t="str">
        <f>VLOOKUP(MOD(A320-Calcul1!Départ1,7)+1,Cycle1,2,FALSE)</f>
        <v>M</v>
      </c>
      <c r="C320" s="1"/>
      <c r="E320" s="3">
        <f t="shared" si="16"/>
        <v>45977</v>
      </c>
      <c r="F320" s="1">
        <f ca="1">IFERROR(OFFSET(Bdd!$AB$3,MOD(E320+1,14),Calcul2!$F$26),"")</f>
        <v>0</v>
      </c>
      <c r="G320" s="1"/>
      <c r="I320" s="3">
        <f t="shared" si="19"/>
        <v>46342</v>
      </c>
      <c r="J320" s="1">
        <f ca="1">IFERROR(OFFSET(Bdd!$Y$3,MOD(E320+1,14),Calcul3!$F$26),"")</f>
        <v>0</v>
      </c>
      <c r="K320" s="1"/>
      <c r="M320" s="3">
        <f t="shared" si="17"/>
        <v>46707</v>
      </c>
      <c r="N320" s="1" t="str">
        <f>VLOOKUP(MOD(M320-Calcul4!Départ4,7)+1,Cycle4,2,FALSE)</f>
        <v>J</v>
      </c>
      <c r="O320" s="1"/>
    </row>
    <row r="321" spans="1:15" x14ac:dyDescent="0.25">
      <c r="A321" s="3">
        <f t="shared" si="18"/>
        <v>45612</v>
      </c>
      <c r="B321" s="1">
        <f>VLOOKUP(MOD(A321-Calcul1!Départ1,7)+1,Cycle1,2,FALSE)</f>
        <v>0</v>
      </c>
      <c r="C321" s="1"/>
      <c r="E321" s="3">
        <f t="shared" si="16"/>
        <v>45978</v>
      </c>
      <c r="F321" s="1" t="str">
        <f ca="1">IFERROR(OFFSET(Bdd!$AB$3,MOD(E321+1,14),Calcul2!$F$26),"")</f>
        <v>M</v>
      </c>
      <c r="G321" s="1"/>
      <c r="I321" s="3">
        <f t="shared" si="19"/>
        <v>46343</v>
      </c>
      <c r="J321" s="1" t="str">
        <f ca="1">IFERROR(OFFSET(Bdd!$Y$3,MOD(E321+1,14),Calcul3!$F$26),"")</f>
        <v>AM</v>
      </c>
      <c r="K321" s="1"/>
      <c r="M321" s="3">
        <f t="shared" si="17"/>
        <v>46708</v>
      </c>
      <c r="N321" s="1" t="str">
        <f>VLOOKUP(MOD(M321-Calcul4!Départ4,7)+1,Cycle4,2,FALSE)</f>
        <v>J</v>
      </c>
      <c r="O321" s="1"/>
    </row>
    <row r="322" spans="1:15" x14ac:dyDescent="0.25">
      <c r="A322" s="3">
        <f t="shared" si="18"/>
        <v>45613</v>
      </c>
      <c r="B322" s="1">
        <f>VLOOKUP(MOD(A322-Calcul1!Départ1,7)+1,Cycle1,2,FALSE)</f>
        <v>0</v>
      </c>
      <c r="C322" s="1"/>
      <c r="E322" s="3">
        <f t="shared" ref="E322:E385" si="20">E321+1</f>
        <v>45979</v>
      </c>
      <c r="F322" s="1" t="str">
        <f ca="1">IFERROR(OFFSET(Bdd!$AB$3,MOD(E322+1,14),Calcul2!$F$26),"")</f>
        <v>M</v>
      </c>
      <c r="G322" s="1"/>
      <c r="I322" s="3">
        <f t="shared" si="19"/>
        <v>46344</v>
      </c>
      <c r="J322" s="1" t="str">
        <f ca="1">IFERROR(OFFSET(Bdd!$Y$3,MOD(E322+1,14),Calcul3!$F$26),"")</f>
        <v>AM</v>
      </c>
      <c r="K322" s="1"/>
      <c r="M322" s="3">
        <f t="shared" ref="M322:M385" si="21">M321+1</f>
        <v>46709</v>
      </c>
      <c r="N322" s="1" t="str">
        <f>VLOOKUP(MOD(M322-Calcul4!Départ4,7)+1,Cycle4,2,FALSE)</f>
        <v>J</v>
      </c>
      <c r="O322" s="1"/>
    </row>
    <row r="323" spans="1:15" x14ac:dyDescent="0.25">
      <c r="A323" s="3">
        <f t="shared" ref="A323:A386" si="22">A322+1</f>
        <v>45614</v>
      </c>
      <c r="B323" s="1" t="str">
        <f>VLOOKUP(MOD(A323-Calcul1!Départ1,7)+1,Cycle1,2,FALSE)</f>
        <v>J</v>
      </c>
      <c r="C323" s="1"/>
      <c r="E323" s="3">
        <f t="shared" si="20"/>
        <v>45980</v>
      </c>
      <c r="F323" s="1" t="str">
        <f ca="1">IFERROR(OFFSET(Bdd!$AB$3,MOD(E323+1,14),Calcul2!$F$26),"")</f>
        <v>M</v>
      </c>
      <c r="G323" s="1"/>
      <c r="I323" s="3">
        <f t="shared" ref="I323:I386" si="23">I322+1</f>
        <v>46345</v>
      </c>
      <c r="J323" s="1" t="str">
        <f ca="1">IFERROR(OFFSET(Bdd!$Y$3,MOD(E323+1,14),Calcul3!$F$26),"")</f>
        <v>AM</v>
      </c>
      <c r="K323" s="1"/>
      <c r="M323" s="3">
        <f t="shared" si="21"/>
        <v>46710</v>
      </c>
      <c r="N323" s="1" t="str">
        <f>VLOOKUP(MOD(M323-Calcul4!Départ4,7)+1,Cycle4,2,FALSE)</f>
        <v>J</v>
      </c>
      <c r="O323" s="1"/>
    </row>
    <row r="324" spans="1:15" x14ac:dyDescent="0.25">
      <c r="A324" s="3">
        <f t="shared" si="22"/>
        <v>45615</v>
      </c>
      <c r="B324" s="1" t="str">
        <f>VLOOKUP(MOD(A324-Calcul1!Départ1,7)+1,Cycle1,2,FALSE)</f>
        <v>J</v>
      </c>
      <c r="C324" s="1"/>
      <c r="E324" s="3">
        <f t="shared" si="20"/>
        <v>45981</v>
      </c>
      <c r="F324" s="1" t="str">
        <f ca="1">IFERROR(OFFSET(Bdd!$AB$3,MOD(E324+1,14),Calcul2!$F$26),"")</f>
        <v>M</v>
      </c>
      <c r="G324" s="1"/>
      <c r="I324" s="3">
        <f t="shared" si="23"/>
        <v>46346</v>
      </c>
      <c r="J324" s="1" t="str">
        <f ca="1">IFERROR(OFFSET(Bdd!$Y$3,MOD(E324+1,14),Calcul3!$F$26),"")</f>
        <v>M</v>
      </c>
      <c r="K324" s="1"/>
      <c r="M324" s="3">
        <f t="shared" si="21"/>
        <v>46711</v>
      </c>
      <c r="N324" s="1">
        <f>VLOOKUP(MOD(M324-Calcul4!Départ4,7)+1,Cycle4,2,FALSE)</f>
        <v>0</v>
      </c>
      <c r="O324" s="1"/>
    </row>
    <row r="325" spans="1:15" x14ac:dyDescent="0.25">
      <c r="A325" s="3">
        <f t="shared" si="22"/>
        <v>45616</v>
      </c>
      <c r="B325" s="1" t="str">
        <f>VLOOKUP(MOD(A325-Calcul1!Départ1,7)+1,Cycle1,2,FALSE)</f>
        <v>M</v>
      </c>
      <c r="C325" s="1"/>
      <c r="E325" s="3">
        <f t="shared" si="20"/>
        <v>45982</v>
      </c>
      <c r="F325" s="1" t="str">
        <f ca="1">IFERROR(OFFSET(Bdd!$AB$3,MOD(E325+1,14),Calcul2!$F$26),"")</f>
        <v>M</v>
      </c>
      <c r="G325" s="1"/>
      <c r="I325" s="3">
        <f t="shared" si="23"/>
        <v>46347</v>
      </c>
      <c r="J325" s="1" t="str">
        <f ca="1">IFERROR(OFFSET(Bdd!$Y$3,MOD(E325+1,14),Calcul3!$F$26),"")</f>
        <v>M</v>
      </c>
      <c r="K325" s="1"/>
      <c r="M325" s="3">
        <f t="shared" si="21"/>
        <v>46712</v>
      </c>
      <c r="N325" s="1">
        <f>VLOOKUP(MOD(M325-Calcul4!Départ4,7)+1,Cycle4,2,FALSE)</f>
        <v>0</v>
      </c>
      <c r="O325" s="1"/>
    </row>
    <row r="326" spans="1:15" x14ac:dyDescent="0.25">
      <c r="A326" s="3">
        <f t="shared" si="22"/>
        <v>45617</v>
      </c>
      <c r="B326" s="1" t="str">
        <f>VLOOKUP(MOD(A326-Calcul1!Départ1,7)+1,Cycle1,2,FALSE)</f>
        <v>M</v>
      </c>
      <c r="C326" s="1"/>
      <c r="E326" s="3">
        <f t="shared" si="20"/>
        <v>45983</v>
      </c>
      <c r="F326" s="1">
        <f ca="1">IFERROR(OFFSET(Bdd!$AB$3,MOD(E326+1,14),Calcul2!$F$26),"")</f>
        <v>0</v>
      </c>
      <c r="G326" s="1"/>
      <c r="I326" s="3">
        <f t="shared" si="23"/>
        <v>46348</v>
      </c>
      <c r="J326" s="1">
        <f ca="1">IFERROR(OFFSET(Bdd!$Y$3,MOD(E326+1,14),Calcul3!$F$26),"")</f>
        <v>0</v>
      </c>
      <c r="K326" s="1"/>
      <c r="M326" s="3">
        <f t="shared" si="21"/>
        <v>46713</v>
      </c>
      <c r="N326" s="1" t="str">
        <f>VLOOKUP(MOD(M326-Calcul4!Départ4,7)+1,Cycle4,2,FALSE)</f>
        <v>J</v>
      </c>
      <c r="O326" s="1"/>
    </row>
    <row r="327" spans="1:15" x14ac:dyDescent="0.25">
      <c r="A327" s="3">
        <f t="shared" si="22"/>
        <v>45618</v>
      </c>
      <c r="B327" s="1" t="str">
        <f>VLOOKUP(MOD(A327-Calcul1!Départ1,7)+1,Cycle1,2,FALSE)</f>
        <v>M</v>
      </c>
      <c r="C327" s="1"/>
      <c r="E327" s="3">
        <f t="shared" si="20"/>
        <v>45984</v>
      </c>
      <c r="F327" s="1">
        <f ca="1">IFERROR(OFFSET(Bdd!$AB$3,MOD(E327+1,14),Calcul2!$F$26),"")</f>
        <v>0</v>
      </c>
      <c r="G327" s="1"/>
      <c r="I327" s="3">
        <f t="shared" si="23"/>
        <v>46349</v>
      </c>
      <c r="J327" s="1">
        <f ca="1">IFERROR(OFFSET(Bdd!$Y$3,MOD(E327+1,14),Calcul3!$F$26),"")</f>
        <v>0</v>
      </c>
      <c r="K327" s="1"/>
      <c r="M327" s="3">
        <f t="shared" si="21"/>
        <v>46714</v>
      </c>
      <c r="N327" s="1" t="str">
        <f>VLOOKUP(MOD(M327-Calcul4!Départ4,7)+1,Cycle4,2,FALSE)</f>
        <v>J</v>
      </c>
      <c r="O327" s="1"/>
    </row>
    <row r="328" spans="1:15" x14ac:dyDescent="0.25">
      <c r="A328" s="3">
        <f t="shared" si="22"/>
        <v>45619</v>
      </c>
      <c r="B328" s="1">
        <f>VLOOKUP(MOD(A328-Calcul1!Départ1,7)+1,Cycle1,2,FALSE)</f>
        <v>0</v>
      </c>
      <c r="C328" s="1"/>
      <c r="E328" s="3">
        <f t="shared" si="20"/>
        <v>45985</v>
      </c>
      <c r="F328" s="1" t="str">
        <f ca="1">IFERROR(OFFSET(Bdd!$AB$3,MOD(E328+1,14),Calcul2!$F$26),"")</f>
        <v>AM</v>
      </c>
      <c r="G328" s="1"/>
      <c r="I328" s="3">
        <f t="shared" si="23"/>
        <v>46350</v>
      </c>
      <c r="J328" s="1" t="str">
        <f ca="1">IFERROR(OFFSET(Bdd!$Y$3,MOD(E328+1,14),Calcul3!$F$26),"")</f>
        <v>M</v>
      </c>
      <c r="K328" s="1"/>
      <c r="M328" s="3">
        <f t="shared" si="21"/>
        <v>46715</v>
      </c>
      <c r="N328" s="1" t="str">
        <f>VLOOKUP(MOD(M328-Calcul4!Départ4,7)+1,Cycle4,2,FALSE)</f>
        <v>J</v>
      </c>
      <c r="O328" s="1"/>
    </row>
    <row r="329" spans="1:15" x14ac:dyDescent="0.25">
      <c r="A329" s="3">
        <f t="shared" si="22"/>
        <v>45620</v>
      </c>
      <c r="B329" s="1">
        <f>VLOOKUP(MOD(A329-Calcul1!Départ1,7)+1,Cycle1,2,FALSE)</f>
        <v>0</v>
      </c>
      <c r="C329" s="1"/>
      <c r="E329" s="3">
        <f t="shared" si="20"/>
        <v>45986</v>
      </c>
      <c r="F329" s="1" t="str">
        <f ca="1">IFERROR(OFFSET(Bdd!$AB$3,MOD(E329+1,14),Calcul2!$F$26),"")</f>
        <v>AM</v>
      </c>
      <c r="G329" s="1"/>
      <c r="I329" s="3">
        <f t="shared" si="23"/>
        <v>46351</v>
      </c>
      <c r="J329" s="1" t="str">
        <f ca="1">IFERROR(OFFSET(Bdd!$Y$3,MOD(E329+1,14),Calcul3!$F$26),"")</f>
        <v>M</v>
      </c>
      <c r="K329" s="1"/>
      <c r="M329" s="3">
        <f t="shared" si="21"/>
        <v>46716</v>
      </c>
      <c r="N329" s="1" t="str">
        <f>VLOOKUP(MOD(M329-Calcul4!Départ4,7)+1,Cycle4,2,FALSE)</f>
        <v>J</v>
      </c>
      <c r="O329" s="1"/>
    </row>
    <row r="330" spans="1:15" x14ac:dyDescent="0.25">
      <c r="A330" s="3">
        <f t="shared" si="22"/>
        <v>45621</v>
      </c>
      <c r="B330" s="1" t="str">
        <f>VLOOKUP(MOD(A330-Calcul1!Départ1,7)+1,Cycle1,2,FALSE)</f>
        <v>J</v>
      </c>
      <c r="C330" s="1"/>
      <c r="E330" s="3">
        <f t="shared" si="20"/>
        <v>45987</v>
      </c>
      <c r="F330" s="1" t="str">
        <f ca="1">IFERROR(OFFSET(Bdd!$AB$3,MOD(E330+1,14),Calcul2!$F$26),"")</f>
        <v>AM</v>
      </c>
      <c r="G330" s="1"/>
      <c r="I330" s="3">
        <f t="shared" si="23"/>
        <v>46352</v>
      </c>
      <c r="J330" s="1" t="str">
        <f ca="1">IFERROR(OFFSET(Bdd!$Y$3,MOD(E330+1,14),Calcul3!$F$26),"")</f>
        <v>M</v>
      </c>
      <c r="K330" s="1"/>
      <c r="M330" s="3">
        <f t="shared" si="21"/>
        <v>46717</v>
      </c>
      <c r="N330" s="1" t="str">
        <f>VLOOKUP(MOD(M330-Calcul4!Départ4,7)+1,Cycle4,2,FALSE)</f>
        <v>J</v>
      </c>
      <c r="O330" s="1"/>
    </row>
    <row r="331" spans="1:15" x14ac:dyDescent="0.25">
      <c r="A331" s="3">
        <f t="shared" si="22"/>
        <v>45622</v>
      </c>
      <c r="B331" s="1" t="str">
        <f>VLOOKUP(MOD(A331-Calcul1!Départ1,7)+1,Cycle1,2,FALSE)</f>
        <v>J</v>
      </c>
      <c r="C331" s="1"/>
      <c r="E331" s="3">
        <f t="shared" si="20"/>
        <v>45988</v>
      </c>
      <c r="F331" s="1" t="str">
        <f ca="1">IFERROR(OFFSET(Bdd!$AB$3,MOD(E331+1,14),Calcul2!$F$26),"")</f>
        <v>AM</v>
      </c>
      <c r="G331" s="1"/>
      <c r="I331" s="3">
        <f t="shared" si="23"/>
        <v>46353</v>
      </c>
      <c r="J331" s="1" t="str">
        <f ca="1">IFERROR(OFFSET(Bdd!$Y$3,MOD(E331+1,14),Calcul3!$F$26),"")</f>
        <v>AM</v>
      </c>
      <c r="K331" s="1"/>
      <c r="M331" s="3">
        <f t="shared" si="21"/>
        <v>46718</v>
      </c>
      <c r="N331" s="1">
        <f>VLOOKUP(MOD(M331-Calcul4!Départ4,7)+1,Cycle4,2,FALSE)</f>
        <v>0</v>
      </c>
      <c r="O331" s="1"/>
    </row>
    <row r="332" spans="1:15" x14ac:dyDescent="0.25">
      <c r="A332" s="3">
        <f t="shared" si="22"/>
        <v>45623</v>
      </c>
      <c r="B332" s="1" t="str">
        <f>VLOOKUP(MOD(A332-Calcul1!Départ1,7)+1,Cycle1,2,FALSE)</f>
        <v>M</v>
      </c>
      <c r="C332" s="1"/>
      <c r="E332" s="3">
        <f t="shared" si="20"/>
        <v>45989</v>
      </c>
      <c r="F332" s="1" t="str">
        <f ca="1">IFERROR(OFFSET(Bdd!$AB$3,MOD(E332+1,14),Calcul2!$F$26),"")</f>
        <v>AM</v>
      </c>
      <c r="G332" s="1"/>
      <c r="I332" s="3">
        <f t="shared" si="23"/>
        <v>46354</v>
      </c>
      <c r="J332" s="1" t="str">
        <f ca="1">IFERROR(OFFSET(Bdd!$Y$3,MOD(E332+1,14),Calcul3!$F$26),"")</f>
        <v>AM</v>
      </c>
      <c r="K332" s="1"/>
      <c r="M332" s="3">
        <f t="shared" si="21"/>
        <v>46719</v>
      </c>
      <c r="N332" s="1">
        <f>VLOOKUP(MOD(M332-Calcul4!Départ4,7)+1,Cycle4,2,FALSE)</f>
        <v>0</v>
      </c>
      <c r="O332" s="1"/>
    </row>
    <row r="333" spans="1:15" x14ac:dyDescent="0.25">
      <c r="A333" s="3">
        <f t="shared" si="22"/>
        <v>45624</v>
      </c>
      <c r="B333" s="1" t="str">
        <f>VLOOKUP(MOD(A333-Calcul1!Départ1,7)+1,Cycle1,2,FALSE)</f>
        <v>M</v>
      </c>
      <c r="C333" s="1"/>
      <c r="E333" s="3">
        <f t="shared" si="20"/>
        <v>45990</v>
      </c>
      <c r="F333" s="1">
        <f ca="1">IFERROR(OFFSET(Bdd!$AB$3,MOD(E333+1,14),Calcul2!$F$26),"")</f>
        <v>0</v>
      </c>
      <c r="G333" s="1"/>
      <c r="I333" s="3">
        <f t="shared" si="23"/>
        <v>46355</v>
      </c>
      <c r="J333" s="1">
        <f ca="1">IFERROR(OFFSET(Bdd!$Y$3,MOD(E333+1,14),Calcul3!$F$26),"")</f>
        <v>0</v>
      </c>
      <c r="K333" s="1"/>
      <c r="M333" s="3">
        <f t="shared" si="21"/>
        <v>46720</v>
      </c>
      <c r="N333" s="1" t="str">
        <f>VLOOKUP(MOD(M333-Calcul4!Départ4,7)+1,Cycle4,2,FALSE)</f>
        <v>J</v>
      </c>
      <c r="O333" s="1"/>
    </row>
    <row r="334" spans="1:15" x14ac:dyDescent="0.25">
      <c r="A334" s="3">
        <f t="shared" si="22"/>
        <v>45625</v>
      </c>
      <c r="B334" s="1" t="str">
        <f>VLOOKUP(MOD(A334-Calcul1!Départ1,7)+1,Cycle1,2,FALSE)</f>
        <v>M</v>
      </c>
      <c r="C334" s="1"/>
      <c r="E334" s="3">
        <f t="shared" si="20"/>
        <v>45991</v>
      </c>
      <c r="F334" s="1">
        <f ca="1">IFERROR(OFFSET(Bdd!$AB$3,MOD(E334+1,14),Calcul2!$F$26),"")</f>
        <v>0</v>
      </c>
      <c r="G334" s="1"/>
      <c r="I334" s="3">
        <f t="shared" si="23"/>
        <v>46356</v>
      </c>
      <c r="J334" s="1">
        <f ca="1">IFERROR(OFFSET(Bdd!$Y$3,MOD(E334+1,14),Calcul3!$F$26),"")</f>
        <v>0</v>
      </c>
      <c r="K334" s="1"/>
      <c r="M334" s="3">
        <f t="shared" si="21"/>
        <v>46721</v>
      </c>
      <c r="N334" s="1" t="str">
        <f>VLOOKUP(MOD(M334-Calcul4!Départ4,7)+1,Cycle4,2,FALSE)</f>
        <v>J</v>
      </c>
      <c r="O334" s="1"/>
    </row>
    <row r="335" spans="1:15" x14ac:dyDescent="0.25">
      <c r="A335" s="3">
        <f t="shared" si="22"/>
        <v>45626</v>
      </c>
      <c r="B335" s="1">
        <f>VLOOKUP(MOD(A335-Calcul1!Départ1,7)+1,Cycle1,2,FALSE)</f>
        <v>0</v>
      </c>
      <c r="C335" s="1"/>
      <c r="E335" s="3">
        <f t="shared" si="20"/>
        <v>45992</v>
      </c>
      <c r="F335" s="1" t="str">
        <f ca="1">IFERROR(OFFSET(Bdd!$AB$3,MOD(E335+1,14),Calcul2!$F$26),"")</f>
        <v>M</v>
      </c>
      <c r="G335" s="1"/>
      <c r="I335" s="3">
        <f t="shared" si="23"/>
        <v>46357</v>
      </c>
      <c r="J335" s="1" t="str">
        <f ca="1">IFERROR(OFFSET(Bdd!$Y$3,MOD(E335+1,14),Calcul3!$F$26),"")</f>
        <v>AM</v>
      </c>
      <c r="K335" s="1"/>
      <c r="M335" s="3">
        <f t="shared" si="21"/>
        <v>46722</v>
      </c>
      <c r="N335" s="1" t="str">
        <f>VLOOKUP(MOD(M335-Calcul4!Départ4,7)+1,Cycle4,2,FALSE)</f>
        <v>J</v>
      </c>
      <c r="O335" s="1"/>
    </row>
    <row r="336" spans="1:15" x14ac:dyDescent="0.25">
      <c r="A336" s="3">
        <f t="shared" si="22"/>
        <v>45627</v>
      </c>
      <c r="B336" s="1">
        <f>VLOOKUP(MOD(A336-Calcul1!Départ1,7)+1,Cycle1,2,FALSE)</f>
        <v>0</v>
      </c>
      <c r="C336" s="1"/>
      <c r="E336" s="3">
        <f t="shared" si="20"/>
        <v>45993</v>
      </c>
      <c r="F336" s="1" t="str">
        <f ca="1">IFERROR(OFFSET(Bdd!$AB$3,MOD(E336+1,14),Calcul2!$F$26),"")</f>
        <v>M</v>
      </c>
      <c r="G336" s="1"/>
      <c r="I336" s="3">
        <f t="shared" si="23"/>
        <v>46358</v>
      </c>
      <c r="J336" s="1" t="str">
        <f ca="1">IFERROR(OFFSET(Bdd!$Y$3,MOD(E336+1,14),Calcul3!$F$26),"")</f>
        <v>AM</v>
      </c>
      <c r="K336" s="1"/>
      <c r="M336" s="3">
        <f t="shared" si="21"/>
        <v>46723</v>
      </c>
      <c r="N336" s="1" t="str">
        <f>VLOOKUP(MOD(M336-Calcul4!Départ4,7)+1,Cycle4,2,FALSE)</f>
        <v>J</v>
      </c>
      <c r="O336" s="1"/>
    </row>
    <row r="337" spans="1:15" x14ac:dyDescent="0.25">
      <c r="A337" s="3">
        <f t="shared" si="22"/>
        <v>45628</v>
      </c>
      <c r="B337" s="1" t="str">
        <f>VLOOKUP(MOD(A337-Calcul1!Départ1,7)+1,Cycle1,2,FALSE)</f>
        <v>J</v>
      </c>
      <c r="C337" s="1"/>
      <c r="E337" s="3">
        <f t="shared" si="20"/>
        <v>45994</v>
      </c>
      <c r="F337" s="1" t="str">
        <f ca="1">IFERROR(OFFSET(Bdd!$AB$3,MOD(E337+1,14),Calcul2!$F$26),"")</f>
        <v>M</v>
      </c>
      <c r="G337" s="1"/>
      <c r="I337" s="3">
        <f t="shared" si="23"/>
        <v>46359</v>
      </c>
      <c r="J337" s="1" t="str">
        <f ca="1">IFERROR(OFFSET(Bdd!$Y$3,MOD(E337+1,14),Calcul3!$F$26),"")</f>
        <v>AM</v>
      </c>
      <c r="K337" s="1"/>
      <c r="M337" s="3">
        <f t="shared" si="21"/>
        <v>46724</v>
      </c>
      <c r="N337" s="1" t="str">
        <f>VLOOKUP(MOD(M337-Calcul4!Départ4,7)+1,Cycle4,2,FALSE)</f>
        <v>J</v>
      </c>
      <c r="O337" s="1"/>
    </row>
    <row r="338" spans="1:15" x14ac:dyDescent="0.25">
      <c r="A338" s="3">
        <f t="shared" si="22"/>
        <v>45629</v>
      </c>
      <c r="B338" s="1" t="str">
        <f>VLOOKUP(MOD(A338-Calcul1!Départ1,7)+1,Cycle1,2,FALSE)</f>
        <v>J</v>
      </c>
      <c r="C338" s="1"/>
      <c r="E338" s="3">
        <f t="shared" si="20"/>
        <v>45995</v>
      </c>
      <c r="F338" s="1" t="str">
        <f ca="1">IFERROR(OFFSET(Bdd!$AB$3,MOD(E338+1,14),Calcul2!$F$26),"")</f>
        <v>M</v>
      </c>
      <c r="G338" s="1"/>
      <c r="I338" s="3">
        <f t="shared" si="23"/>
        <v>46360</v>
      </c>
      <c r="J338" s="1" t="str">
        <f ca="1">IFERROR(OFFSET(Bdd!$Y$3,MOD(E338+1,14),Calcul3!$F$26),"")</f>
        <v>M</v>
      </c>
      <c r="K338" s="1"/>
      <c r="M338" s="3">
        <f t="shared" si="21"/>
        <v>46725</v>
      </c>
      <c r="N338" s="1">
        <f>VLOOKUP(MOD(M338-Calcul4!Départ4,7)+1,Cycle4,2,FALSE)</f>
        <v>0</v>
      </c>
      <c r="O338" s="1"/>
    </row>
    <row r="339" spans="1:15" x14ac:dyDescent="0.25">
      <c r="A339" s="3">
        <f t="shared" si="22"/>
        <v>45630</v>
      </c>
      <c r="B339" s="1" t="str">
        <f>VLOOKUP(MOD(A339-Calcul1!Départ1,7)+1,Cycle1,2,FALSE)</f>
        <v>M</v>
      </c>
      <c r="C339" s="1"/>
      <c r="E339" s="3">
        <f t="shared" si="20"/>
        <v>45996</v>
      </c>
      <c r="F339" s="1" t="str">
        <f ca="1">IFERROR(OFFSET(Bdd!$AB$3,MOD(E339+1,14),Calcul2!$F$26),"")</f>
        <v>M</v>
      </c>
      <c r="G339" s="1"/>
      <c r="I339" s="3">
        <f t="shared" si="23"/>
        <v>46361</v>
      </c>
      <c r="J339" s="1" t="str">
        <f ca="1">IFERROR(OFFSET(Bdd!$Y$3,MOD(E339+1,14),Calcul3!$F$26),"")</f>
        <v>M</v>
      </c>
      <c r="K339" s="1"/>
      <c r="M339" s="3">
        <f t="shared" si="21"/>
        <v>46726</v>
      </c>
      <c r="N339" s="1">
        <f>VLOOKUP(MOD(M339-Calcul4!Départ4,7)+1,Cycle4,2,FALSE)</f>
        <v>0</v>
      </c>
      <c r="O339" s="1"/>
    </row>
    <row r="340" spans="1:15" x14ac:dyDescent="0.25">
      <c r="A340" s="3">
        <f t="shared" si="22"/>
        <v>45631</v>
      </c>
      <c r="B340" s="1" t="str">
        <f>VLOOKUP(MOD(A340-Calcul1!Départ1,7)+1,Cycle1,2,FALSE)</f>
        <v>M</v>
      </c>
      <c r="C340" s="1"/>
      <c r="E340" s="3">
        <f t="shared" si="20"/>
        <v>45997</v>
      </c>
      <c r="F340" s="1">
        <f ca="1">IFERROR(OFFSET(Bdd!$AB$3,MOD(E340+1,14),Calcul2!$F$26),"")</f>
        <v>0</v>
      </c>
      <c r="G340" s="1"/>
      <c r="I340" s="3">
        <f t="shared" si="23"/>
        <v>46362</v>
      </c>
      <c r="J340" s="1">
        <f ca="1">IFERROR(OFFSET(Bdd!$Y$3,MOD(E340+1,14),Calcul3!$F$26),"")</f>
        <v>0</v>
      </c>
      <c r="K340" s="1"/>
      <c r="M340" s="3">
        <f t="shared" si="21"/>
        <v>46727</v>
      </c>
      <c r="N340" s="1" t="str">
        <f>VLOOKUP(MOD(M340-Calcul4!Départ4,7)+1,Cycle4,2,FALSE)</f>
        <v>J</v>
      </c>
      <c r="O340" s="1"/>
    </row>
    <row r="341" spans="1:15" x14ac:dyDescent="0.25">
      <c r="A341" s="3">
        <f t="shared" si="22"/>
        <v>45632</v>
      </c>
      <c r="B341" s="1" t="str">
        <f>VLOOKUP(MOD(A341-Calcul1!Départ1,7)+1,Cycle1,2,FALSE)</f>
        <v>M</v>
      </c>
      <c r="C341" s="1"/>
      <c r="E341" s="3">
        <f t="shared" si="20"/>
        <v>45998</v>
      </c>
      <c r="F341" s="1">
        <f ca="1">IFERROR(OFFSET(Bdd!$AB$3,MOD(E341+1,14),Calcul2!$F$26),"")</f>
        <v>0</v>
      </c>
      <c r="G341" s="1"/>
      <c r="I341" s="3">
        <f t="shared" si="23"/>
        <v>46363</v>
      </c>
      <c r="J341" s="1">
        <f ca="1">IFERROR(OFFSET(Bdd!$Y$3,MOD(E341+1,14),Calcul3!$F$26),"")</f>
        <v>0</v>
      </c>
      <c r="K341" s="1"/>
      <c r="M341" s="3">
        <f t="shared" si="21"/>
        <v>46728</v>
      </c>
      <c r="N341" s="1" t="str">
        <f>VLOOKUP(MOD(M341-Calcul4!Départ4,7)+1,Cycle4,2,FALSE)</f>
        <v>J</v>
      </c>
      <c r="O341" s="1"/>
    </row>
    <row r="342" spans="1:15" x14ac:dyDescent="0.25">
      <c r="A342" s="3">
        <f t="shared" si="22"/>
        <v>45633</v>
      </c>
      <c r="B342" s="1">
        <f>VLOOKUP(MOD(A342-Calcul1!Départ1,7)+1,Cycle1,2,FALSE)</f>
        <v>0</v>
      </c>
      <c r="C342" s="1"/>
      <c r="E342" s="3">
        <f t="shared" si="20"/>
        <v>45999</v>
      </c>
      <c r="F342" s="1" t="str">
        <f ca="1">IFERROR(OFFSET(Bdd!$AB$3,MOD(E342+1,14),Calcul2!$F$26),"")</f>
        <v>AM</v>
      </c>
      <c r="G342" s="1"/>
      <c r="I342" s="3">
        <f t="shared" si="23"/>
        <v>46364</v>
      </c>
      <c r="J342" s="1" t="str">
        <f ca="1">IFERROR(OFFSET(Bdd!$Y$3,MOD(E342+1,14),Calcul3!$F$26),"")</f>
        <v>M</v>
      </c>
      <c r="K342" s="1"/>
      <c r="M342" s="3">
        <f t="shared" si="21"/>
        <v>46729</v>
      </c>
      <c r="N342" s="1" t="str">
        <f>VLOOKUP(MOD(M342-Calcul4!Départ4,7)+1,Cycle4,2,FALSE)</f>
        <v>J</v>
      </c>
      <c r="O342" s="1"/>
    </row>
    <row r="343" spans="1:15" x14ac:dyDescent="0.25">
      <c r="A343" s="3">
        <f t="shared" si="22"/>
        <v>45634</v>
      </c>
      <c r="B343" s="1">
        <f>VLOOKUP(MOD(A343-Calcul1!Départ1,7)+1,Cycle1,2,FALSE)</f>
        <v>0</v>
      </c>
      <c r="C343" s="1"/>
      <c r="E343" s="3">
        <f t="shared" si="20"/>
        <v>46000</v>
      </c>
      <c r="F343" s="1" t="str">
        <f ca="1">IFERROR(OFFSET(Bdd!$AB$3,MOD(E343+1,14),Calcul2!$F$26),"")</f>
        <v>AM</v>
      </c>
      <c r="G343" s="1"/>
      <c r="I343" s="3">
        <f t="shared" si="23"/>
        <v>46365</v>
      </c>
      <c r="J343" s="1" t="str">
        <f ca="1">IFERROR(OFFSET(Bdd!$Y$3,MOD(E343+1,14),Calcul3!$F$26),"")</f>
        <v>M</v>
      </c>
      <c r="K343" s="1"/>
      <c r="M343" s="3">
        <f t="shared" si="21"/>
        <v>46730</v>
      </c>
      <c r="N343" s="1" t="str">
        <f>VLOOKUP(MOD(M343-Calcul4!Départ4,7)+1,Cycle4,2,FALSE)</f>
        <v>J</v>
      </c>
      <c r="O343" s="1"/>
    </row>
    <row r="344" spans="1:15" x14ac:dyDescent="0.25">
      <c r="A344" s="3">
        <f t="shared" si="22"/>
        <v>45635</v>
      </c>
      <c r="B344" s="1" t="str">
        <f>VLOOKUP(MOD(A344-Calcul1!Départ1,7)+1,Cycle1,2,FALSE)</f>
        <v>J</v>
      </c>
      <c r="C344" s="1"/>
      <c r="E344" s="3">
        <f t="shared" si="20"/>
        <v>46001</v>
      </c>
      <c r="F344" s="1" t="str">
        <f ca="1">IFERROR(OFFSET(Bdd!$AB$3,MOD(E344+1,14),Calcul2!$F$26),"")</f>
        <v>AM</v>
      </c>
      <c r="G344" s="1"/>
      <c r="I344" s="3">
        <f t="shared" si="23"/>
        <v>46366</v>
      </c>
      <c r="J344" s="1" t="str">
        <f ca="1">IFERROR(OFFSET(Bdd!$Y$3,MOD(E344+1,14),Calcul3!$F$26),"")</f>
        <v>M</v>
      </c>
      <c r="K344" s="1"/>
      <c r="M344" s="3">
        <f t="shared" si="21"/>
        <v>46731</v>
      </c>
      <c r="N344" s="1" t="str">
        <f>VLOOKUP(MOD(M344-Calcul4!Départ4,7)+1,Cycle4,2,FALSE)</f>
        <v>J</v>
      </c>
      <c r="O344" s="1"/>
    </row>
    <row r="345" spans="1:15" x14ac:dyDescent="0.25">
      <c r="A345" s="3">
        <f t="shared" si="22"/>
        <v>45636</v>
      </c>
      <c r="B345" s="1" t="str">
        <f>VLOOKUP(MOD(A345-Calcul1!Départ1,7)+1,Cycle1,2,FALSE)</f>
        <v>J</v>
      </c>
      <c r="C345" s="1"/>
      <c r="E345" s="3">
        <f t="shared" si="20"/>
        <v>46002</v>
      </c>
      <c r="F345" s="1" t="str">
        <f ca="1">IFERROR(OFFSET(Bdd!$AB$3,MOD(E345+1,14),Calcul2!$F$26),"")</f>
        <v>AM</v>
      </c>
      <c r="G345" s="1"/>
      <c r="I345" s="3">
        <f t="shared" si="23"/>
        <v>46367</v>
      </c>
      <c r="J345" s="1" t="str">
        <f ca="1">IFERROR(OFFSET(Bdd!$Y$3,MOD(E345+1,14),Calcul3!$F$26),"")</f>
        <v>AM</v>
      </c>
      <c r="K345" s="1"/>
      <c r="M345" s="3">
        <f t="shared" si="21"/>
        <v>46732</v>
      </c>
      <c r="N345" s="1">
        <f>VLOOKUP(MOD(M345-Calcul4!Départ4,7)+1,Cycle4,2,FALSE)</f>
        <v>0</v>
      </c>
      <c r="O345" s="1"/>
    </row>
    <row r="346" spans="1:15" x14ac:dyDescent="0.25">
      <c r="A346" s="3">
        <f t="shared" si="22"/>
        <v>45637</v>
      </c>
      <c r="B346" s="1" t="str">
        <f>VLOOKUP(MOD(A346-Calcul1!Départ1,7)+1,Cycle1,2,FALSE)</f>
        <v>M</v>
      </c>
      <c r="C346" s="1"/>
      <c r="E346" s="3">
        <f t="shared" si="20"/>
        <v>46003</v>
      </c>
      <c r="F346" s="1" t="str">
        <f ca="1">IFERROR(OFFSET(Bdd!$AB$3,MOD(E346+1,14),Calcul2!$F$26),"")</f>
        <v>AM</v>
      </c>
      <c r="G346" s="1"/>
      <c r="I346" s="3">
        <f t="shared" si="23"/>
        <v>46368</v>
      </c>
      <c r="J346" s="1" t="str">
        <f ca="1">IFERROR(OFFSET(Bdd!$Y$3,MOD(E346+1,14),Calcul3!$F$26),"")</f>
        <v>AM</v>
      </c>
      <c r="K346" s="1"/>
      <c r="M346" s="3">
        <f t="shared" si="21"/>
        <v>46733</v>
      </c>
      <c r="N346" s="1">
        <f>VLOOKUP(MOD(M346-Calcul4!Départ4,7)+1,Cycle4,2,FALSE)</f>
        <v>0</v>
      </c>
      <c r="O346" s="1"/>
    </row>
    <row r="347" spans="1:15" x14ac:dyDescent="0.25">
      <c r="A347" s="3">
        <f t="shared" si="22"/>
        <v>45638</v>
      </c>
      <c r="B347" s="1" t="str">
        <f>VLOOKUP(MOD(A347-Calcul1!Départ1,7)+1,Cycle1,2,FALSE)</f>
        <v>M</v>
      </c>
      <c r="C347" s="1"/>
      <c r="E347" s="3">
        <f t="shared" si="20"/>
        <v>46004</v>
      </c>
      <c r="F347" s="1">
        <f ca="1">IFERROR(OFFSET(Bdd!$AB$3,MOD(E347+1,14),Calcul2!$F$26),"")</f>
        <v>0</v>
      </c>
      <c r="G347" s="1"/>
      <c r="I347" s="3">
        <f t="shared" si="23"/>
        <v>46369</v>
      </c>
      <c r="J347" s="1">
        <f ca="1">IFERROR(OFFSET(Bdd!$Y$3,MOD(E347+1,14),Calcul3!$F$26),"")</f>
        <v>0</v>
      </c>
      <c r="K347" s="1"/>
      <c r="M347" s="3">
        <f t="shared" si="21"/>
        <v>46734</v>
      </c>
      <c r="N347" s="1" t="str">
        <f>VLOOKUP(MOD(M347-Calcul4!Départ4,7)+1,Cycle4,2,FALSE)</f>
        <v>J</v>
      </c>
      <c r="O347" s="1"/>
    </row>
    <row r="348" spans="1:15" x14ac:dyDescent="0.25">
      <c r="A348" s="3">
        <f t="shared" si="22"/>
        <v>45639</v>
      </c>
      <c r="B348" s="1" t="str">
        <f>VLOOKUP(MOD(A348-Calcul1!Départ1,7)+1,Cycle1,2,FALSE)</f>
        <v>M</v>
      </c>
      <c r="C348" s="1"/>
      <c r="E348" s="3">
        <f t="shared" si="20"/>
        <v>46005</v>
      </c>
      <c r="F348" s="1">
        <f ca="1">IFERROR(OFFSET(Bdd!$AB$3,MOD(E348+1,14),Calcul2!$F$26),"")</f>
        <v>0</v>
      </c>
      <c r="G348" s="1"/>
      <c r="I348" s="3">
        <f t="shared" si="23"/>
        <v>46370</v>
      </c>
      <c r="J348" s="1">
        <f ca="1">IFERROR(OFFSET(Bdd!$Y$3,MOD(E348+1,14),Calcul3!$F$26),"")</f>
        <v>0</v>
      </c>
      <c r="K348" s="1"/>
      <c r="M348" s="3">
        <f t="shared" si="21"/>
        <v>46735</v>
      </c>
      <c r="N348" s="1" t="str">
        <f>VLOOKUP(MOD(M348-Calcul4!Départ4,7)+1,Cycle4,2,FALSE)</f>
        <v>J</v>
      </c>
      <c r="O348" s="1"/>
    </row>
    <row r="349" spans="1:15" x14ac:dyDescent="0.25">
      <c r="A349" s="3">
        <f t="shared" si="22"/>
        <v>45640</v>
      </c>
      <c r="B349" s="1">
        <f>VLOOKUP(MOD(A349-Calcul1!Départ1,7)+1,Cycle1,2,FALSE)</f>
        <v>0</v>
      </c>
      <c r="C349" s="1"/>
      <c r="E349" s="3">
        <f t="shared" si="20"/>
        <v>46006</v>
      </c>
      <c r="F349" s="1" t="str">
        <f ca="1">IFERROR(OFFSET(Bdd!$AB$3,MOD(E349+1,14),Calcul2!$F$26),"")</f>
        <v>M</v>
      </c>
      <c r="G349" s="1"/>
      <c r="I349" s="3">
        <f t="shared" si="23"/>
        <v>46371</v>
      </c>
      <c r="J349" s="1" t="str">
        <f ca="1">IFERROR(OFFSET(Bdd!$Y$3,MOD(E349+1,14),Calcul3!$F$26),"")</f>
        <v>AM</v>
      </c>
      <c r="K349" s="1"/>
      <c r="M349" s="3">
        <f t="shared" si="21"/>
        <v>46736</v>
      </c>
      <c r="N349" s="1" t="str">
        <f>VLOOKUP(MOD(M349-Calcul4!Départ4,7)+1,Cycle4,2,FALSE)</f>
        <v>J</v>
      </c>
      <c r="O349" s="1"/>
    </row>
    <row r="350" spans="1:15" x14ac:dyDescent="0.25">
      <c r="A350" s="3">
        <f t="shared" si="22"/>
        <v>45641</v>
      </c>
      <c r="B350" s="1">
        <f>VLOOKUP(MOD(A350-Calcul1!Départ1,7)+1,Cycle1,2,FALSE)</f>
        <v>0</v>
      </c>
      <c r="C350" s="1"/>
      <c r="E350" s="3">
        <f t="shared" si="20"/>
        <v>46007</v>
      </c>
      <c r="F350" s="1" t="str">
        <f ca="1">IFERROR(OFFSET(Bdd!$AB$3,MOD(E350+1,14),Calcul2!$F$26),"")</f>
        <v>M</v>
      </c>
      <c r="G350" s="1"/>
      <c r="I350" s="3">
        <f t="shared" si="23"/>
        <v>46372</v>
      </c>
      <c r="J350" s="1" t="str">
        <f ca="1">IFERROR(OFFSET(Bdd!$Y$3,MOD(E350+1,14),Calcul3!$F$26),"")</f>
        <v>AM</v>
      </c>
      <c r="K350" s="1"/>
      <c r="M350" s="3">
        <f t="shared" si="21"/>
        <v>46737</v>
      </c>
      <c r="N350" s="1" t="str">
        <f>VLOOKUP(MOD(M350-Calcul4!Départ4,7)+1,Cycle4,2,FALSE)</f>
        <v>J</v>
      </c>
      <c r="O350" s="1"/>
    </row>
    <row r="351" spans="1:15" x14ac:dyDescent="0.25">
      <c r="A351" s="3">
        <f t="shared" si="22"/>
        <v>45642</v>
      </c>
      <c r="B351" s="1" t="str">
        <f>VLOOKUP(MOD(A351-Calcul1!Départ1,7)+1,Cycle1,2,FALSE)</f>
        <v>J</v>
      </c>
      <c r="C351" s="1"/>
      <c r="E351" s="3">
        <f t="shared" si="20"/>
        <v>46008</v>
      </c>
      <c r="F351" s="1" t="str">
        <f ca="1">IFERROR(OFFSET(Bdd!$AB$3,MOD(E351+1,14),Calcul2!$F$26),"")</f>
        <v>M</v>
      </c>
      <c r="G351" s="1"/>
      <c r="I351" s="3">
        <f t="shared" si="23"/>
        <v>46373</v>
      </c>
      <c r="J351" s="1" t="str">
        <f ca="1">IFERROR(OFFSET(Bdd!$Y$3,MOD(E351+1,14),Calcul3!$F$26),"")</f>
        <v>AM</v>
      </c>
      <c r="K351" s="1"/>
      <c r="M351" s="3">
        <f t="shared" si="21"/>
        <v>46738</v>
      </c>
      <c r="N351" s="1" t="str">
        <f>VLOOKUP(MOD(M351-Calcul4!Départ4,7)+1,Cycle4,2,FALSE)</f>
        <v>J</v>
      </c>
      <c r="O351" s="1"/>
    </row>
    <row r="352" spans="1:15" x14ac:dyDescent="0.25">
      <c r="A352" s="3">
        <f t="shared" si="22"/>
        <v>45643</v>
      </c>
      <c r="B352" s="1" t="str">
        <f>VLOOKUP(MOD(A352-Calcul1!Départ1,7)+1,Cycle1,2,FALSE)</f>
        <v>J</v>
      </c>
      <c r="C352" s="1"/>
      <c r="E352" s="3">
        <f t="shared" si="20"/>
        <v>46009</v>
      </c>
      <c r="F352" s="1" t="str">
        <f ca="1">IFERROR(OFFSET(Bdd!$AB$3,MOD(E352+1,14),Calcul2!$F$26),"")</f>
        <v>M</v>
      </c>
      <c r="G352" s="1"/>
      <c r="I352" s="3">
        <f t="shared" si="23"/>
        <v>46374</v>
      </c>
      <c r="J352" s="1" t="str">
        <f ca="1">IFERROR(OFFSET(Bdd!$Y$3,MOD(E352+1,14),Calcul3!$F$26),"")</f>
        <v>M</v>
      </c>
      <c r="K352" s="1"/>
      <c r="M352" s="3">
        <f t="shared" si="21"/>
        <v>46739</v>
      </c>
      <c r="N352" s="1">
        <f>VLOOKUP(MOD(M352-Calcul4!Départ4,7)+1,Cycle4,2,FALSE)</f>
        <v>0</v>
      </c>
      <c r="O352" s="1"/>
    </row>
    <row r="353" spans="1:15" x14ac:dyDescent="0.25">
      <c r="A353" s="3">
        <f t="shared" si="22"/>
        <v>45644</v>
      </c>
      <c r="B353" s="1" t="str">
        <f>VLOOKUP(MOD(A353-Calcul1!Départ1,7)+1,Cycle1,2,FALSE)</f>
        <v>M</v>
      </c>
      <c r="C353" s="1"/>
      <c r="E353" s="3">
        <f t="shared" si="20"/>
        <v>46010</v>
      </c>
      <c r="F353" s="1" t="str">
        <f ca="1">IFERROR(OFFSET(Bdd!$AB$3,MOD(E353+1,14),Calcul2!$F$26),"")</f>
        <v>M</v>
      </c>
      <c r="G353" s="1"/>
      <c r="I353" s="3">
        <f t="shared" si="23"/>
        <v>46375</v>
      </c>
      <c r="J353" s="1" t="str">
        <f ca="1">IFERROR(OFFSET(Bdd!$Y$3,MOD(E353+1,14),Calcul3!$F$26),"")</f>
        <v>M</v>
      </c>
      <c r="K353" s="1"/>
      <c r="M353" s="3">
        <f t="shared" si="21"/>
        <v>46740</v>
      </c>
      <c r="N353" s="1">
        <f>VLOOKUP(MOD(M353-Calcul4!Départ4,7)+1,Cycle4,2,FALSE)</f>
        <v>0</v>
      </c>
      <c r="O353" s="1"/>
    </row>
    <row r="354" spans="1:15" x14ac:dyDescent="0.25">
      <c r="A354" s="3">
        <f t="shared" si="22"/>
        <v>45645</v>
      </c>
      <c r="B354" s="1" t="str">
        <f>VLOOKUP(MOD(A354-Calcul1!Départ1,7)+1,Cycle1,2,FALSE)</f>
        <v>M</v>
      </c>
      <c r="C354" s="1"/>
      <c r="E354" s="3">
        <f t="shared" si="20"/>
        <v>46011</v>
      </c>
      <c r="F354" s="1">
        <f ca="1">IFERROR(OFFSET(Bdd!$AB$3,MOD(E354+1,14),Calcul2!$F$26),"")</f>
        <v>0</v>
      </c>
      <c r="G354" s="1"/>
      <c r="I354" s="3">
        <f t="shared" si="23"/>
        <v>46376</v>
      </c>
      <c r="J354" s="1">
        <f ca="1">IFERROR(OFFSET(Bdd!$Y$3,MOD(E354+1,14),Calcul3!$F$26),"")</f>
        <v>0</v>
      </c>
      <c r="K354" s="1"/>
      <c r="M354" s="3">
        <f t="shared" si="21"/>
        <v>46741</v>
      </c>
      <c r="N354" s="1" t="str">
        <f>VLOOKUP(MOD(M354-Calcul4!Départ4,7)+1,Cycle4,2,FALSE)</f>
        <v>J</v>
      </c>
      <c r="O354" s="1"/>
    </row>
    <row r="355" spans="1:15" x14ac:dyDescent="0.25">
      <c r="A355" s="3">
        <f t="shared" si="22"/>
        <v>45646</v>
      </c>
      <c r="B355" s="1" t="str">
        <f>VLOOKUP(MOD(A355-Calcul1!Départ1,7)+1,Cycle1,2,FALSE)</f>
        <v>M</v>
      </c>
      <c r="C355" s="1"/>
      <c r="E355" s="3">
        <f t="shared" si="20"/>
        <v>46012</v>
      </c>
      <c r="F355" s="1">
        <f ca="1">IFERROR(OFFSET(Bdd!$AB$3,MOD(E355+1,14),Calcul2!$F$26),"")</f>
        <v>0</v>
      </c>
      <c r="G355" s="1"/>
      <c r="I355" s="3">
        <f t="shared" si="23"/>
        <v>46377</v>
      </c>
      <c r="J355" s="1">
        <f ca="1">IFERROR(OFFSET(Bdd!$Y$3,MOD(E355+1,14),Calcul3!$F$26),"")</f>
        <v>0</v>
      </c>
      <c r="K355" s="1"/>
      <c r="M355" s="3">
        <f t="shared" si="21"/>
        <v>46742</v>
      </c>
      <c r="N355" s="1" t="str">
        <f>VLOOKUP(MOD(M355-Calcul4!Départ4,7)+1,Cycle4,2,FALSE)</f>
        <v>J</v>
      </c>
      <c r="O355" s="1"/>
    </row>
    <row r="356" spans="1:15" x14ac:dyDescent="0.25">
      <c r="A356" s="3">
        <f t="shared" si="22"/>
        <v>45647</v>
      </c>
      <c r="B356" s="1">
        <f>VLOOKUP(MOD(A356-Calcul1!Départ1,7)+1,Cycle1,2,FALSE)</f>
        <v>0</v>
      </c>
      <c r="C356" s="1"/>
      <c r="E356" s="3">
        <f t="shared" si="20"/>
        <v>46013</v>
      </c>
      <c r="F356" s="1" t="str">
        <f ca="1">IFERROR(OFFSET(Bdd!$AB$3,MOD(E356+1,14),Calcul2!$F$26),"")</f>
        <v>AM</v>
      </c>
      <c r="G356" s="1"/>
      <c r="I356" s="3">
        <f t="shared" si="23"/>
        <v>46378</v>
      </c>
      <c r="J356" s="1" t="str">
        <f ca="1">IFERROR(OFFSET(Bdd!$Y$3,MOD(E356+1,14),Calcul3!$F$26),"")</f>
        <v>M</v>
      </c>
      <c r="K356" s="1"/>
      <c r="M356" s="3">
        <f t="shared" si="21"/>
        <v>46743</v>
      </c>
      <c r="N356" s="1" t="str">
        <f>VLOOKUP(MOD(M356-Calcul4!Départ4,7)+1,Cycle4,2,FALSE)</f>
        <v>J</v>
      </c>
      <c r="O356" s="1"/>
    </row>
    <row r="357" spans="1:15" x14ac:dyDescent="0.25">
      <c r="A357" s="3">
        <f t="shared" si="22"/>
        <v>45648</v>
      </c>
      <c r="B357" s="1">
        <f>VLOOKUP(MOD(A357-Calcul1!Départ1,7)+1,Cycle1,2,FALSE)</f>
        <v>0</v>
      </c>
      <c r="C357" s="1"/>
      <c r="E357" s="3">
        <f t="shared" si="20"/>
        <v>46014</v>
      </c>
      <c r="F357" s="1" t="str">
        <f ca="1">IFERROR(OFFSET(Bdd!$AB$3,MOD(E357+1,14),Calcul2!$F$26),"")</f>
        <v>AM</v>
      </c>
      <c r="G357" s="1"/>
      <c r="I357" s="3">
        <f t="shared" si="23"/>
        <v>46379</v>
      </c>
      <c r="J357" s="1" t="str">
        <f ca="1">IFERROR(OFFSET(Bdd!$Y$3,MOD(E357+1,14),Calcul3!$F$26),"")</f>
        <v>M</v>
      </c>
      <c r="K357" s="1"/>
      <c r="M357" s="3">
        <f t="shared" si="21"/>
        <v>46744</v>
      </c>
      <c r="N357" s="1" t="str">
        <f>VLOOKUP(MOD(M357-Calcul4!Départ4,7)+1,Cycle4,2,FALSE)</f>
        <v>J</v>
      </c>
      <c r="O357" s="1"/>
    </row>
    <row r="358" spans="1:15" x14ac:dyDescent="0.25">
      <c r="A358" s="3">
        <f t="shared" si="22"/>
        <v>45649</v>
      </c>
      <c r="B358" s="1" t="str">
        <f>VLOOKUP(MOD(A358-Calcul1!Départ1,7)+1,Cycle1,2,FALSE)</f>
        <v>J</v>
      </c>
      <c r="C358" s="1"/>
      <c r="E358" s="3">
        <f t="shared" si="20"/>
        <v>46015</v>
      </c>
      <c r="F358" s="1" t="str">
        <f ca="1">IFERROR(OFFSET(Bdd!$AB$3,MOD(E358+1,14),Calcul2!$F$26),"")</f>
        <v>AM</v>
      </c>
      <c r="G358" s="1"/>
      <c r="I358" s="3">
        <f t="shared" si="23"/>
        <v>46380</v>
      </c>
      <c r="J358" s="1" t="str">
        <f ca="1">IFERROR(OFFSET(Bdd!$Y$3,MOD(E358+1,14),Calcul3!$F$26),"")</f>
        <v>M</v>
      </c>
      <c r="K358" s="1"/>
      <c r="M358" s="3">
        <f t="shared" si="21"/>
        <v>46745</v>
      </c>
      <c r="N358" s="1" t="str">
        <f>VLOOKUP(MOD(M358-Calcul4!Départ4,7)+1,Cycle4,2,FALSE)</f>
        <v>J</v>
      </c>
      <c r="O358" s="1"/>
    </row>
    <row r="359" spans="1:15" x14ac:dyDescent="0.25">
      <c r="A359" s="3">
        <f t="shared" si="22"/>
        <v>45650</v>
      </c>
      <c r="B359" s="1" t="str">
        <f>VLOOKUP(MOD(A359-Calcul1!Départ1,7)+1,Cycle1,2,FALSE)</f>
        <v>J</v>
      </c>
      <c r="C359" s="1"/>
      <c r="E359" s="3">
        <f t="shared" si="20"/>
        <v>46016</v>
      </c>
      <c r="F359" s="1" t="str">
        <f ca="1">IFERROR(OFFSET(Bdd!$AB$3,MOD(E359+1,14),Calcul2!$F$26),"")</f>
        <v>AM</v>
      </c>
      <c r="G359" s="1"/>
      <c r="I359" s="3">
        <f t="shared" si="23"/>
        <v>46381</v>
      </c>
      <c r="J359" s="1" t="str">
        <f ca="1">IFERROR(OFFSET(Bdd!$Y$3,MOD(E359+1,14),Calcul3!$F$26),"")</f>
        <v>AM</v>
      </c>
      <c r="K359" s="1"/>
      <c r="M359" s="3">
        <f t="shared" si="21"/>
        <v>46746</v>
      </c>
      <c r="N359" s="1">
        <f>VLOOKUP(MOD(M359-Calcul4!Départ4,7)+1,Cycle4,2,FALSE)</f>
        <v>0</v>
      </c>
      <c r="O359" s="1"/>
    </row>
    <row r="360" spans="1:15" x14ac:dyDescent="0.25">
      <c r="A360" s="3">
        <f t="shared" si="22"/>
        <v>45651</v>
      </c>
      <c r="B360" s="1" t="str">
        <f>VLOOKUP(MOD(A360-Calcul1!Départ1,7)+1,Cycle1,2,FALSE)</f>
        <v>M</v>
      </c>
      <c r="C360" s="1"/>
      <c r="E360" s="3">
        <f t="shared" si="20"/>
        <v>46017</v>
      </c>
      <c r="F360" s="1" t="str">
        <f ca="1">IFERROR(OFFSET(Bdd!$AB$3,MOD(E360+1,14),Calcul2!$F$26),"")</f>
        <v>AM</v>
      </c>
      <c r="G360" s="1"/>
      <c r="I360" s="3">
        <f t="shared" si="23"/>
        <v>46382</v>
      </c>
      <c r="J360" s="1" t="str">
        <f ca="1">IFERROR(OFFSET(Bdd!$Y$3,MOD(E360+1,14),Calcul3!$F$26),"")</f>
        <v>AM</v>
      </c>
      <c r="K360" s="1"/>
      <c r="M360" s="3">
        <f t="shared" si="21"/>
        <v>46747</v>
      </c>
      <c r="N360" s="1">
        <f>VLOOKUP(MOD(M360-Calcul4!Départ4,7)+1,Cycle4,2,FALSE)</f>
        <v>0</v>
      </c>
      <c r="O360" s="1"/>
    </row>
    <row r="361" spans="1:15" x14ac:dyDescent="0.25">
      <c r="A361" s="3">
        <f t="shared" si="22"/>
        <v>45652</v>
      </c>
      <c r="B361" s="1" t="str">
        <f>VLOOKUP(MOD(A361-Calcul1!Départ1,7)+1,Cycle1,2,FALSE)</f>
        <v>M</v>
      </c>
      <c r="C361" s="1"/>
      <c r="E361" s="3">
        <f t="shared" si="20"/>
        <v>46018</v>
      </c>
      <c r="F361" s="1">
        <f ca="1">IFERROR(OFFSET(Bdd!$AB$3,MOD(E361+1,14),Calcul2!$F$26),"")</f>
        <v>0</v>
      </c>
      <c r="G361" s="1"/>
      <c r="I361" s="3">
        <f t="shared" si="23"/>
        <v>46383</v>
      </c>
      <c r="J361" s="1">
        <f ca="1">IFERROR(OFFSET(Bdd!$Y$3,MOD(E361+1,14),Calcul3!$F$26),"")</f>
        <v>0</v>
      </c>
      <c r="K361" s="1"/>
      <c r="M361" s="3">
        <f t="shared" si="21"/>
        <v>46748</v>
      </c>
      <c r="N361" s="1" t="str">
        <f>VLOOKUP(MOD(M361-Calcul4!Départ4,7)+1,Cycle4,2,FALSE)</f>
        <v>J</v>
      </c>
      <c r="O361" s="1"/>
    </row>
    <row r="362" spans="1:15" x14ac:dyDescent="0.25">
      <c r="A362" s="3">
        <f t="shared" si="22"/>
        <v>45653</v>
      </c>
      <c r="B362" s="1" t="str">
        <f>VLOOKUP(MOD(A362-Calcul1!Départ1,7)+1,Cycle1,2,FALSE)</f>
        <v>M</v>
      </c>
      <c r="C362" s="1"/>
      <c r="E362" s="3">
        <f t="shared" si="20"/>
        <v>46019</v>
      </c>
      <c r="F362" s="1">
        <f ca="1">IFERROR(OFFSET(Bdd!$AB$3,MOD(E362+1,14),Calcul2!$F$26),"")</f>
        <v>0</v>
      </c>
      <c r="G362" s="1"/>
      <c r="I362" s="3">
        <f t="shared" si="23"/>
        <v>46384</v>
      </c>
      <c r="J362" s="1">
        <f ca="1">IFERROR(OFFSET(Bdd!$Y$3,MOD(E362+1,14),Calcul3!$F$26),"")</f>
        <v>0</v>
      </c>
      <c r="K362" s="1"/>
      <c r="M362" s="3">
        <f t="shared" si="21"/>
        <v>46749</v>
      </c>
      <c r="N362" s="1" t="str">
        <f>VLOOKUP(MOD(M362-Calcul4!Départ4,7)+1,Cycle4,2,FALSE)</f>
        <v>J</v>
      </c>
      <c r="O362" s="1"/>
    </row>
    <row r="363" spans="1:15" x14ac:dyDescent="0.25">
      <c r="A363" s="3">
        <f t="shared" si="22"/>
        <v>45654</v>
      </c>
      <c r="B363" s="1">
        <f>VLOOKUP(MOD(A363-Calcul1!Départ1,7)+1,Cycle1,2,FALSE)</f>
        <v>0</v>
      </c>
      <c r="C363" s="1"/>
      <c r="E363" s="3">
        <f t="shared" si="20"/>
        <v>46020</v>
      </c>
      <c r="F363" s="1" t="str">
        <f ca="1">IFERROR(OFFSET(Bdd!$AB$3,MOD(E363+1,14),Calcul2!$F$26),"")</f>
        <v>M</v>
      </c>
      <c r="G363" s="1"/>
      <c r="I363" s="3">
        <f t="shared" si="23"/>
        <v>46385</v>
      </c>
      <c r="J363" s="1" t="str">
        <f ca="1">IFERROR(OFFSET(Bdd!$Y$3,MOD(E363+1,14),Calcul3!$F$26),"")</f>
        <v>AM</v>
      </c>
      <c r="K363" s="1"/>
      <c r="M363" s="3">
        <f t="shared" si="21"/>
        <v>46750</v>
      </c>
      <c r="N363" s="1" t="str">
        <f>VLOOKUP(MOD(M363-Calcul4!Départ4,7)+1,Cycle4,2,FALSE)</f>
        <v>J</v>
      </c>
      <c r="O363" s="1"/>
    </row>
    <row r="364" spans="1:15" x14ac:dyDescent="0.25">
      <c r="A364" s="3">
        <f t="shared" si="22"/>
        <v>45655</v>
      </c>
      <c r="B364" s="1">
        <f>VLOOKUP(MOD(A364-Calcul1!Départ1,7)+1,Cycle1,2,FALSE)</f>
        <v>0</v>
      </c>
      <c r="C364" s="1"/>
      <c r="E364" s="3">
        <f t="shared" si="20"/>
        <v>46021</v>
      </c>
      <c r="F364" s="1" t="str">
        <f ca="1">IFERROR(OFFSET(Bdd!$AB$3,MOD(E364+1,14),Calcul2!$F$26),"")</f>
        <v>M</v>
      </c>
      <c r="G364" s="1"/>
      <c r="I364" s="3">
        <f t="shared" si="23"/>
        <v>46386</v>
      </c>
      <c r="J364" s="1" t="str">
        <f ca="1">IFERROR(OFFSET(Bdd!$Y$3,MOD(E364+1,14),Calcul3!$F$26),"")</f>
        <v>AM</v>
      </c>
      <c r="K364" s="1"/>
      <c r="M364" s="3">
        <f t="shared" si="21"/>
        <v>46751</v>
      </c>
      <c r="N364" s="1" t="str">
        <f>VLOOKUP(MOD(M364-Calcul4!Départ4,7)+1,Cycle4,2,FALSE)</f>
        <v>J</v>
      </c>
      <c r="O364" s="1"/>
    </row>
    <row r="365" spans="1:15" x14ac:dyDescent="0.25">
      <c r="A365" s="3">
        <f t="shared" si="22"/>
        <v>45656</v>
      </c>
      <c r="B365" s="1" t="str">
        <f>VLOOKUP(MOD(A365-Calcul1!Départ1,7)+1,Cycle1,2,FALSE)</f>
        <v>J</v>
      </c>
      <c r="C365" s="1"/>
      <c r="E365" s="3">
        <f t="shared" si="20"/>
        <v>46022</v>
      </c>
      <c r="F365" s="1" t="str">
        <f ca="1">IFERROR(OFFSET(Bdd!$AB$3,MOD(E365+1,14),Calcul2!$F$26),"")</f>
        <v>M</v>
      </c>
      <c r="G365" s="1"/>
      <c r="I365" s="3">
        <f t="shared" si="23"/>
        <v>46387</v>
      </c>
      <c r="J365" s="1" t="str">
        <f ca="1">IFERROR(OFFSET(Bdd!$Y$3,MOD(E365+1,14),Calcul3!$F$26),"")</f>
        <v>AM</v>
      </c>
      <c r="K365" s="1"/>
      <c r="M365" s="3">
        <f t="shared" si="21"/>
        <v>46752</v>
      </c>
      <c r="N365" s="1" t="str">
        <f>VLOOKUP(MOD(M365-Calcul4!Départ4,7)+1,Cycle4,2,FALSE)</f>
        <v>J</v>
      </c>
      <c r="O365" s="1"/>
    </row>
    <row r="366" spans="1:15" x14ac:dyDescent="0.25">
      <c r="A366" s="3">
        <f t="shared" si="22"/>
        <v>45657</v>
      </c>
      <c r="B366" s="1" t="str">
        <f>VLOOKUP(MOD(A366-Calcul1!Départ1,7)+1,Cycle1,2,FALSE)</f>
        <v>J</v>
      </c>
      <c r="C366" s="1"/>
      <c r="E366" s="3">
        <f t="shared" si="20"/>
        <v>46023</v>
      </c>
      <c r="F366" s="1" t="str">
        <f ca="1">IFERROR(OFFSET(Bdd!$AB$3,MOD(E366+1,14),Calcul2!$F$26),"")</f>
        <v>M</v>
      </c>
      <c r="G366" s="1"/>
      <c r="I366" s="3">
        <f t="shared" si="23"/>
        <v>46388</v>
      </c>
      <c r="J366" s="1" t="str">
        <f ca="1">IFERROR(OFFSET(Bdd!$Y$3,MOD(E366+1,14),Calcul3!$F$26),"")</f>
        <v>M</v>
      </c>
      <c r="K366" s="1"/>
      <c r="M366" s="3">
        <f t="shared" si="21"/>
        <v>46753</v>
      </c>
      <c r="N366" s="1">
        <f>VLOOKUP(MOD(M366-Calcul4!Départ4,7)+1,Cycle4,2,FALSE)</f>
        <v>0</v>
      </c>
      <c r="O366" s="1"/>
    </row>
    <row r="367" spans="1:15" x14ac:dyDescent="0.25">
      <c r="A367" s="3">
        <f t="shared" si="22"/>
        <v>45658</v>
      </c>
      <c r="B367" s="1" t="str">
        <f>VLOOKUP(MOD(A367-Calcul1!Départ1,7)+1,Cycle1,2,FALSE)</f>
        <v>M</v>
      </c>
      <c r="C367" s="1"/>
      <c r="E367" s="3">
        <f t="shared" si="20"/>
        <v>46024</v>
      </c>
      <c r="F367" s="1" t="str">
        <f ca="1">IFERROR(OFFSET(Bdd!$AB$3,MOD(E367+1,14),Calcul2!$F$26),"")</f>
        <v>M</v>
      </c>
      <c r="G367" s="1"/>
      <c r="I367" s="3">
        <f t="shared" si="23"/>
        <v>46389</v>
      </c>
      <c r="J367" s="1" t="str">
        <f ca="1">IFERROR(OFFSET(Bdd!$Y$3,MOD(E367+1,14),Calcul3!$F$26),"")</f>
        <v>M</v>
      </c>
      <c r="K367" s="1"/>
      <c r="M367" s="3">
        <f t="shared" si="21"/>
        <v>46754</v>
      </c>
      <c r="N367" s="1">
        <f>VLOOKUP(MOD(M367-Calcul4!Départ4,7)+1,Cycle4,2,FALSE)</f>
        <v>0</v>
      </c>
      <c r="O367" s="1"/>
    </row>
    <row r="368" spans="1:15" x14ac:dyDescent="0.25">
      <c r="A368" s="3">
        <f t="shared" si="22"/>
        <v>45659</v>
      </c>
      <c r="B368" s="1" t="str">
        <f>VLOOKUP(MOD(A368-Calcul1!Départ1,7)+1,Cycle1,2,FALSE)</f>
        <v>M</v>
      </c>
      <c r="C368" s="1"/>
      <c r="E368" s="3">
        <f t="shared" si="20"/>
        <v>46025</v>
      </c>
      <c r="F368" s="1">
        <f ca="1">IFERROR(OFFSET(Bdd!$AB$3,MOD(E368+1,14),Calcul2!$F$26),"")</f>
        <v>0</v>
      </c>
      <c r="G368" s="1"/>
      <c r="I368" s="3">
        <f t="shared" si="23"/>
        <v>46390</v>
      </c>
      <c r="J368" s="1">
        <f ca="1">IFERROR(OFFSET(Bdd!$Y$3,MOD(E368+1,14),Calcul3!$F$26),"")</f>
        <v>0</v>
      </c>
      <c r="K368" s="1"/>
      <c r="M368" s="3">
        <f t="shared" si="21"/>
        <v>46755</v>
      </c>
      <c r="N368" s="1" t="str">
        <f>VLOOKUP(MOD(M368-Calcul4!Départ4,7)+1,Cycle4,2,FALSE)</f>
        <v>J</v>
      </c>
      <c r="O368" s="1"/>
    </row>
    <row r="369" spans="1:15" x14ac:dyDescent="0.25">
      <c r="A369" s="3">
        <f t="shared" si="22"/>
        <v>45660</v>
      </c>
      <c r="B369" s="1" t="str">
        <f>VLOOKUP(MOD(A369-Calcul1!Départ1,7)+1,Cycle1,2,FALSE)</f>
        <v>M</v>
      </c>
      <c r="C369" s="1"/>
      <c r="E369" s="3">
        <f t="shared" si="20"/>
        <v>46026</v>
      </c>
      <c r="F369" s="1">
        <f ca="1">IFERROR(OFFSET(Bdd!$AB$3,MOD(E369+1,14),Calcul2!$F$26),"")</f>
        <v>0</v>
      </c>
      <c r="G369" s="1"/>
      <c r="I369" s="3">
        <f t="shared" si="23"/>
        <v>46391</v>
      </c>
      <c r="J369" s="1">
        <f ca="1">IFERROR(OFFSET(Bdd!$Y$3,MOD(E369+1,14),Calcul3!$F$26),"")</f>
        <v>0</v>
      </c>
      <c r="K369" s="1"/>
      <c r="M369" s="3">
        <f t="shared" si="21"/>
        <v>46756</v>
      </c>
      <c r="N369" s="1" t="str">
        <f>VLOOKUP(MOD(M369-Calcul4!Départ4,7)+1,Cycle4,2,FALSE)</f>
        <v>J</v>
      </c>
      <c r="O369" s="1"/>
    </row>
    <row r="370" spans="1:15" x14ac:dyDescent="0.25">
      <c r="A370" s="3">
        <f t="shared" si="22"/>
        <v>45661</v>
      </c>
      <c r="B370" s="1">
        <f>VLOOKUP(MOD(A370-Calcul1!Départ1,7)+1,Cycle1,2,FALSE)</f>
        <v>0</v>
      </c>
      <c r="C370" s="1"/>
      <c r="E370" s="3">
        <f t="shared" si="20"/>
        <v>46027</v>
      </c>
      <c r="F370" s="1" t="str">
        <f ca="1">IFERROR(OFFSET(Bdd!$AB$3,MOD(E370+1,14),Calcul2!$F$26),"")</f>
        <v>AM</v>
      </c>
      <c r="G370" s="1"/>
      <c r="I370" s="3">
        <f t="shared" si="23"/>
        <v>46392</v>
      </c>
      <c r="J370" s="1" t="str">
        <f ca="1">IFERROR(OFFSET(Bdd!$Y$3,MOD(E370+1,14),Calcul3!$F$26),"")</f>
        <v>M</v>
      </c>
      <c r="K370" s="1"/>
      <c r="M370" s="3">
        <f t="shared" si="21"/>
        <v>46757</v>
      </c>
      <c r="N370" s="1" t="str">
        <f>VLOOKUP(MOD(M370-Calcul4!Départ4,7)+1,Cycle4,2,FALSE)</f>
        <v>J</v>
      </c>
      <c r="O370" s="1"/>
    </row>
    <row r="371" spans="1:15" x14ac:dyDescent="0.25">
      <c r="A371" s="3">
        <f t="shared" si="22"/>
        <v>45662</v>
      </c>
      <c r="B371" s="1">
        <f>VLOOKUP(MOD(A371-Calcul1!Départ1,7)+1,Cycle1,2,FALSE)</f>
        <v>0</v>
      </c>
      <c r="C371" s="1"/>
      <c r="E371" s="3">
        <f t="shared" si="20"/>
        <v>46028</v>
      </c>
      <c r="F371" s="1" t="str">
        <f ca="1">IFERROR(OFFSET(Bdd!$AB$3,MOD(E371+1,14),Calcul2!$F$26),"")</f>
        <v>AM</v>
      </c>
      <c r="G371" s="1"/>
      <c r="I371" s="3">
        <f t="shared" si="23"/>
        <v>46393</v>
      </c>
      <c r="J371" s="1" t="str">
        <f ca="1">IFERROR(OFFSET(Bdd!$Y$3,MOD(E371+1,14),Calcul3!$F$26),"")</f>
        <v>M</v>
      </c>
      <c r="K371" s="1"/>
      <c r="M371" s="3">
        <f t="shared" si="21"/>
        <v>46758</v>
      </c>
      <c r="N371" s="1" t="str">
        <f>VLOOKUP(MOD(M371-Calcul4!Départ4,7)+1,Cycle4,2,FALSE)</f>
        <v>J</v>
      </c>
      <c r="O371" s="1"/>
    </row>
    <row r="372" spans="1:15" x14ac:dyDescent="0.25">
      <c r="A372" s="3">
        <f t="shared" si="22"/>
        <v>45663</v>
      </c>
      <c r="B372" s="1" t="str">
        <f>VLOOKUP(MOD(A372-Calcul1!Départ1,7)+1,Cycle1,2,FALSE)</f>
        <v>J</v>
      </c>
      <c r="C372" s="1"/>
      <c r="E372" s="3">
        <f t="shared" si="20"/>
        <v>46029</v>
      </c>
      <c r="F372" s="1" t="str">
        <f ca="1">IFERROR(OFFSET(Bdd!$AB$3,MOD(E372+1,14),Calcul2!$F$26),"")</f>
        <v>AM</v>
      </c>
      <c r="G372" s="1"/>
      <c r="I372" s="3">
        <f t="shared" si="23"/>
        <v>46394</v>
      </c>
      <c r="J372" s="1" t="str">
        <f ca="1">IFERROR(OFFSET(Bdd!$Y$3,MOD(E372+1,14),Calcul3!$F$26),"")</f>
        <v>M</v>
      </c>
      <c r="K372" s="1"/>
      <c r="M372" s="3">
        <f t="shared" si="21"/>
        <v>46759</v>
      </c>
      <c r="N372" s="1" t="str">
        <f>VLOOKUP(MOD(M372-Calcul4!Départ4,7)+1,Cycle4,2,FALSE)</f>
        <v>J</v>
      </c>
      <c r="O372" s="1"/>
    </row>
    <row r="373" spans="1:15" x14ac:dyDescent="0.25">
      <c r="A373" s="3">
        <f t="shared" si="22"/>
        <v>45664</v>
      </c>
      <c r="B373" s="1" t="str">
        <f>VLOOKUP(MOD(A373-Calcul1!Départ1,7)+1,Cycle1,2,FALSE)</f>
        <v>J</v>
      </c>
      <c r="C373" s="1"/>
      <c r="E373" s="3">
        <f t="shared" si="20"/>
        <v>46030</v>
      </c>
      <c r="F373" s="1" t="str">
        <f ca="1">IFERROR(OFFSET(Bdd!$AB$3,MOD(E373+1,14),Calcul2!$F$26),"")</f>
        <v>AM</v>
      </c>
      <c r="G373" s="1"/>
      <c r="I373" s="3">
        <f t="shared" si="23"/>
        <v>46395</v>
      </c>
      <c r="J373" s="1" t="str">
        <f ca="1">IFERROR(OFFSET(Bdd!$Y$3,MOD(E373+1,14),Calcul3!$F$26),"")</f>
        <v>AM</v>
      </c>
      <c r="K373" s="1"/>
      <c r="M373" s="3">
        <f t="shared" si="21"/>
        <v>46760</v>
      </c>
      <c r="N373" s="1">
        <f>VLOOKUP(MOD(M373-Calcul4!Départ4,7)+1,Cycle4,2,FALSE)</f>
        <v>0</v>
      </c>
      <c r="O373" s="1"/>
    </row>
    <row r="374" spans="1:15" x14ac:dyDescent="0.25">
      <c r="A374" s="3">
        <f t="shared" si="22"/>
        <v>45665</v>
      </c>
      <c r="B374" s="1" t="str">
        <f>VLOOKUP(MOD(A374-Calcul1!Départ1,7)+1,Cycle1,2,FALSE)</f>
        <v>M</v>
      </c>
      <c r="C374" s="1"/>
      <c r="E374" s="3">
        <f t="shared" si="20"/>
        <v>46031</v>
      </c>
      <c r="F374" s="1" t="str">
        <f ca="1">IFERROR(OFFSET(Bdd!$AB$3,MOD(E374+1,14),Calcul2!$F$26),"")</f>
        <v>AM</v>
      </c>
      <c r="G374" s="1"/>
      <c r="I374" s="3">
        <f t="shared" si="23"/>
        <v>46396</v>
      </c>
      <c r="J374" s="1" t="str">
        <f ca="1">IFERROR(OFFSET(Bdd!$Y$3,MOD(E374+1,14),Calcul3!$F$26),"")</f>
        <v>AM</v>
      </c>
      <c r="K374" s="1"/>
      <c r="M374" s="3">
        <f t="shared" si="21"/>
        <v>46761</v>
      </c>
      <c r="N374" s="1">
        <f>VLOOKUP(MOD(M374-Calcul4!Départ4,7)+1,Cycle4,2,FALSE)</f>
        <v>0</v>
      </c>
      <c r="O374" s="1"/>
    </row>
    <row r="375" spans="1:15" x14ac:dyDescent="0.25">
      <c r="A375" s="3">
        <f t="shared" si="22"/>
        <v>45666</v>
      </c>
      <c r="B375" s="1" t="str">
        <f>VLOOKUP(MOD(A375-Calcul1!Départ1,7)+1,Cycle1,2,FALSE)</f>
        <v>M</v>
      </c>
      <c r="C375" s="1"/>
      <c r="E375" s="3">
        <f t="shared" si="20"/>
        <v>46032</v>
      </c>
      <c r="F375" s="1">
        <f ca="1">IFERROR(OFFSET(Bdd!$AB$3,MOD(E375+1,14),Calcul2!$F$26),"")</f>
        <v>0</v>
      </c>
      <c r="G375" s="1"/>
      <c r="I375" s="3">
        <f t="shared" si="23"/>
        <v>46397</v>
      </c>
      <c r="J375" s="1">
        <f ca="1">IFERROR(OFFSET(Bdd!$Y$3,MOD(E375+1,14),Calcul3!$F$26),"")</f>
        <v>0</v>
      </c>
      <c r="K375" s="1"/>
      <c r="M375" s="3">
        <f t="shared" si="21"/>
        <v>46762</v>
      </c>
      <c r="N375" s="1" t="str">
        <f>VLOOKUP(MOD(M375-Calcul4!Départ4,7)+1,Cycle4,2,FALSE)</f>
        <v>J</v>
      </c>
      <c r="O375" s="1"/>
    </row>
    <row r="376" spans="1:15" x14ac:dyDescent="0.25">
      <c r="A376" s="3">
        <f t="shared" si="22"/>
        <v>45667</v>
      </c>
      <c r="B376" s="1" t="str">
        <f>VLOOKUP(MOD(A376-Calcul1!Départ1,7)+1,Cycle1,2,FALSE)</f>
        <v>M</v>
      </c>
      <c r="C376" s="1"/>
      <c r="E376" s="3">
        <f t="shared" si="20"/>
        <v>46033</v>
      </c>
      <c r="F376" s="1">
        <f ca="1">IFERROR(OFFSET(Bdd!$AB$3,MOD(E376+1,14),Calcul2!$F$26),"")</f>
        <v>0</v>
      </c>
      <c r="G376" s="1"/>
      <c r="I376" s="3">
        <f t="shared" si="23"/>
        <v>46398</v>
      </c>
      <c r="J376" s="1">
        <f ca="1">IFERROR(OFFSET(Bdd!$Y$3,MOD(E376+1,14),Calcul3!$F$26),"")</f>
        <v>0</v>
      </c>
      <c r="K376" s="1"/>
      <c r="M376" s="3">
        <f t="shared" si="21"/>
        <v>46763</v>
      </c>
      <c r="N376" s="1" t="str">
        <f>VLOOKUP(MOD(M376-Calcul4!Départ4,7)+1,Cycle4,2,FALSE)</f>
        <v>J</v>
      </c>
      <c r="O376" s="1"/>
    </row>
    <row r="377" spans="1:15" x14ac:dyDescent="0.25">
      <c r="A377" s="3">
        <f t="shared" si="22"/>
        <v>45668</v>
      </c>
      <c r="B377" s="1">
        <f>VLOOKUP(MOD(A377-Calcul1!Départ1,7)+1,Cycle1,2,FALSE)</f>
        <v>0</v>
      </c>
      <c r="C377" s="1"/>
      <c r="E377" s="3">
        <f t="shared" si="20"/>
        <v>46034</v>
      </c>
      <c r="F377" s="1" t="str">
        <f ca="1">IFERROR(OFFSET(Bdd!$AB$3,MOD(E377+1,14),Calcul2!$F$26),"")</f>
        <v>M</v>
      </c>
      <c r="G377" s="1"/>
      <c r="I377" s="3">
        <f t="shared" si="23"/>
        <v>46399</v>
      </c>
      <c r="J377" s="1" t="str">
        <f ca="1">IFERROR(OFFSET(Bdd!$Y$3,MOD(E377+1,14),Calcul3!$F$26),"")</f>
        <v>AM</v>
      </c>
      <c r="K377" s="1"/>
      <c r="M377" s="3">
        <f t="shared" si="21"/>
        <v>46764</v>
      </c>
      <c r="N377" s="1" t="str">
        <f>VLOOKUP(MOD(M377-Calcul4!Départ4,7)+1,Cycle4,2,FALSE)</f>
        <v>J</v>
      </c>
      <c r="O377" s="1"/>
    </row>
    <row r="378" spans="1:15" x14ac:dyDescent="0.25">
      <c r="A378" s="3">
        <f t="shared" si="22"/>
        <v>45669</v>
      </c>
      <c r="B378" s="1">
        <f>VLOOKUP(MOD(A378-Calcul1!Départ1,7)+1,Cycle1,2,FALSE)</f>
        <v>0</v>
      </c>
      <c r="C378" s="1"/>
      <c r="E378" s="3">
        <f t="shared" si="20"/>
        <v>46035</v>
      </c>
      <c r="F378" s="1" t="str">
        <f ca="1">IFERROR(OFFSET(Bdd!$AB$3,MOD(E378+1,14),Calcul2!$F$26),"")</f>
        <v>M</v>
      </c>
      <c r="G378" s="1"/>
      <c r="I378" s="3">
        <f t="shared" si="23"/>
        <v>46400</v>
      </c>
      <c r="J378" s="1" t="str">
        <f ca="1">IFERROR(OFFSET(Bdd!$Y$3,MOD(E378+1,14),Calcul3!$F$26),"")</f>
        <v>AM</v>
      </c>
      <c r="K378" s="1"/>
      <c r="M378" s="3">
        <f t="shared" si="21"/>
        <v>46765</v>
      </c>
      <c r="N378" s="1" t="str">
        <f>VLOOKUP(MOD(M378-Calcul4!Départ4,7)+1,Cycle4,2,FALSE)</f>
        <v>J</v>
      </c>
      <c r="O378" s="1"/>
    </row>
    <row r="379" spans="1:15" x14ac:dyDescent="0.25">
      <c r="A379" s="3">
        <f t="shared" si="22"/>
        <v>45670</v>
      </c>
      <c r="B379" s="1" t="str">
        <f>VLOOKUP(MOD(A379-Calcul1!Départ1,7)+1,Cycle1,2,FALSE)</f>
        <v>J</v>
      </c>
      <c r="C379" s="1"/>
      <c r="E379" s="3">
        <f t="shared" si="20"/>
        <v>46036</v>
      </c>
      <c r="F379" s="1" t="str">
        <f ca="1">IFERROR(OFFSET(Bdd!$AB$3,MOD(E379+1,14),Calcul2!$F$26),"")</f>
        <v>M</v>
      </c>
      <c r="G379" s="1"/>
      <c r="I379" s="3">
        <f t="shared" si="23"/>
        <v>46401</v>
      </c>
      <c r="J379" s="1" t="str">
        <f ca="1">IFERROR(OFFSET(Bdd!$Y$3,MOD(E379+1,14),Calcul3!$F$26),"")</f>
        <v>AM</v>
      </c>
      <c r="K379" s="1"/>
      <c r="M379" s="3">
        <f t="shared" si="21"/>
        <v>46766</v>
      </c>
      <c r="N379" s="1" t="str">
        <f>VLOOKUP(MOD(M379-Calcul4!Départ4,7)+1,Cycle4,2,FALSE)</f>
        <v>J</v>
      </c>
      <c r="O379" s="1"/>
    </row>
    <row r="380" spans="1:15" x14ac:dyDescent="0.25">
      <c r="A380" s="3">
        <f t="shared" si="22"/>
        <v>45671</v>
      </c>
      <c r="B380" s="1" t="str">
        <f>VLOOKUP(MOD(A380-Calcul1!Départ1,7)+1,Cycle1,2,FALSE)</f>
        <v>J</v>
      </c>
      <c r="C380" s="1"/>
      <c r="E380" s="3">
        <f t="shared" si="20"/>
        <v>46037</v>
      </c>
      <c r="F380" s="1" t="str">
        <f ca="1">IFERROR(OFFSET(Bdd!$AB$3,MOD(E380+1,14),Calcul2!$F$26),"")</f>
        <v>M</v>
      </c>
      <c r="G380" s="1"/>
      <c r="I380" s="3">
        <f t="shared" si="23"/>
        <v>46402</v>
      </c>
      <c r="J380" s="1" t="str">
        <f ca="1">IFERROR(OFFSET(Bdd!$Y$3,MOD(E380+1,14),Calcul3!$F$26),"")</f>
        <v>M</v>
      </c>
      <c r="K380" s="1"/>
      <c r="M380" s="3">
        <f t="shared" si="21"/>
        <v>46767</v>
      </c>
      <c r="N380" s="1">
        <f>VLOOKUP(MOD(M380-Calcul4!Départ4,7)+1,Cycle4,2,FALSE)</f>
        <v>0</v>
      </c>
      <c r="O380" s="1"/>
    </row>
    <row r="381" spans="1:15" x14ac:dyDescent="0.25">
      <c r="A381" s="3">
        <f t="shared" si="22"/>
        <v>45672</v>
      </c>
      <c r="B381" s="1" t="str">
        <f>VLOOKUP(MOD(A381-Calcul1!Départ1,7)+1,Cycle1,2,FALSE)</f>
        <v>M</v>
      </c>
      <c r="C381" s="1"/>
      <c r="E381" s="3">
        <f t="shared" si="20"/>
        <v>46038</v>
      </c>
      <c r="F381" s="1" t="str">
        <f ca="1">IFERROR(OFFSET(Bdd!$AB$3,MOD(E381+1,14),Calcul2!$F$26),"")</f>
        <v>M</v>
      </c>
      <c r="G381" s="1"/>
      <c r="I381" s="3">
        <f t="shared" si="23"/>
        <v>46403</v>
      </c>
      <c r="J381" s="1" t="str">
        <f ca="1">IFERROR(OFFSET(Bdd!$Y$3,MOD(E381+1,14),Calcul3!$F$26),"")</f>
        <v>M</v>
      </c>
      <c r="K381" s="1"/>
      <c r="M381" s="3">
        <f t="shared" si="21"/>
        <v>46768</v>
      </c>
      <c r="N381" s="1">
        <f>VLOOKUP(MOD(M381-Calcul4!Départ4,7)+1,Cycle4,2,FALSE)</f>
        <v>0</v>
      </c>
      <c r="O381" s="1"/>
    </row>
    <row r="382" spans="1:15" x14ac:dyDescent="0.25">
      <c r="A382" s="3">
        <f t="shared" si="22"/>
        <v>45673</v>
      </c>
      <c r="B382" s="1" t="str">
        <f>VLOOKUP(MOD(A382-Calcul1!Départ1,7)+1,Cycle1,2,FALSE)</f>
        <v>M</v>
      </c>
      <c r="C382" s="1"/>
      <c r="E382" s="3">
        <f t="shared" si="20"/>
        <v>46039</v>
      </c>
      <c r="F382" s="1">
        <f ca="1">IFERROR(OFFSET(Bdd!$AB$3,MOD(E382+1,14),Calcul2!$F$26),"")</f>
        <v>0</v>
      </c>
      <c r="G382" s="1"/>
      <c r="I382" s="3">
        <f t="shared" si="23"/>
        <v>46404</v>
      </c>
      <c r="J382" s="1">
        <f ca="1">IFERROR(OFFSET(Bdd!$Y$3,MOD(E382+1,14),Calcul3!$F$26),"")</f>
        <v>0</v>
      </c>
      <c r="K382" s="1"/>
      <c r="M382" s="3">
        <f t="shared" si="21"/>
        <v>46769</v>
      </c>
      <c r="N382" s="1" t="str">
        <f>VLOOKUP(MOD(M382-Calcul4!Départ4,7)+1,Cycle4,2,FALSE)</f>
        <v>J</v>
      </c>
      <c r="O382" s="1"/>
    </row>
    <row r="383" spans="1:15" x14ac:dyDescent="0.25">
      <c r="A383" s="3">
        <f t="shared" si="22"/>
        <v>45674</v>
      </c>
      <c r="B383" s="1" t="str">
        <f>VLOOKUP(MOD(A383-Calcul1!Départ1,7)+1,Cycle1,2,FALSE)</f>
        <v>M</v>
      </c>
      <c r="C383" s="1"/>
      <c r="E383" s="3">
        <f t="shared" si="20"/>
        <v>46040</v>
      </c>
      <c r="F383" s="1">
        <f ca="1">IFERROR(OFFSET(Bdd!$AB$3,MOD(E383+1,14),Calcul2!$F$26),"")</f>
        <v>0</v>
      </c>
      <c r="G383" s="1"/>
      <c r="I383" s="3">
        <f t="shared" si="23"/>
        <v>46405</v>
      </c>
      <c r="J383" s="1">
        <f ca="1">IFERROR(OFFSET(Bdd!$Y$3,MOD(E383+1,14),Calcul3!$F$26),"")</f>
        <v>0</v>
      </c>
      <c r="K383" s="1"/>
      <c r="M383" s="3">
        <f t="shared" si="21"/>
        <v>46770</v>
      </c>
      <c r="N383" s="1" t="str">
        <f>VLOOKUP(MOD(M383-Calcul4!Départ4,7)+1,Cycle4,2,FALSE)</f>
        <v>J</v>
      </c>
      <c r="O383" s="1"/>
    </row>
    <row r="384" spans="1:15" x14ac:dyDescent="0.25">
      <c r="A384" s="3">
        <f t="shared" si="22"/>
        <v>45675</v>
      </c>
      <c r="B384" s="1">
        <f>VLOOKUP(MOD(A384-Calcul1!Départ1,7)+1,Cycle1,2,FALSE)</f>
        <v>0</v>
      </c>
      <c r="C384" s="1"/>
      <c r="E384" s="3">
        <f t="shared" si="20"/>
        <v>46041</v>
      </c>
      <c r="F384" s="1" t="str">
        <f ca="1">IFERROR(OFFSET(Bdd!$AB$3,MOD(E384+1,14),Calcul2!$F$26),"")</f>
        <v>AM</v>
      </c>
      <c r="G384" s="1"/>
      <c r="I384" s="3">
        <f t="shared" si="23"/>
        <v>46406</v>
      </c>
      <c r="J384" s="1" t="str">
        <f ca="1">IFERROR(OFFSET(Bdd!$Y$3,MOD(E384+1,14),Calcul3!$F$26),"")</f>
        <v>M</v>
      </c>
      <c r="K384" s="1"/>
      <c r="M384" s="3">
        <f t="shared" si="21"/>
        <v>46771</v>
      </c>
      <c r="N384" s="1" t="str">
        <f>VLOOKUP(MOD(M384-Calcul4!Départ4,7)+1,Cycle4,2,FALSE)</f>
        <v>J</v>
      </c>
      <c r="O384" s="1"/>
    </row>
    <row r="385" spans="1:15" x14ac:dyDescent="0.25">
      <c r="A385" s="3">
        <f t="shared" si="22"/>
        <v>45676</v>
      </c>
      <c r="B385" s="1">
        <f>VLOOKUP(MOD(A385-Calcul1!Départ1,7)+1,Cycle1,2,FALSE)</f>
        <v>0</v>
      </c>
      <c r="C385" s="1"/>
      <c r="E385" s="3">
        <f t="shared" si="20"/>
        <v>46042</v>
      </c>
      <c r="F385" s="1" t="str">
        <f ca="1">IFERROR(OFFSET(Bdd!$AB$3,MOD(E385+1,14),Calcul2!$F$26),"")</f>
        <v>AM</v>
      </c>
      <c r="G385" s="1"/>
      <c r="I385" s="3">
        <f t="shared" si="23"/>
        <v>46407</v>
      </c>
      <c r="J385" s="1" t="str">
        <f ca="1">IFERROR(OFFSET(Bdd!$Y$3,MOD(E385+1,14),Calcul3!$F$26),"")</f>
        <v>M</v>
      </c>
      <c r="K385" s="1"/>
      <c r="M385" s="3">
        <f t="shared" si="21"/>
        <v>46772</v>
      </c>
      <c r="N385" s="1" t="str">
        <f>VLOOKUP(MOD(M385-Calcul4!Départ4,7)+1,Cycle4,2,FALSE)</f>
        <v>J</v>
      </c>
      <c r="O385" s="1"/>
    </row>
    <row r="386" spans="1:15" x14ac:dyDescent="0.25">
      <c r="A386" s="3">
        <f t="shared" si="22"/>
        <v>45677</v>
      </c>
      <c r="B386" s="1" t="str">
        <f>VLOOKUP(MOD(A386-Calcul1!Départ1,7)+1,Cycle1,2,FALSE)</f>
        <v>J</v>
      </c>
      <c r="C386" s="1"/>
      <c r="E386" s="3">
        <f t="shared" ref="E386:E449" si="24">E385+1</f>
        <v>46043</v>
      </c>
      <c r="F386" s="1" t="str">
        <f ca="1">IFERROR(OFFSET(Bdd!$AB$3,MOD(E386+1,14),Calcul2!$F$26),"")</f>
        <v>AM</v>
      </c>
      <c r="G386" s="1"/>
      <c r="I386" s="3">
        <f t="shared" si="23"/>
        <v>46408</v>
      </c>
      <c r="J386" s="1" t="str">
        <f ca="1">IFERROR(OFFSET(Bdd!$Y$3,MOD(E386+1,14),Calcul3!$F$26),"")</f>
        <v>M</v>
      </c>
      <c r="K386" s="1"/>
      <c r="M386" s="3">
        <f t="shared" ref="M386:M449" si="25">M385+1</f>
        <v>46773</v>
      </c>
      <c r="N386" s="1" t="str">
        <f>VLOOKUP(MOD(M386-Calcul4!Départ4,7)+1,Cycle4,2,FALSE)</f>
        <v>J</v>
      </c>
      <c r="O386" s="1"/>
    </row>
    <row r="387" spans="1:15" x14ac:dyDescent="0.25">
      <c r="A387" s="3">
        <f t="shared" ref="A387:A450" si="26">A386+1</f>
        <v>45678</v>
      </c>
      <c r="B387" s="1" t="str">
        <f>VLOOKUP(MOD(A387-Calcul1!Départ1,7)+1,Cycle1,2,FALSE)</f>
        <v>J</v>
      </c>
      <c r="C387" s="1"/>
      <c r="E387" s="3">
        <f t="shared" si="24"/>
        <v>46044</v>
      </c>
      <c r="F387" s="1" t="str">
        <f ca="1">IFERROR(OFFSET(Bdd!$AB$3,MOD(E387+1,14),Calcul2!$F$26),"")</f>
        <v>AM</v>
      </c>
      <c r="G387" s="1"/>
      <c r="I387" s="3">
        <f t="shared" ref="I387:I450" si="27">I386+1</f>
        <v>46409</v>
      </c>
      <c r="J387" s="1" t="str">
        <f ca="1">IFERROR(OFFSET(Bdd!$Y$3,MOD(E387+1,14),Calcul3!$F$26),"")</f>
        <v>AM</v>
      </c>
      <c r="K387" s="1"/>
      <c r="M387" s="3">
        <f t="shared" si="25"/>
        <v>46774</v>
      </c>
      <c r="N387" s="1">
        <f>VLOOKUP(MOD(M387-Calcul4!Départ4,7)+1,Cycle4,2,FALSE)</f>
        <v>0</v>
      </c>
      <c r="O387" s="1"/>
    </row>
    <row r="388" spans="1:15" x14ac:dyDescent="0.25">
      <c r="A388" s="3">
        <f t="shared" si="26"/>
        <v>45679</v>
      </c>
      <c r="B388" s="1" t="str">
        <f>VLOOKUP(MOD(A388-Calcul1!Départ1,7)+1,Cycle1,2,FALSE)</f>
        <v>M</v>
      </c>
      <c r="C388" s="1"/>
      <c r="E388" s="3">
        <f t="shared" si="24"/>
        <v>46045</v>
      </c>
      <c r="F388" s="1" t="str">
        <f ca="1">IFERROR(OFFSET(Bdd!$AB$3,MOD(E388+1,14),Calcul2!$F$26),"")</f>
        <v>AM</v>
      </c>
      <c r="G388" s="1"/>
      <c r="I388" s="3">
        <f t="shared" si="27"/>
        <v>46410</v>
      </c>
      <c r="J388" s="1" t="str">
        <f ca="1">IFERROR(OFFSET(Bdd!$Y$3,MOD(E388+1,14),Calcul3!$F$26),"")</f>
        <v>AM</v>
      </c>
      <c r="K388" s="1"/>
      <c r="M388" s="3">
        <f t="shared" si="25"/>
        <v>46775</v>
      </c>
      <c r="N388" s="1">
        <f>VLOOKUP(MOD(M388-Calcul4!Départ4,7)+1,Cycle4,2,FALSE)</f>
        <v>0</v>
      </c>
      <c r="O388" s="1"/>
    </row>
    <row r="389" spans="1:15" x14ac:dyDescent="0.25">
      <c r="A389" s="3">
        <f t="shared" si="26"/>
        <v>45680</v>
      </c>
      <c r="B389" s="1" t="str">
        <f>VLOOKUP(MOD(A389-Calcul1!Départ1,7)+1,Cycle1,2,FALSE)</f>
        <v>M</v>
      </c>
      <c r="C389" s="1"/>
      <c r="E389" s="3">
        <f t="shared" si="24"/>
        <v>46046</v>
      </c>
      <c r="F389" s="1">
        <f ca="1">IFERROR(OFFSET(Bdd!$AB$3,MOD(E389+1,14),Calcul2!$F$26),"")</f>
        <v>0</v>
      </c>
      <c r="G389" s="1"/>
      <c r="I389" s="3">
        <f t="shared" si="27"/>
        <v>46411</v>
      </c>
      <c r="J389" s="1">
        <f ca="1">IFERROR(OFFSET(Bdd!$Y$3,MOD(E389+1,14),Calcul3!$F$26),"")</f>
        <v>0</v>
      </c>
      <c r="K389" s="1"/>
      <c r="M389" s="3">
        <f t="shared" si="25"/>
        <v>46776</v>
      </c>
      <c r="N389" s="1" t="str">
        <f>VLOOKUP(MOD(M389-Calcul4!Départ4,7)+1,Cycle4,2,FALSE)</f>
        <v>J</v>
      </c>
      <c r="O389" s="1"/>
    </row>
    <row r="390" spans="1:15" x14ac:dyDescent="0.25">
      <c r="A390" s="3">
        <f t="shared" si="26"/>
        <v>45681</v>
      </c>
      <c r="B390" s="1" t="str">
        <f>VLOOKUP(MOD(A390-Calcul1!Départ1,7)+1,Cycle1,2,FALSE)</f>
        <v>M</v>
      </c>
      <c r="C390" s="1"/>
      <c r="E390" s="3">
        <f t="shared" si="24"/>
        <v>46047</v>
      </c>
      <c r="F390" s="1">
        <f ca="1">IFERROR(OFFSET(Bdd!$AB$3,MOD(E390+1,14),Calcul2!$F$26),"")</f>
        <v>0</v>
      </c>
      <c r="G390" s="1"/>
      <c r="I390" s="3">
        <f t="shared" si="27"/>
        <v>46412</v>
      </c>
      <c r="J390" s="1">
        <f ca="1">IFERROR(OFFSET(Bdd!$Y$3,MOD(E390+1,14),Calcul3!$F$26),"")</f>
        <v>0</v>
      </c>
      <c r="K390" s="1"/>
      <c r="M390" s="3">
        <f t="shared" si="25"/>
        <v>46777</v>
      </c>
      <c r="N390" s="1" t="str">
        <f>VLOOKUP(MOD(M390-Calcul4!Départ4,7)+1,Cycle4,2,FALSE)</f>
        <v>J</v>
      </c>
      <c r="O390" s="1"/>
    </row>
    <row r="391" spans="1:15" x14ac:dyDescent="0.25">
      <c r="A391" s="3">
        <f t="shared" si="26"/>
        <v>45682</v>
      </c>
      <c r="B391" s="1">
        <f>VLOOKUP(MOD(A391-Calcul1!Départ1,7)+1,Cycle1,2,FALSE)</f>
        <v>0</v>
      </c>
      <c r="C391" s="1"/>
      <c r="E391" s="3">
        <f t="shared" si="24"/>
        <v>46048</v>
      </c>
      <c r="F391" s="1" t="str">
        <f ca="1">IFERROR(OFFSET(Bdd!$AB$3,MOD(E391+1,14),Calcul2!$F$26),"")</f>
        <v>M</v>
      </c>
      <c r="G391" s="1"/>
      <c r="I391" s="3">
        <f t="shared" si="27"/>
        <v>46413</v>
      </c>
      <c r="J391" s="1" t="str">
        <f ca="1">IFERROR(OFFSET(Bdd!$Y$3,MOD(E391+1,14),Calcul3!$F$26),"")</f>
        <v>AM</v>
      </c>
      <c r="K391" s="1"/>
      <c r="M391" s="3">
        <f t="shared" si="25"/>
        <v>46778</v>
      </c>
      <c r="N391" s="1" t="str">
        <f>VLOOKUP(MOD(M391-Calcul4!Départ4,7)+1,Cycle4,2,FALSE)</f>
        <v>J</v>
      </c>
      <c r="O391" s="1"/>
    </row>
    <row r="392" spans="1:15" x14ac:dyDescent="0.25">
      <c r="A392" s="3">
        <f t="shared" si="26"/>
        <v>45683</v>
      </c>
      <c r="B392" s="1">
        <f>VLOOKUP(MOD(A392-Calcul1!Départ1,7)+1,Cycle1,2,FALSE)</f>
        <v>0</v>
      </c>
      <c r="C392" s="1"/>
      <c r="E392" s="3">
        <f t="shared" si="24"/>
        <v>46049</v>
      </c>
      <c r="F392" s="1" t="str">
        <f ca="1">IFERROR(OFFSET(Bdd!$AB$3,MOD(E392+1,14),Calcul2!$F$26),"")</f>
        <v>M</v>
      </c>
      <c r="G392" s="1"/>
      <c r="I392" s="3">
        <f t="shared" si="27"/>
        <v>46414</v>
      </c>
      <c r="J392" s="1" t="str">
        <f ca="1">IFERROR(OFFSET(Bdd!$Y$3,MOD(E392+1,14),Calcul3!$F$26),"")</f>
        <v>AM</v>
      </c>
      <c r="K392" s="1"/>
      <c r="M392" s="3">
        <f t="shared" si="25"/>
        <v>46779</v>
      </c>
      <c r="N392" s="1" t="str">
        <f>VLOOKUP(MOD(M392-Calcul4!Départ4,7)+1,Cycle4,2,FALSE)</f>
        <v>J</v>
      </c>
      <c r="O392" s="1"/>
    </row>
    <row r="393" spans="1:15" x14ac:dyDescent="0.25">
      <c r="A393" s="3">
        <f t="shared" si="26"/>
        <v>45684</v>
      </c>
      <c r="B393" s="1" t="str">
        <f>VLOOKUP(MOD(A393-Calcul1!Départ1,7)+1,Cycle1,2,FALSE)</f>
        <v>J</v>
      </c>
      <c r="C393" s="1"/>
      <c r="E393" s="3">
        <f t="shared" si="24"/>
        <v>46050</v>
      </c>
      <c r="F393" s="1" t="str">
        <f ca="1">IFERROR(OFFSET(Bdd!$AB$3,MOD(E393+1,14),Calcul2!$F$26),"")</f>
        <v>M</v>
      </c>
      <c r="G393" s="1"/>
      <c r="I393" s="3">
        <f t="shared" si="27"/>
        <v>46415</v>
      </c>
      <c r="J393" s="1" t="str">
        <f ca="1">IFERROR(OFFSET(Bdd!$Y$3,MOD(E393+1,14),Calcul3!$F$26),"")</f>
        <v>AM</v>
      </c>
      <c r="K393" s="1"/>
      <c r="M393" s="3">
        <f t="shared" si="25"/>
        <v>46780</v>
      </c>
      <c r="N393" s="1" t="str">
        <f>VLOOKUP(MOD(M393-Calcul4!Départ4,7)+1,Cycle4,2,FALSE)</f>
        <v>J</v>
      </c>
      <c r="O393" s="1"/>
    </row>
    <row r="394" spans="1:15" x14ac:dyDescent="0.25">
      <c r="A394" s="3">
        <f t="shared" si="26"/>
        <v>45685</v>
      </c>
      <c r="B394" s="1" t="str">
        <f>VLOOKUP(MOD(A394-Calcul1!Départ1,7)+1,Cycle1,2,FALSE)</f>
        <v>J</v>
      </c>
      <c r="C394" s="1"/>
      <c r="E394" s="3">
        <f t="shared" si="24"/>
        <v>46051</v>
      </c>
      <c r="F394" s="1" t="str">
        <f ca="1">IFERROR(OFFSET(Bdd!$AB$3,MOD(E394+1,14),Calcul2!$F$26),"")</f>
        <v>M</v>
      </c>
      <c r="G394" s="1"/>
      <c r="I394" s="3">
        <f t="shared" si="27"/>
        <v>46416</v>
      </c>
      <c r="J394" s="1" t="str">
        <f ca="1">IFERROR(OFFSET(Bdd!$Y$3,MOD(E394+1,14),Calcul3!$F$26),"")</f>
        <v>M</v>
      </c>
      <c r="K394" s="1"/>
      <c r="M394" s="3">
        <f t="shared" si="25"/>
        <v>46781</v>
      </c>
      <c r="N394" s="1">
        <f>VLOOKUP(MOD(M394-Calcul4!Départ4,7)+1,Cycle4,2,FALSE)</f>
        <v>0</v>
      </c>
      <c r="O394" s="1"/>
    </row>
    <row r="395" spans="1:15" x14ac:dyDescent="0.25">
      <c r="A395" s="3">
        <f t="shared" si="26"/>
        <v>45686</v>
      </c>
      <c r="B395" s="1" t="str">
        <f>VLOOKUP(MOD(A395-Calcul1!Départ1,7)+1,Cycle1,2,FALSE)</f>
        <v>M</v>
      </c>
      <c r="C395" s="1"/>
      <c r="E395" s="3">
        <f t="shared" si="24"/>
        <v>46052</v>
      </c>
      <c r="F395" s="1" t="str">
        <f ca="1">IFERROR(OFFSET(Bdd!$AB$3,MOD(E395+1,14),Calcul2!$F$26),"")</f>
        <v>M</v>
      </c>
      <c r="G395" s="1"/>
      <c r="I395" s="3">
        <f t="shared" si="27"/>
        <v>46417</v>
      </c>
      <c r="J395" s="1" t="str">
        <f ca="1">IFERROR(OFFSET(Bdd!$Y$3,MOD(E395+1,14),Calcul3!$F$26),"")</f>
        <v>M</v>
      </c>
      <c r="K395" s="1"/>
      <c r="M395" s="3">
        <f t="shared" si="25"/>
        <v>46782</v>
      </c>
      <c r="N395" s="1">
        <f>VLOOKUP(MOD(M395-Calcul4!Départ4,7)+1,Cycle4,2,FALSE)</f>
        <v>0</v>
      </c>
      <c r="O395" s="1"/>
    </row>
    <row r="396" spans="1:15" x14ac:dyDescent="0.25">
      <c r="A396" s="3">
        <f t="shared" si="26"/>
        <v>45687</v>
      </c>
      <c r="B396" s="1" t="str">
        <f>VLOOKUP(MOD(A396-Calcul1!Départ1,7)+1,Cycle1,2,FALSE)</f>
        <v>M</v>
      </c>
      <c r="C396" s="1"/>
      <c r="E396" s="3">
        <f t="shared" si="24"/>
        <v>46053</v>
      </c>
      <c r="F396" s="1">
        <f ca="1">IFERROR(OFFSET(Bdd!$AB$3,MOD(E396+1,14),Calcul2!$F$26),"")</f>
        <v>0</v>
      </c>
      <c r="G396" s="1"/>
      <c r="I396" s="3">
        <f t="shared" si="27"/>
        <v>46418</v>
      </c>
      <c r="J396" s="1">
        <f ca="1">IFERROR(OFFSET(Bdd!$Y$3,MOD(E396+1,14),Calcul3!$F$26),"")</f>
        <v>0</v>
      </c>
      <c r="K396" s="1"/>
      <c r="M396" s="3">
        <f t="shared" si="25"/>
        <v>46783</v>
      </c>
      <c r="N396" s="1" t="str">
        <f>VLOOKUP(MOD(M396-Calcul4!Départ4,7)+1,Cycle4,2,FALSE)</f>
        <v>J</v>
      </c>
      <c r="O396" s="1"/>
    </row>
    <row r="397" spans="1:15" x14ac:dyDescent="0.25">
      <c r="A397" s="3">
        <f t="shared" si="26"/>
        <v>45688</v>
      </c>
      <c r="B397" s="1" t="str">
        <f>VLOOKUP(MOD(A397-Calcul1!Départ1,7)+1,Cycle1,2,FALSE)</f>
        <v>M</v>
      </c>
      <c r="C397" s="1"/>
      <c r="E397" s="3">
        <f t="shared" si="24"/>
        <v>46054</v>
      </c>
      <c r="F397" s="1">
        <f ca="1">IFERROR(OFFSET(Bdd!$AB$3,MOD(E397+1,14),Calcul2!$F$26),"")</f>
        <v>0</v>
      </c>
      <c r="G397" s="1"/>
      <c r="I397" s="3">
        <f t="shared" si="27"/>
        <v>46419</v>
      </c>
      <c r="J397" s="1">
        <f ca="1">IFERROR(OFFSET(Bdd!$Y$3,MOD(E397+1,14),Calcul3!$F$26),"")</f>
        <v>0</v>
      </c>
      <c r="K397" s="1"/>
      <c r="M397" s="3">
        <f t="shared" si="25"/>
        <v>46784</v>
      </c>
      <c r="N397" s="1" t="str">
        <f>VLOOKUP(MOD(M397-Calcul4!Départ4,7)+1,Cycle4,2,FALSE)</f>
        <v>J</v>
      </c>
      <c r="O397" s="1"/>
    </row>
    <row r="398" spans="1:15" x14ac:dyDescent="0.25">
      <c r="A398" s="3">
        <f t="shared" si="26"/>
        <v>45689</v>
      </c>
      <c r="B398" s="1">
        <f>VLOOKUP(MOD(A398-Calcul1!Départ1,7)+1,Cycle1,2,FALSE)</f>
        <v>0</v>
      </c>
      <c r="C398" s="1"/>
      <c r="E398" s="3">
        <f t="shared" si="24"/>
        <v>46055</v>
      </c>
      <c r="F398" s="1" t="str">
        <f ca="1">IFERROR(OFFSET(Bdd!$AB$3,MOD(E398+1,14),Calcul2!$F$26),"")</f>
        <v>AM</v>
      </c>
      <c r="G398" s="1"/>
      <c r="I398" s="3">
        <f t="shared" si="27"/>
        <v>46420</v>
      </c>
      <c r="J398" s="1" t="str">
        <f ca="1">IFERROR(OFFSET(Bdd!$Y$3,MOD(E398+1,14),Calcul3!$F$26),"")</f>
        <v>M</v>
      </c>
      <c r="K398" s="1"/>
      <c r="M398" s="3">
        <f t="shared" si="25"/>
        <v>46785</v>
      </c>
      <c r="N398" s="1" t="str">
        <f>VLOOKUP(MOD(M398-Calcul4!Départ4,7)+1,Cycle4,2,FALSE)</f>
        <v>J</v>
      </c>
      <c r="O398" s="1"/>
    </row>
    <row r="399" spans="1:15" x14ac:dyDescent="0.25">
      <c r="A399" s="3">
        <f t="shared" si="26"/>
        <v>45690</v>
      </c>
      <c r="B399" s="1">
        <f>VLOOKUP(MOD(A399-Calcul1!Départ1,7)+1,Cycle1,2,FALSE)</f>
        <v>0</v>
      </c>
      <c r="C399" s="1"/>
      <c r="E399" s="3">
        <f t="shared" si="24"/>
        <v>46056</v>
      </c>
      <c r="F399" s="1" t="str">
        <f ca="1">IFERROR(OFFSET(Bdd!$AB$3,MOD(E399+1,14),Calcul2!$F$26),"")</f>
        <v>AM</v>
      </c>
      <c r="G399" s="1"/>
      <c r="I399" s="3">
        <f t="shared" si="27"/>
        <v>46421</v>
      </c>
      <c r="J399" s="1" t="str">
        <f ca="1">IFERROR(OFFSET(Bdd!$Y$3,MOD(E399+1,14),Calcul3!$F$26),"")</f>
        <v>M</v>
      </c>
      <c r="K399" s="1"/>
      <c r="M399" s="3">
        <f t="shared" si="25"/>
        <v>46786</v>
      </c>
      <c r="N399" s="1" t="str">
        <f>VLOOKUP(MOD(M399-Calcul4!Départ4,7)+1,Cycle4,2,FALSE)</f>
        <v>J</v>
      </c>
      <c r="O399" s="1"/>
    </row>
    <row r="400" spans="1:15" x14ac:dyDescent="0.25">
      <c r="A400" s="3">
        <f t="shared" si="26"/>
        <v>45691</v>
      </c>
      <c r="B400" s="1" t="str">
        <f>VLOOKUP(MOD(A400-Calcul1!Départ1,7)+1,Cycle1,2,FALSE)</f>
        <v>J</v>
      </c>
      <c r="C400" s="1"/>
      <c r="E400" s="3">
        <f t="shared" si="24"/>
        <v>46057</v>
      </c>
      <c r="F400" s="1" t="str">
        <f ca="1">IFERROR(OFFSET(Bdd!$AB$3,MOD(E400+1,14),Calcul2!$F$26),"")</f>
        <v>AM</v>
      </c>
      <c r="G400" s="1"/>
      <c r="I400" s="3">
        <f t="shared" si="27"/>
        <v>46422</v>
      </c>
      <c r="J400" s="1" t="str">
        <f ca="1">IFERROR(OFFSET(Bdd!$Y$3,MOD(E400+1,14),Calcul3!$F$26),"")</f>
        <v>M</v>
      </c>
      <c r="K400" s="1"/>
      <c r="M400" s="3">
        <f t="shared" si="25"/>
        <v>46787</v>
      </c>
      <c r="N400" s="1" t="str">
        <f>VLOOKUP(MOD(M400-Calcul4!Départ4,7)+1,Cycle4,2,FALSE)</f>
        <v>J</v>
      </c>
      <c r="O400" s="1"/>
    </row>
    <row r="401" spans="1:15" x14ac:dyDescent="0.25">
      <c r="A401" s="3">
        <f t="shared" si="26"/>
        <v>45692</v>
      </c>
      <c r="B401" s="1" t="str">
        <f>VLOOKUP(MOD(A401-Calcul1!Départ1,7)+1,Cycle1,2,FALSE)</f>
        <v>J</v>
      </c>
      <c r="C401" s="1"/>
      <c r="E401" s="3">
        <f t="shared" si="24"/>
        <v>46058</v>
      </c>
      <c r="F401" s="1" t="str">
        <f ca="1">IFERROR(OFFSET(Bdd!$AB$3,MOD(E401+1,14),Calcul2!$F$26),"")</f>
        <v>AM</v>
      </c>
      <c r="G401" s="1"/>
      <c r="I401" s="3">
        <f t="shared" si="27"/>
        <v>46423</v>
      </c>
      <c r="J401" s="1" t="str">
        <f ca="1">IFERROR(OFFSET(Bdd!$Y$3,MOD(E401+1,14),Calcul3!$F$26),"")</f>
        <v>AM</v>
      </c>
      <c r="K401" s="1"/>
      <c r="M401" s="3">
        <f t="shared" si="25"/>
        <v>46788</v>
      </c>
      <c r="N401" s="1">
        <f>VLOOKUP(MOD(M401-Calcul4!Départ4,7)+1,Cycle4,2,FALSE)</f>
        <v>0</v>
      </c>
      <c r="O401" s="1"/>
    </row>
    <row r="402" spans="1:15" x14ac:dyDescent="0.25">
      <c r="A402" s="3">
        <f t="shared" si="26"/>
        <v>45693</v>
      </c>
      <c r="B402" s="1" t="str">
        <f>VLOOKUP(MOD(A402-Calcul1!Départ1,7)+1,Cycle1,2,FALSE)</f>
        <v>M</v>
      </c>
      <c r="C402" s="1"/>
      <c r="E402" s="3">
        <f t="shared" si="24"/>
        <v>46059</v>
      </c>
      <c r="F402" s="1" t="str">
        <f ca="1">IFERROR(OFFSET(Bdd!$AB$3,MOD(E402+1,14),Calcul2!$F$26),"")</f>
        <v>AM</v>
      </c>
      <c r="G402" s="1"/>
      <c r="I402" s="3">
        <f t="shared" si="27"/>
        <v>46424</v>
      </c>
      <c r="J402" s="1" t="str">
        <f ca="1">IFERROR(OFFSET(Bdd!$Y$3,MOD(E402+1,14),Calcul3!$F$26),"")</f>
        <v>AM</v>
      </c>
      <c r="K402" s="1"/>
      <c r="M402" s="3">
        <f t="shared" si="25"/>
        <v>46789</v>
      </c>
      <c r="N402" s="1">
        <f>VLOOKUP(MOD(M402-Calcul4!Départ4,7)+1,Cycle4,2,FALSE)</f>
        <v>0</v>
      </c>
      <c r="O402" s="1"/>
    </row>
    <row r="403" spans="1:15" x14ac:dyDescent="0.25">
      <c r="A403" s="3">
        <f t="shared" si="26"/>
        <v>45694</v>
      </c>
      <c r="B403" s="1" t="str">
        <f>VLOOKUP(MOD(A403-Calcul1!Départ1,7)+1,Cycle1,2,FALSE)</f>
        <v>M</v>
      </c>
      <c r="C403" s="1"/>
      <c r="E403" s="3">
        <f t="shared" si="24"/>
        <v>46060</v>
      </c>
      <c r="F403" s="1">
        <f ca="1">IFERROR(OFFSET(Bdd!$AB$3,MOD(E403+1,14),Calcul2!$F$26),"")</f>
        <v>0</v>
      </c>
      <c r="G403" s="1"/>
      <c r="I403" s="3">
        <f t="shared" si="27"/>
        <v>46425</v>
      </c>
      <c r="J403" s="1">
        <f ca="1">IFERROR(OFFSET(Bdd!$Y$3,MOD(E403+1,14),Calcul3!$F$26),"")</f>
        <v>0</v>
      </c>
      <c r="K403" s="1"/>
      <c r="M403" s="3">
        <f t="shared" si="25"/>
        <v>46790</v>
      </c>
      <c r="N403" s="1" t="str">
        <f>VLOOKUP(MOD(M403-Calcul4!Départ4,7)+1,Cycle4,2,FALSE)</f>
        <v>J</v>
      </c>
      <c r="O403" s="1"/>
    </row>
    <row r="404" spans="1:15" x14ac:dyDescent="0.25">
      <c r="A404" s="3">
        <f t="shared" si="26"/>
        <v>45695</v>
      </c>
      <c r="B404" s="1" t="str">
        <f>VLOOKUP(MOD(A404-Calcul1!Départ1,7)+1,Cycle1,2,FALSE)</f>
        <v>M</v>
      </c>
      <c r="C404" s="1"/>
      <c r="E404" s="3">
        <f t="shared" si="24"/>
        <v>46061</v>
      </c>
      <c r="F404" s="1">
        <f ca="1">IFERROR(OFFSET(Bdd!$AB$3,MOD(E404+1,14),Calcul2!$F$26),"")</f>
        <v>0</v>
      </c>
      <c r="G404" s="1"/>
      <c r="I404" s="3">
        <f t="shared" si="27"/>
        <v>46426</v>
      </c>
      <c r="J404" s="1">
        <f ca="1">IFERROR(OFFSET(Bdd!$Y$3,MOD(E404+1,14),Calcul3!$F$26),"")</f>
        <v>0</v>
      </c>
      <c r="K404" s="1"/>
      <c r="M404" s="3">
        <f t="shared" si="25"/>
        <v>46791</v>
      </c>
      <c r="N404" s="1" t="str">
        <f>VLOOKUP(MOD(M404-Calcul4!Départ4,7)+1,Cycle4,2,FALSE)</f>
        <v>J</v>
      </c>
      <c r="O404" s="1"/>
    </row>
    <row r="405" spans="1:15" x14ac:dyDescent="0.25">
      <c r="A405" s="3">
        <f t="shared" si="26"/>
        <v>45696</v>
      </c>
      <c r="B405" s="1">
        <f>VLOOKUP(MOD(A405-Calcul1!Départ1,7)+1,Cycle1,2,FALSE)</f>
        <v>0</v>
      </c>
      <c r="C405" s="1"/>
      <c r="E405" s="3">
        <f t="shared" si="24"/>
        <v>46062</v>
      </c>
      <c r="F405" s="1" t="str">
        <f ca="1">IFERROR(OFFSET(Bdd!$AB$3,MOD(E405+1,14),Calcul2!$F$26),"")</f>
        <v>M</v>
      </c>
      <c r="G405" s="1"/>
      <c r="I405" s="3">
        <f t="shared" si="27"/>
        <v>46427</v>
      </c>
      <c r="J405" s="1" t="str">
        <f ca="1">IFERROR(OFFSET(Bdd!$Y$3,MOD(E405+1,14),Calcul3!$F$26),"")</f>
        <v>AM</v>
      </c>
      <c r="K405" s="1"/>
      <c r="M405" s="3">
        <f t="shared" si="25"/>
        <v>46792</v>
      </c>
      <c r="N405" s="1" t="str">
        <f>VLOOKUP(MOD(M405-Calcul4!Départ4,7)+1,Cycle4,2,FALSE)</f>
        <v>J</v>
      </c>
      <c r="O405" s="1"/>
    </row>
    <row r="406" spans="1:15" x14ac:dyDescent="0.25">
      <c r="A406" s="3">
        <f t="shared" si="26"/>
        <v>45697</v>
      </c>
      <c r="B406" s="1">
        <f>VLOOKUP(MOD(A406-Calcul1!Départ1,7)+1,Cycle1,2,FALSE)</f>
        <v>0</v>
      </c>
      <c r="C406" s="1"/>
      <c r="E406" s="3">
        <f t="shared" si="24"/>
        <v>46063</v>
      </c>
      <c r="F406" s="1" t="str">
        <f ca="1">IFERROR(OFFSET(Bdd!$AB$3,MOD(E406+1,14),Calcul2!$F$26),"")</f>
        <v>M</v>
      </c>
      <c r="G406" s="1"/>
      <c r="I406" s="3">
        <f t="shared" si="27"/>
        <v>46428</v>
      </c>
      <c r="J406" s="1" t="str">
        <f ca="1">IFERROR(OFFSET(Bdd!$Y$3,MOD(E406+1,14),Calcul3!$F$26),"")</f>
        <v>AM</v>
      </c>
      <c r="K406" s="1"/>
      <c r="M406" s="3">
        <f t="shared" si="25"/>
        <v>46793</v>
      </c>
      <c r="N406" s="1" t="str">
        <f>VLOOKUP(MOD(M406-Calcul4!Départ4,7)+1,Cycle4,2,FALSE)</f>
        <v>J</v>
      </c>
      <c r="O406" s="1"/>
    </row>
    <row r="407" spans="1:15" x14ac:dyDescent="0.25">
      <c r="A407" s="3">
        <f t="shared" si="26"/>
        <v>45698</v>
      </c>
      <c r="B407" s="1" t="str">
        <f>VLOOKUP(MOD(A407-Calcul1!Départ1,7)+1,Cycle1,2,FALSE)</f>
        <v>J</v>
      </c>
      <c r="C407" s="1"/>
      <c r="E407" s="3">
        <f t="shared" si="24"/>
        <v>46064</v>
      </c>
      <c r="F407" s="1" t="str">
        <f ca="1">IFERROR(OFFSET(Bdd!$AB$3,MOD(E407+1,14),Calcul2!$F$26),"")</f>
        <v>M</v>
      </c>
      <c r="G407" s="1"/>
      <c r="I407" s="3">
        <f t="shared" si="27"/>
        <v>46429</v>
      </c>
      <c r="J407" s="1" t="str">
        <f ca="1">IFERROR(OFFSET(Bdd!$Y$3,MOD(E407+1,14),Calcul3!$F$26),"")</f>
        <v>AM</v>
      </c>
      <c r="K407" s="1"/>
      <c r="M407" s="3">
        <f t="shared" si="25"/>
        <v>46794</v>
      </c>
      <c r="N407" s="1" t="str">
        <f>VLOOKUP(MOD(M407-Calcul4!Départ4,7)+1,Cycle4,2,FALSE)</f>
        <v>J</v>
      </c>
      <c r="O407" s="1"/>
    </row>
    <row r="408" spans="1:15" x14ac:dyDescent="0.25">
      <c r="A408" s="3">
        <f t="shared" si="26"/>
        <v>45699</v>
      </c>
      <c r="B408" s="1" t="str">
        <f>VLOOKUP(MOD(A408-Calcul1!Départ1,7)+1,Cycle1,2,FALSE)</f>
        <v>J</v>
      </c>
      <c r="C408" s="1"/>
      <c r="E408" s="3">
        <f t="shared" si="24"/>
        <v>46065</v>
      </c>
      <c r="F408" s="1" t="str">
        <f ca="1">IFERROR(OFFSET(Bdd!$AB$3,MOD(E408+1,14),Calcul2!$F$26),"")</f>
        <v>M</v>
      </c>
      <c r="G408" s="1"/>
      <c r="I408" s="3">
        <f t="shared" si="27"/>
        <v>46430</v>
      </c>
      <c r="J408" s="1" t="str">
        <f ca="1">IFERROR(OFFSET(Bdd!$Y$3,MOD(E408+1,14),Calcul3!$F$26),"")</f>
        <v>M</v>
      </c>
      <c r="K408" s="1"/>
      <c r="M408" s="3">
        <f t="shared" si="25"/>
        <v>46795</v>
      </c>
      <c r="N408" s="1">
        <f>VLOOKUP(MOD(M408-Calcul4!Départ4,7)+1,Cycle4,2,FALSE)</f>
        <v>0</v>
      </c>
      <c r="O408" s="1"/>
    </row>
    <row r="409" spans="1:15" x14ac:dyDescent="0.25">
      <c r="A409" s="3">
        <f t="shared" si="26"/>
        <v>45700</v>
      </c>
      <c r="B409" s="1" t="str">
        <f>VLOOKUP(MOD(A409-Calcul1!Départ1,7)+1,Cycle1,2,FALSE)</f>
        <v>M</v>
      </c>
      <c r="C409" s="1"/>
      <c r="E409" s="3">
        <f t="shared" si="24"/>
        <v>46066</v>
      </c>
      <c r="F409" s="1" t="str">
        <f ca="1">IFERROR(OFFSET(Bdd!$AB$3,MOD(E409+1,14),Calcul2!$F$26),"")</f>
        <v>M</v>
      </c>
      <c r="G409" s="1"/>
      <c r="I409" s="3">
        <f t="shared" si="27"/>
        <v>46431</v>
      </c>
      <c r="J409" s="1" t="str">
        <f ca="1">IFERROR(OFFSET(Bdd!$Y$3,MOD(E409+1,14),Calcul3!$F$26),"")</f>
        <v>M</v>
      </c>
      <c r="K409" s="1"/>
      <c r="M409" s="3">
        <f t="shared" si="25"/>
        <v>46796</v>
      </c>
      <c r="N409" s="1">
        <f>VLOOKUP(MOD(M409-Calcul4!Départ4,7)+1,Cycle4,2,FALSE)</f>
        <v>0</v>
      </c>
      <c r="O409" s="1"/>
    </row>
    <row r="410" spans="1:15" x14ac:dyDescent="0.25">
      <c r="A410" s="3">
        <f t="shared" si="26"/>
        <v>45701</v>
      </c>
      <c r="B410" s="1" t="str">
        <f>VLOOKUP(MOD(A410-Calcul1!Départ1,7)+1,Cycle1,2,FALSE)</f>
        <v>M</v>
      </c>
      <c r="C410" s="1"/>
      <c r="E410" s="3">
        <f t="shared" si="24"/>
        <v>46067</v>
      </c>
      <c r="F410" s="1">
        <f ca="1">IFERROR(OFFSET(Bdd!$AB$3,MOD(E410+1,14),Calcul2!$F$26),"")</f>
        <v>0</v>
      </c>
      <c r="G410" s="1"/>
      <c r="I410" s="3">
        <f t="shared" si="27"/>
        <v>46432</v>
      </c>
      <c r="J410" s="1">
        <f ca="1">IFERROR(OFFSET(Bdd!$Y$3,MOD(E410+1,14),Calcul3!$F$26),"")</f>
        <v>0</v>
      </c>
      <c r="K410" s="1"/>
      <c r="M410" s="3">
        <f t="shared" si="25"/>
        <v>46797</v>
      </c>
      <c r="N410" s="1" t="str">
        <f>VLOOKUP(MOD(M410-Calcul4!Départ4,7)+1,Cycle4,2,FALSE)</f>
        <v>J</v>
      </c>
      <c r="O410" s="1"/>
    </row>
    <row r="411" spans="1:15" x14ac:dyDescent="0.25">
      <c r="A411" s="3">
        <f t="shared" si="26"/>
        <v>45702</v>
      </c>
      <c r="B411" s="1" t="str">
        <f>VLOOKUP(MOD(A411-Calcul1!Départ1,7)+1,Cycle1,2,FALSE)</f>
        <v>M</v>
      </c>
      <c r="C411" s="1"/>
      <c r="E411" s="3">
        <f t="shared" si="24"/>
        <v>46068</v>
      </c>
      <c r="F411" s="1">
        <f ca="1">IFERROR(OFFSET(Bdd!$AB$3,MOD(E411+1,14),Calcul2!$F$26),"")</f>
        <v>0</v>
      </c>
      <c r="G411" s="1"/>
      <c r="I411" s="3">
        <f t="shared" si="27"/>
        <v>46433</v>
      </c>
      <c r="J411" s="1">
        <f ca="1">IFERROR(OFFSET(Bdd!$Y$3,MOD(E411+1,14),Calcul3!$F$26),"")</f>
        <v>0</v>
      </c>
      <c r="K411" s="1"/>
      <c r="M411" s="3">
        <f t="shared" si="25"/>
        <v>46798</v>
      </c>
      <c r="N411" s="1" t="str">
        <f>VLOOKUP(MOD(M411-Calcul4!Départ4,7)+1,Cycle4,2,FALSE)</f>
        <v>J</v>
      </c>
      <c r="O411" s="1"/>
    </row>
    <row r="412" spans="1:15" x14ac:dyDescent="0.25">
      <c r="A412" s="3">
        <f t="shared" si="26"/>
        <v>45703</v>
      </c>
      <c r="B412" s="1">
        <f>VLOOKUP(MOD(A412-Calcul1!Départ1,7)+1,Cycle1,2,FALSE)</f>
        <v>0</v>
      </c>
      <c r="C412" s="1"/>
      <c r="E412" s="3">
        <f t="shared" si="24"/>
        <v>46069</v>
      </c>
      <c r="F412" s="1" t="str">
        <f ca="1">IFERROR(OFFSET(Bdd!$AB$3,MOD(E412+1,14),Calcul2!$F$26),"")</f>
        <v>AM</v>
      </c>
      <c r="G412" s="1"/>
      <c r="I412" s="3">
        <f t="shared" si="27"/>
        <v>46434</v>
      </c>
      <c r="J412" s="1" t="str">
        <f ca="1">IFERROR(OFFSET(Bdd!$Y$3,MOD(E412+1,14),Calcul3!$F$26),"")</f>
        <v>M</v>
      </c>
      <c r="K412" s="1"/>
      <c r="M412" s="3">
        <f t="shared" si="25"/>
        <v>46799</v>
      </c>
      <c r="N412" s="1" t="str">
        <f>VLOOKUP(MOD(M412-Calcul4!Départ4,7)+1,Cycle4,2,FALSE)</f>
        <v>J</v>
      </c>
      <c r="O412" s="1"/>
    </row>
    <row r="413" spans="1:15" x14ac:dyDescent="0.25">
      <c r="A413" s="3">
        <f t="shared" si="26"/>
        <v>45704</v>
      </c>
      <c r="B413" s="1">
        <f>VLOOKUP(MOD(A413-Calcul1!Départ1,7)+1,Cycle1,2,FALSE)</f>
        <v>0</v>
      </c>
      <c r="C413" s="1"/>
      <c r="E413" s="3">
        <f t="shared" si="24"/>
        <v>46070</v>
      </c>
      <c r="F413" s="1" t="str">
        <f ca="1">IFERROR(OFFSET(Bdd!$AB$3,MOD(E413+1,14),Calcul2!$F$26),"")</f>
        <v>AM</v>
      </c>
      <c r="G413" s="1"/>
      <c r="I413" s="3">
        <f t="shared" si="27"/>
        <v>46435</v>
      </c>
      <c r="J413" s="1" t="str">
        <f ca="1">IFERROR(OFFSET(Bdd!$Y$3,MOD(E413+1,14),Calcul3!$F$26),"")</f>
        <v>M</v>
      </c>
      <c r="K413" s="1"/>
      <c r="M413" s="3">
        <f t="shared" si="25"/>
        <v>46800</v>
      </c>
      <c r="N413" s="1" t="str">
        <f>VLOOKUP(MOD(M413-Calcul4!Départ4,7)+1,Cycle4,2,FALSE)</f>
        <v>J</v>
      </c>
      <c r="O413" s="1"/>
    </row>
    <row r="414" spans="1:15" x14ac:dyDescent="0.25">
      <c r="A414" s="3">
        <f t="shared" si="26"/>
        <v>45705</v>
      </c>
      <c r="B414" s="1" t="str">
        <f>VLOOKUP(MOD(A414-Calcul1!Départ1,7)+1,Cycle1,2,FALSE)</f>
        <v>J</v>
      </c>
      <c r="C414" s="1"/>
      <c r="E414" s="3">
        <f t="shared" si="24"/>
        <v>46071</v>
      </c>
      <c r="F414" s="1" t="str">
        <f ca="1">IFERROR(OFFSET(Bdd!$AB$3,MOD(E414+1,14),Calcul2!$F$26),"")</f>
        <v>AM</v>
      </c>
      <c r="G414" s="1"/>
      <c r="I414" s="3">
        <f t="shared" si="27"/>
        <v>46436</v>
      </c>
      <c r="J414" s="1" t="str">
        <f ca="1">IFERROR(OFFSET(Bdd!$Y$3,MOD(E414+1,14),Calcul3!$F$26),"")</f>
        <v>M</v>
      </c>
      <c r="K414" s="1"/>
      <c r="M414" s="3">
        <f t="shared" si="25"/>
        <v>46801</v>
      </c>
      <c r="N414" s="1" t="str">
        <f>VLOOKUP(MOD(M414-Calcul4!Départ4,7)+1,Cycle4,2,FALSE)</f>
        <v>J</v>
      </c>
      <c r="O414" s="1"/>
    </row>
    <row r="415" spans="1:15" x14ac:dyDescent="0.25">
      <c r="A415" s="3">
        <f t="shared" si="26"/>
        <v>45706</v>
      </c>
      <c r="B415" s="1" t="str">
        <f>VLOOKUP(MOD(A415-Calcul1!Départ1,7)+1,Cycle1,2,FALSE)</f>
        <v>J</v>
      </c>
      <c r="C415" s="1"/>
      <c r="E415" s="3">
        <f t="shared" si="24"/>
        <v>46072</v>
      </c>
      <c r="F415" s="1" t="str">
        <f ca="1">IFERROR(OFFSET(Bdd!$AB$3,MOD(E415+1,14),Calcul2!$F$26),"")</f>
        <v>AM</v>
      </c>
      <c r="G415" s="1"/>
      <c r="I415" s="3">
        <f t="shared" si="27"/>
        <v>46437</v>
      </c>
      <c r="J415" s="1" t="str">
        <f ca="1">IFERROR(OFFSET(Bdd!$Y$3,MOD(E415+1,14),Calcul3!$F$26),"")</f>
        <v>AM</v>
      </c>
      <c r="K415" s="1"/>
      <c r="M415" s="3">
        <f t="shared" si="25"/>
        <v>46802</v>
      </c>
      <c r="N415" s="1">
        <f>VLOOKUP(MOD(M415-Calcul4!Départ4,7)+1,Cycle4,2,FALSE)</f>
        <v>0</v>
      </c>
      <c r="O415" s="1"/>
    </row>
    <row r="416" spans="1:15" x14ac:dyDescent="0.25">
      <c r="A416" s="3">
        <f t="shared" si="26"/>
        <v>45707</v>
      </c>
      <c r="B416" s="1" t="str">
        <f>VLOOKUP(MOD(A416-Calcul1!Départ1,7)+1,Cycle1,2,FALSE)</f>
        <v>M</v>
      </c>
      <c r="C416" s="1"/>
      <c r="E416" s="3">
        <f t="shared" si="24"/>
        <v>46073</v>
      </c>
      <c r="F416" s="1" t="str">
        <f ca="1">IFERROR(OFFSET(Bdd!$AB$3,MOD(E416+1,14),Calcul2!$F$26),"")</f>
        <v>AM</v>
      </c>
      <c r="G416" s="1"/>
      <c r="I416" s="3">
        <f t="shared" si="27"/>
        <v>46438</v>
      </c>
      <c r="J416" s="1" t="str">
        <f ca="1">IFERROR(OFFSET(Bdd!$Y$3,MOD(E416+1,14),Calcul3!$F$26),"")</f>
        <v>AM</v>
      </c>
      <c r="K416" s="1"/>
      <c r="M416" s="3">
        <f t="shared" si="25"/>
        <v>46803</v>
      </c>
      <c r="N416" s="1">
        <f>VLOOKUP(MOD(M416-Calcul4!Départ4,7)+1,Cycle4,2,FALSE)</f>
        <v>0</v>
      </c>
      <c r="O416" s="1"/>
    </row>
    <row r="417" spans="1:15" x14ac:dyDescent="0.25">
      <c r="A417" s="3">
        <f t="shared" si="26"/>
        <v>45708</v>
      </c>
      <c r="B417" s="1" t="str">
        <f>VLOOKUP(MOD(A417-Calcul1!Départ1,7)+1,Cycle1,2,FALSE)</f>
        <v>M</v>
      </c>
      <c r="C417" s="1"/>
      <c r="E417" s="3">
        <f t="shared" si="24"/>
        <v>46074</v>
      </c>
      <c r="F417" s="1">
        <f ca="1">IFERROR(OFFSET(Bdd!$AB$3,MOD(E417+1,14),Calcul2!$F$26),"")</f>
        <v>0</v>
      </c>
      <c r="G417" s="1"/>
      <c r="I417" s="3">
        <f t="shared" si="27"/>
        <v>46439</v>
      </c>
      <c r="J417" s="1">
        <f ca="1">IFERROR(OFFSET(Bdd!$Y$3,MOD(E417+1,14),Calcul3!$F$26),"")</f>
        <v>0</v>
      </c>
      <c r="K417" s="1"/>
      <c r="M417" s="3">
        <f t="shared" si="25"/>
        <v>46804</v>
      </c>
      <c r="N417" s="1" t="str">
        <f>VLOOKUP(MOD(M417-Calcul4!Départ4,7)+1,Cycle4,2,FALSE)</f>
        <v>J</v>
      </c>
      <c r="O417" s="1"/>
    </row>
    <row r="418" spans="1:15" x14ac:dyDescent="0.25">
      <c r="A418" s="3">
        <f t="shared" si="26"/>
        <v>45709</v>
      </c>
      <c r="B418" s="1" t="str">
        <f>VLOOKUP(MOD(A418-Calcul1!Départ1,7)+1,Cycle1,2,FALSE)</f>
        <v>M</v>
      </c>
      <c r="C418" s="1"/>
      <c r="E418" s="3">
        <f t="shared" si="24"/>
        <v>46075</v>
      </c>
      <c r="F418" s="1">
        <f ca="1">IFERROR(OFFSET(Bdd!$AB$3,MOD(E418+1,14),Calcul2!$F$26),"")</f>
        <v>0</v>
      </c>
      <c r="G418" s="1"/>
      <c r="I418" s="3">
        <f t="shared" si="27"/>
        <v>46440</v>
      </c>
      <c r="J418" s="1">
        <f ca="1">IFERROR(OFFSET(Bdd!$Y$3,MOD(E418+1,14),Calcul3!$F$26),"")</f>
        <v>0</v>
      </c>
      <c r="K418" s="1"/>
      <c r="M418" s="3">
        <f t="shared" si="25"/>
        <v>46805</v>
      </c>
      <c r="N418" s="1" t="str">
        <f>VLOOKUP(MOD(M418-Calcul4!Départ4,7)+1,Cycle4,2,FALSE)</f>
        <v>J</v>
      </c>
      <c r="O418" s="1"/>
    </row>
    <row r="419" spans="1:15" x14ac:dyDescent="0.25">
      <c r="A419" s="3">
        <f t="shared" si="26"/>
        <v>45710</v>
      </c>
      <c r="B419" s="1">
        <f>VLOOKUP(MOD(A419-Calcul1!Départ1,7)+1,Cycle1,2,FALSE)</f>
        <v>0</v>
      </c>
      <c r="C419" s="1"/>
      <c r="E419" s="3">
        <f t="shared" si="24"/>
        <v>46076</v>
      </c>
      <c r="F419" s="1" t="str">
        <f ca="1">IFERROR(OFFSET(Bdd!$AB$3,MOD(E419+1,14),Calcul2!$F$26),"")</f>
        <v>M</v>
      </c>
      <c r="G419" s="1"/>
      <c r="I419" s="3">
        <f t="shared" si="27"/>
        <v>46441</v>
      </c>
      <c r="J419" s="1" t="str">
        <f ca="1">IFERROR(OFFSET(Bdd!$Y$3,MOD(E419+1,14),Calcul3!$F$26),"")</f>
        <v>AM</v>
      </c>
      <c r="K419" s="1"/>
      <c r="M419" s="3">
        <f t="shared" si="25"/>
        <v>46806</v>
      </c>
      <c r="N419" s="1" t="str">
        <f>VLOOKUP(MOD(M419-Calcul4!Départ4,7)+1,Cycle4,2,FALSE)</f>
        <v>J</v>
      </c>
      <c r="O419" s="1"/>
    </row>
    <row r="420" spans="1:15" x14ac:dyDescent="0.25">
      <c r="A420" s="3">
        <f t="shared" si="26"/>
        <v>45711</v>
      </c>
      <c r="B420" s="1">
        <f>VLOOKUP(MOD(A420-Calcul1!Départ1,7)+1,Cycle1,2,FALSE)</f>
        <v>0</v>
      </c>
      <c r="C420" s="1"/>
      <c r="E420" s="3">
        <f t="shared" si="24"/>
        <v>46077</v>
      </c>
      <c r="F420" s="1" t="str">
        <f ca="1">IFERROR(OFFSET(Bdd!$AB$3,MOD(E420+1,14),Calcul2!$F$26),"")</f>
        <v>M</v>
      </c>
      <c r="G420" s="1"/>
      <c r="I420" s="3">
        <f t="shared" si="27"/>
        <v>46442</v>
      </c>
      <c r="J420" s="1" t="str">
        <f ca="1">IFERROR(OFFSET(Bdd!$Y$3,MOD(E420+1,14),Calcul3!$F$26),"")</f>
        <v>AM</v>
      </c>
      <c r="K420" s="1"/>
      <c r="M420" s="3">
        <f t="shared" si="25"/>
        <v>46807</v>
      </c>
      <c r="N420" s="1" t="str">
        <f>VLOOKUP(MOD(M420-Calcul4!Départ4,7)+1,Cycle4,2,FALSE)</f>
        <v>J</v>
      </c>
      <c r="O420" s="1"/>
    </row>
    <row r="421" spans="1:15" x14ac:dyDescent="0.25">
      <c r="A421" s="3">
        <f t="shared" si="26"/>
        <v>45712</v>
      </c>
      <c r="B421" s="1" t="str">
        <f>VLOOKUP(MOD(A421-Calcul1!Départ1,7)+1,Cycle1,2,FALSE)</f>
        <v>J</v>
      </c>
      <c r="C421" s="1"/>
      <c r="E421" s="3">
        <f t="shared" si="24"/>
        <v>46078</v>
      </c>
      <c r="F421" s="1" t="str">
        <f ca="1">IFERROR(OFFSET(Bdd!$AB$3,MOD(E421+1,14),Calcul2!$F$26),"")</f>
        <v>M</v>
      </c>
      <c r="G421" s="1"/>
      <c r="I421" s="3">
        <f t="shared" si="27"/>
        <v>46443</v>
      </c>
      <c r="J421" s="1" t="str">
        <f ca="1">IFERROR(OFFSET(Bdd!$Y$3,MOD(E421+1,14),Calcul3!$F$26),"")</f>
        <v>AM</v>
      </c>
      <c r="K421" s="1"/>
      <c r="M421" s="3">
        <f t="shared" si="25"/>
        <v>46808</v>
      </c>
      <c r="N421" s="1" t="str">
        <f>VLOOKUP(MOD(M421-Calcul4!Départ4,7)+1,Cycle4,2,FALSE)</f>
        <v>J</v>
      </c>
      <c r="O421" s="1"/>
    </row>
    <row r="422" spans="1:15" x14ac:dyDescent="0.25">
      <c r="A422" s="3">
        <f t="shared" si="26"/>
        <v>45713</v>
      </c>
      <c r="B422" s="1" t="str">
        <f>VLOOKUP(MOD(A422-Calcul1!Départ1,7)+1,Cycle1,2,FALSE)</f>
        <v>J</v>
      </c>
      <c r="C422" s="1"/>
      <c r="E422" s="3">
        <f t="shared" si="24"/>
        <v>46079</v>
      </c>
      <c r="F422" s="1" t="str">
        <f ca="1">IFERROR(OFFSET(Bdd!$AB$3,MOD(E422+1,14),Calcul2!$F$26),"")</f>
        <v>M</v>
      </c>
      <c r="G422" s="1"/>
      <c r="I422" s="3">
        <f t="shared" si="27"/>
        <v>46444</v>
      </c>
      <c r="J422" s="1" t="str">
        <f ca="1">IFERROR(OFFSET(Bdd!$Y$3,MOD(E422+1,14),Calcul3!$F$26),"")</f>
        <v>M</v>
      </c>
      <c r="K422" s="1"/>
      <c r="M422" s="3">
        <f t="shared" si="25"/>
        <v>46809</v>
      </c>
      <c r="N422" s="1">
        <f>VLOOKUP(MOD(M422-Calcul4!Départ4,7)+1,Cycle4,2,FALSE)</f>
        <v>0</v>
      </c>
      <c r="O422" s="1"/>
    </row>
    <row r="423" spans="1:15" x14ac:dyDescent="0.25">
      <c r="A423" s="3">
        <f t="shared" si="26"/>
        <v>45714</v>
      </c>
      <c r="B423" s="1" t="str">
        <f>VLOOKUP(MOD(A423-Calcul1!Départ1,7)+1,Cycle1,2,FALSE)</f>
        <v>M</v>
      </c>
      <c r="C423" s="1"/>
      <c r="E423" s="3">
        <f t="shared" si="24"/>
        <v>46080</v>
      </c>
      <c r="F423" s="1" t="str">
        <f ca="1">IFERROR(OFFSET(Bdd!$AB$3,MOD(E423+1,14),Calcul2!$F$26),"")</f>
        <v>M</v>
      </c>
      <c r="G423" s="1"/>
      <c r="I423" s="3">
        <f t="shared" si="27"/>
        <v>46445</v>
      </c>
      <c r="J423" s="1" t="str">
        <f ca="1">IFERROR(OFFSET(Bdd!$Y$3,MOD(E423+1,14),Calcul3!$F$26),"")</f>
        <v>M</v>
      </c>
      <c r="K423" s="1"/>
      <c r="M423" s="3">
        <f t="shared" si="25"/>
        <v>46810</v>
      </c>
      <c r="N423" s="1">
        <f>VLOOKUP(MOD(M423-Calcul4!Départ4,7)+1,Cycle4,2,FALSE)</f>
        <v>0</v>
      </c>
      <c r="O423" s="1"/>
    </row>
    <row r="424" spans="1:15" x14ac:dyDescent="0.25">
      <c r="A424" s="3">
        <f t="shared" si="26"/>
        <v>45715</v>
      </c>
      <c r="B424" s="1" t="str">
        <f>VLOOKUP(MOD(A424-Calcul1!Départ1,7)+1,Cycle1,2,FALSE)</f>
        <v>M</v>
      </c>
      <c r="C424" s="1"/>
      <c r="E424" s="3">
        <f t="shared" si="24"/>
        <v>46081</v>
      </c>
      <c r="F424" s="1">
        <f ca="1">IFERROR(OFFSET(Bdd!$AB$3,MOD(E424+1,14),Calcul2!$F$26),"")</f>
        <v>0</v>
      </c>
      <c r="G424" s="1"/>
      <c r="I424" s="3">
        <f t="shared" si="27"/>
        <v>46446</v>
      </c>
      <c r="J424" s="1">
        <f ca="1">IFERROR(OFFSET(Bdd!$Y$3,MOD(E424+1,14),Calcul3!$F$26),"")</f>
        <v>0</v>
      </c>
      <c r="K424" s="1"/>
      <c r="M424" s="3">
        <f t="shared" si="25"/>
        <v>46811</v>
      </c>
      <c r="N424" s="1" t="str">
        <f>VLOOKUP(MOD(M424-Calcul4!Départ4,7)+1,Cycle4,2,FALSE)</f>
        <v>J</v>
      </c>
      <c r="O424" s="1"/>
    </row>
    <row r="425" spans="1:15" x14ac:dyDescent="0.25">
      <c r="A425" s="3">
        <f t="shared" si="26"/>
        <v>45716</v>
      </c>
      <c r="B425" s="1" t="str">
        <f>VLOOKUP(MOD(A425-Calcul1!Départ1,7)+1,Cycle1,2,FALSE)</f>
        <v>M</v>
      </c>
      <c r="C425" s="1"/>
      <c r="E425" s="3">
        <f t="shared" si="24"/>
        <v>46082</v>
      </c>
      <c r="F425" s="1">
        <f ca="1">IFERROR(OFFSET(Bdd!$AB$3,MOD(E425+1,14),Calcul2!$F$26),"")</f>
        <v>0</v>
      </c>
      <c r="G425" s="1"/>
      <c r="I425" s="3">
        <f t="shared" si="27"/>
        <v>46447</v>
      </c>
      <c r="J425" s="1">
        <f ca="1">IFERROR(OFFSET(Bdd!$Y$3,MOD(E425+1,14),Calcul3!$F$26),"")</f>
        <v>0</v>
      </c>
      <c r="K425" s="1"/>
      <c r="M425" s="3">
        <f t="shared" si="25"/>
        <v>46812</v>
      </c>
      <c r="N425" s="1" t="str">
        <f>VLOOKUP(MOD(M425-Calcul4!Départ4,7)+1,Cycle4,2,FALSE)</f>
        <v>J</v>
      </c>
      <c r="O425" s="1"/>
    </row>
    <row r="426" spans="1:15" x14ac:dyDescent="0.25">
      <c r="A426" s="3">
        <f t="shared" si="26"/>
        <v>45717</v>
      </c>
      <c r="B426" s="1">
        <f>VLOOKUP(MOD(A426-Calcul1!Départ1,7)+1,Cycle1,2,FALSE)</f>
        <v>0</v>
      </c>
      <c r="C426" s="1"/>
      <c r="E426" s="3">
        <f t="shared" si="24"/>
        <v>46083</v>
      </c>
      <c r="F426" s="1" t="str">
        <f ca="1">IFERROR(OFFSET(Bdd!$AB$3,MOD(E426+1,14),Calcul2!$F$26),"")</f>
        <v>AM</v>
      </c>
      <c r="G426" s="1"/>
      <c r="I426" s="3">
        <f t="shared" si="27"/>
        <v>46448</v>
      </c>
      <c r="J426" s="1" t="str">
        <f ca="1">IFERROR(OFFSET(Bdd!$Y$3,MOD(E426+1,14),Calcul3!$F$26),"")</f>
        <v>M</v>
      </c>
      <c r="K426" s="1"/>
      <c r="M426" s="3">
        <f t="shared" si="25"/>
        <v>46813</v>
      </c>
      <c r="N426" s="1" t="str">
        <f>VLOOKUP(MOD(M426-Calcul4!Départ4,7)+1,Cycle4,2,FALSE)</f>
        <v>J</v>
      </c>
      <c r="O426" s="1"/>
    </row>
    <row r="427" spans="1:15" x14ac:dyDescent="0.25">
      <c r="A427" s="3">
        <f t="shared" si="26"/>
        <v>45718</v>
      </c>
      <c r="B427" s="1">
        <f>VLOOKUP(MOD(A427-Calcul1!Départ1,7)+1,Cycle1,2,FALSE)</f>
        <v>0</v>
      </c>
      <c r="C427" s="1"/>
      <c r="E427" s="3">
        <f t="shared" si="24"/>
        <v>46084</v>
      </c>
      <c r="F427" s="1" t="str">
        <f ca="1">IFERROR(OFFSET(Bdd!$AB$3,MOD(E427+1,14),Calcul2!$F$26),"")</f>
        <v>AM</v>
      </c>
      <c r="G427" s="1"/>
      <c r="I427" s="3">
        <f t="shared" si="27"/>
        <v>46449</v>
      </c>
      <c r="J427" s="1" t="str">
        <f ca="1">IFERROR(OFFSET(Bdd!$Y$3,MOD(E427+1,14),Calcul3!$F$26),"")</f>
        <v>M</v>
      </c>
      <c r="K427" s="1"/>
      <c r="M427" s="3">
        <f t="shared" si="25"/>
        <v>46814</v>
      </c>
      <c r="N427" s="1" t="str">
        <f>VLOOKUP(MOD(M427-Calcul4!Départ4,7)+1,Cycle4,2,FALSE)</f>
        <v>J</v>
      </c>
      <c r="O427" s="1"/>
    </row>
    <row r="428" spans="1:15" x14ac:dyDescent="0.25">
      <c r="A428" s="3">
        <f t="shared" si="26"/>
        <v>45719</v>
      </c>
      <c r="B428" s="1" t="str">
        <f>VLOOKUP(MOD(A428-Calcul1!Départ1,7)+1,Cycle1,2,FALSE)</f>
        <v>J</v>
      </c>
      <c r="C428" s="1"/>
      <c r="E428" s="3">
        <f t="shared" si="24"/>
        <v>46085</v>
      </c>
      <c r="F428" s="1" t="str">
        <f ca="1">IFERROR(OFFSET(Bdd!$AB$3,MOD(E428+1,14),Calcul2!$F$26),"")</f>
        <v>AM</v>
      </c>
      <c r="G428" s="1"/>
      <c r="I428" s="3">
        <f t="shared" si="27"/>
        <v>46450</v>
      </c>
      <c r="J428" s="1" t="str">
        <f ca="1">IFERROR(OFFSET(Bdd!$Y$3,MOD(E428+1,14),Calcul3!$F$26),"")</f>
        <v>M</v>
      </c>
      <c r="K428" s="1"/>
      <c r="M428" s="3">
        <f t="shared" si="25"/>
        <v>46815</v>
      </c>
      <c r="N428" s="1" t="str">
        <f>VLOOKUP(MOD(M428-Calcul4!Départ4,7)+1,Cycle4,2,FALSE)</f>
        <v>J</v>
      </c>
      <c r="O428" s="1"/>
    </row>
    <row r="429" spans="1:15" x14ac:dyDescent="0.25">
      <c r="A429" s="3">
        <f t="shared" si="26"/>
        <v>45720</v>
      </c>
      <c r="B429" s="1" t="str">
        <f>VLOOKUP(MOD(A429-Calcul1!Départ1,7)+1,Cycle1,2,FALSE)</f>
        <v>J</v>
      </c>
      <c r="C429" s="1"/>
      <c r="E429" s="3">
        <f t="shared" si="24"/>
        <v>46086</v>
      </c>
      <c r="F429" s="1" t="str">
        <f ca="1">IFERROR(OFFSET(Bdd!$AB$3,MOD(E429+1,14),Calcul2!$F$26),"")</f>
        <v>AM</v>
      </c>
      <c r="G429" s="1"/>
      <c r="I429" s="3">
        <f t="shared" si="27"/>
        <v>46451</v>
      </c>
      <c r="J429" s="1" t="str">
        <f ca="1">IFERROR(OFFSET(Bdd!$Y$3,MOD(E429+1,14),Calcul3!$F$26),"")</f>
        <v>AM</v>
      </c>
      <c r="K429" s="1"/>
      <c r="M429" s="3">
        <f t="shared" si="25"/>
        <v>46816</v>
      </c>
      <c r="N429" s="1">
        <f>VLOOKUP(MOD(M429-Calcul4!Départ4,7)+1,Cycle4,2,FALSE)</f>
        <v>0</v>
      </c>
      <c r="O429" s="1"/>
    </row>
    <row r="430" spans="1:15" x14ac:dyDescent="0.25">
      <c r="A430" s="3">
        <f t="shared" si="26"/>
        <v>45721</v>
      </c>
      <c r="B430" s="1" t="str">
        <f>VLOOKUP(MOD(A430-Calcul1!Départ1,7)+1,Cycle1,2,FALSE)</f>
        <v>M</v>
      </c>
      <c r="C430" s="1"/>
      <c r="E430" s="3">
        <f t="shared" si="24"/>
        <v>46087</v>
      </c>
      <c r="F430" s="1" t="str">
        <f ca="1">IFERROR(OFFSET(Bdd!$AB$3,MOD(E430+1,14),Calcul2!$F$26),"")</f>
        <v>AM</v>
      </c>
      <c r="G430" s="1"/>
      <c r="I430" s="3">
        <f t="shared" si="27"/>
        <v>46452</v>
      </c>
      <c r="J430" s="1" t="str">
        <f ca="1">IFERROR(OFFSET(Bdd!$Y$3,MOD(E430+1,14),Calcul3!$F$26),"")</f>
        <v>AM</v>
      </c>
      <c r="K430" s="1"/>
      <c r="M430" s="3">
        <f t="shared" si="25"/>
        <v>46817</v>
      </c>
      <c r="N430" s="1">
        <f>VLOOKUP(MOD(M430-Calcul4!Départ4,7)+1,Cycle4,2,FALSE)</f>
        <v>0</v>
      </c>
      <c r="O430" s="1"/>
    </row>
    <row r="431" spans="1:15" x14ac:dyDescent="0.25">
      <c r="A431" s="3">
        <f t="shared" si="26"/>
        <v>45722</v>
      </c>
      <c r="B431" s="1" t="str">
        <f>VLOOKUP(MOD(A431-Calcul1!Départ1,7)+1,Cycle1,2,FALSE)</f>
        <v>M</v>
      </c>
      <c r="C431" s="1"/>
      <c r="E431" s="3">
        <f t="shared" si="24"/>
        <v>46088</v>
      </c>
      <c r="F431" s="1">
        <f ca="1">IFERROR(OFFSET(Bdd!$AB$3,MOD(E431+1,14),Calcul2!$F$26),"")</f>
        <v>0</v>
      </c>
      <c r="G431" s="1"/>
      <c r="I431" s="3">
        <f t="shared" si="27"/>
        <v>46453</v>
      </c>
      <c r="J431" s="1">
        <f ca="1">IFERROR(OFFSET(Bdd!$Y$3,MOD(E431+1,14),Calcul3!$F$26),"")</f>
        <v>0</v>
      </c>
      <c r="K431" s="1"/>
      <c r="M431" s="3">
        <f t="shared" si="25"/>
        <v>46818</v>
      </c>
      <c r="N431" s="1" t="str">
        <f>VLOOKUP(MOD(M431-Calcul4!Départ4,7)+1,Cycle4,2,FALSE)</f>
        <v>J</v>
      </c>
      <c r="O431" s="1"/>
    </row>
    <row r="432" spans="1:15" x14ac:dyDescent="0.25">
      <c r="A432" s="3">
        <f t="shared" si="26"/>
        <v>45723</v>
      </c>
      <c r="B432" s="1" t="str">
        <f>VLOOKUP(MOD(A432-Calcul1!Départ1,7)+1,Cycle1,2,FALSE)</f>
        <v>M</v>
      </c>
      <c r="C432" s="1"/>
      <c r="E432" s="3">
        <f t="shared" si="24"/>
        <v>46089</v>
      </c>
      <c r="F432" s="1">
        <f ca="1">IFERROR(OFFSET(Bdd!$AB$3,MOD(E432+1,14),Calcul2!$F$26),"")</f>
        <v>0</v>
      </c>
      <c r="G432" s="1"/>
      <c r="I432" s="3">
        <f t="shared" si="27"/>
        <v>46454</v>
      </c>
      <c r="J432" s="1">
        <f ca="1">IFERROR(OFFSET(Bdd!$Y$3,MOD(E432+1,14),Calcul3!$F$26),"")</f>
        <v>0</v>
      </c>
      <c r="K432" s="1"/>
      <c r="M432" s="3">
        <f t="shared" si="25"/>
        <v>46819</v>
      </c>
      <c r="N432" s="1" t="str">
        <f>VLOOKUP(MOD(M432-Calcul4!Départ4,7)+1,Cycle4,2,FALSE)</f>
        <v>J</v>
      </c>
      <c r="O432" s="1"/>
    </row>
    <row r="433" spans="1:15" x14ac:dyDescent="0.25">
      <c r="A433" s="3">
        <f t="shared" si="26"/>
        <v>45724</v>
      </c>
      <c r="B433" s="1">
        <f>VLOOKUP(MOD(A433-Calcul1!Départ1,7)+1,Cycle1,2,FALSE)</f>
        <v>0</v>
      </c>
      <c r="C433" s="1"/>
      <c r="E433" s="3">
        <f t="shared" si="24"/>
        <v>46090</v>
      </c>
      <c r="F433" s="1" t="str">
        <f ca="1">IFERROR(OFFSET(Bdd!$AB$3,MOD(E433+1,14),Calcul2!$F$26),"")</f>
        <v>M</v>
      </c>
      <c r="G433" s="1"/>
      <c r="I433" s="3">
        <f t="shared" si="27"/>
        <v>46455</v>
      </c>
      <c r="J433" s="1" t="str">
        <f ca="1">IFERROR(OFFSET(Bdd!$Y$3,MOD(E433+1,14),Calcul3!$F$26),"")</f>
        <v>AM</v>
      </c>
      <c r="K433" s="1"/>
      <c r="M433" s="3">
        <f t="shared" si="25"/>
        <v>46820</v>
      </c>
      <c r="N433" s="1" t="str">
        <f>VLOOKUP(MOD(M433-Calcul4!Départ4,7)+1,Cycle4,2,FALSE)</f>
        <v>J</v>
      </c>
      <c r="O433" s="1"/>
    </row>
    <row r="434" spans="1:15" x14ac:dyDescent="0.25">
      <c r="A434" s="3">
        <f t="shared" si="26"/>
        <v>45725</v>
      </c>
      <c r="B434" s="1">
        <f>VLOOKUP(MOD(A434-Calcul1!Départ1,7)+1,Cycle1,2,FALSE)</f>
        <v>0</v>
      </c>
      <c r="C434" s="1"/>
      <c r="E434" s="3">
        <f t="shared" si="24"/>
        <v>46091</v>
      </c>
      <c r="F434" s="1" t="str">
        <f ca="1">IFERROR(OFFSET(Bdd!$AB$3,MOD(E434+1,14),Calcul2!$F$26),"")</f>
        <v>M</v>
      </c>
      <c r="G434" s="1"/>
      <c r="I434" s="3">
        <f t="shared" si="27"/>
        <v>46456</v>
      </c>
      <c r="J434" s="1" t="str">
        <f ca="1">IFERROR(OFFSET(Bdd!$Y$3,MOD(E434+1,14),Calcul3!$F$26),"")</f>
        <v>AM</v>
      </c>
      <c r="K434" s="1"/>
      <c r="M434" s="3">
        <f t="shared" si="25"/>
        <v>46821</v>
      </c>
      <c r="N434" s="1" t="str">
        <f>VLOOKUP(MOD(M434-Calcul4!Départ4,7)+1,Cycle4,2,FALSE)</f>
        <v>J</v>
      </c>
      <c r="O434" s="1"/>
    </row>
    <row r="435" spans="1:15" x14ac:dyDescent="0.25">
      <c r="A435" s="3">
        <f t="shared" si="26"/>
        <v>45726</v>
      </c>
      <c r="B435" s="1" t="str">
        <f>VLOOKUP(MOD(A435-Calcul1!Départ1,7)+1,Cycle1,2,FALSE)</f>
        <v>J</v>
      </c>
      <c r="C435" s="1"/>
      <c r="E435" s="3">
        <f t="shared" si="24"/>
        <v>46092</v>
      </c>
      <c r="F435" s="1" t="str">
        <f ca="1">IFERROR(OFFSET(Bdd!$AB$3,MOD(E435+1,14),Calcul2!$F$26),"")</f>
        <v>M</v>
      </c>
      <c r="G435" s="1"/>
      <c r="I435" s="3">
        <f t="shared" si="27"/>
        <v>46457</v>
      </c>
      <c r="J435" s="1" t="str">
        <f ca="1">IFERROR(OFFSET(Bdd!$Y$3,MOD(E435+1,14),Calcul3!$F$26),"")</f>
        <v>AM</v>
      </c>
      <c r="K435" s="1"/>
      <c r="M435" s="3">
        <f t="shared" si="25"/>
        <v>46822</v>
      </c>
      <c r="N435" s="1" t="str">
        <f>VLOOKUP(MOD(M435-Calcul4!Départ4,7)+1,Cycle4,2,FALSE)</f>
        <v>J</v>
      </c>
      <c r="O435" s="1"/>
    </row>
    <row r="436" spans="1:15" x14ac:dyDescent="0.25">
      <c r="A436" s="3">
        <f t="shared" si="26"/>
        <v>45727</v>
      </c>
      <c r="B436" s="1" t="str">
        <f>VLOOKUP(MOD(A436-Calcul1!Départ1,7)+1,Cycle1,2,FALSE)</f>
        <v>J</v>
      </c>
      <c r="C436" s="1"/>
      <c r="E436" s="3">
        <f t="shared" si="24"/>
        <v>46093</v>
      </c>
      <c r="F436" s="1" t="str">
        <f ca="1">IFERROR(OFFSET(Bdd!$AB$3,MOD(E436+1,14),Calcul2!$F$26),"")</f>
        <v>M</v>
      </c>
      <c r="G436" s="1"/>
      <c r="I436" s="3">
        <f t="shared" si="27"/>
        <v>46458</v>
      </c>
      <c r="J436" s="1" t="str">
        <f ca="1">IFERROR(OFFSET(Bdd!$Y$3,MOD(E436+1,14),Calcul3!$F$26),"")</f>
        <v>M</v>
      </c>
      <c r="K436" s="1"/>
      <c r="M436" s="3">
        <f t="shared" si="25"/>
        <v>46823</v>
      </c>
      <c r="N436" s="1">
        <f>VLOOKUP(MOD(M436-Calcul4!Départ4,7)+1,Cycle4,2,FALSE)</f>
        <v>0</v>
      </c>
      <c r="O436" s="1"/>
    </row>
    <row r="437" spans="1:15" x14ac:dyDescent="0.25">
      <c r="A437" s="3">
        <f t="shared" si="26"/>
        <v>45728</v>
      </c>
      <c r="B437" s="1" t="str">
        <f>VLOOKUP(MOD(A437-Calcul1!Départ1,7)+1,Cycle1,2,FALSE)</f>
        <v>M</v>
      </c>
      <c r="C437" s="1"/>
      <c r="E437" s="3">
        <f t="shared" si="24"/>
        <v>46094</v>
      </c>
      <c r="F437" s="1" t="str">
        <f ca="1">IFERROR(OFFSET(Bdd!$AB$3,MOD(E437+1,14),Calcul2!$F$26),"")</f>
        <v>M</v>
      </c>
      <c r="G437" s="1"/>
      <c r="I437" s="3">
        <f t="shared" si="27"/>
        <v>46459</v>
      </c>
      <c r="J437" s="1" t="str">
        <f ca="1">IFERROR(OFFSET(Bdd!$Y$3,MOD(E437+1,14),Calcul3!$F$26),"")</f>
        <v>M</v>
      </c>
      <c r="K437" s="1"/>
      <c r="M437" s="3">
        <f t="shared" si="25"/>
        <v>46824</v>
      </c>
      <c r="N437" s="1">
        <f>VLOOKUP(MOD(M437-Calcul4!Départ4,7)+1,Cycle4,2,FALSE)</f>
        <v>0</v>
      </c>
      <c r="O437" s="1"/>
    </row>
    <row r="438" spans="1:15" x14ac:dyDescent="0.25">
      <c r="A438" s="3">
        <f t="shared" si="26"/>
        <v>45729</v>
      </c>
      <c r="B438" s="1" t="str">
        <f>VLOOKUP(MOD(A438-Calcul1!Départ1,7)+1,Cycle1,2,FALSE)</f>
        <v>M</v>
      </c>
      <c r="C438" s="1"/>
      <c r="E438" s="3">
        <f t="shared" si="24"/>
        <v>46095</v>
      </c>
      <c r="F438" s="1">
        <f ca="1">IFERROR(OFFSET(Bdd!$AB$3,MOD(E438+1,14),Calcul2!$F$26),"")</f>
        <v>0</v>
      </c>
      <c r="G438" s="1"/>
      <c r="I438" s="3">
        <f t="shared" si="27"/>
        <v>46460</v>
      </c>
      <c r="J438" s="1">
        <f ca="1">IFERROR(OFFSET(Bdd!$Y$3,MOD(E438+1,14),Calcul3!$F$26),"")</f>
        <v>0</v>
      </c>
      <c r="K438" s="1"/>
      <c r="M438" s="3">
        <f t="shared" si="25"/>
        <v>46825</v>
      </c>
      <c r="N438" s="1" t="str">
        <f>VLOOKUP(MOD(M438-Calcul4!Départ4,7)+1,Cycle4,2,FALSE)</f>
        <v>J</v>
      </c>
      <c r="O438" s="1"/>
    </row>
    <row r="439" spans="1:15" x14ac:dyDescent="0.25">
      <c r="A439" s="3">
        <f t="shared" si="26"/>
        <v>45730</v>
      </c>
      <c r="B439" s="1" t="str">
        <f>VLOOKUP(MOD(A439-Calcul1!Départ1,7)+1,Cycle1,2,FALSE)</f>
        <v>M</v>
      </c>
      <c r="C439" s="1"/>
      <c r="E439" s="3">
        <f t="shared" si="24"/>
        <v>46096</v>
      </c>
      <c r="F439" s="1">
        <f ca="1">IFERROR(OFFSET(Bdd!$AB$3,MOD(E439+1,14),Calcul2!$F$26),"")</f>
        <v>0</v>
      </c>
      <c r="G439" s="1"/>
      <c r="I439" s="3">
        <f t="shared" si="27"/>
        <v>46461</v>
      </c>
      <c r="J439" s="1">
        <f ca="1">IFERROR(OFFSET(Bdd!$Y$3,MOD(E439+1,14),Calcul3!$F$26),"")</f>
        <v>0</v>
      </c>
      <c r="K439" s="1"/>
      <c r="M439" s="3">
        <f t="shared" si="25"/>
        <v>46826</v>
      </c>
      <c r="N439" s="1" t="str">
        <f>VLOOKUP(MOD(M439-Calcul4!Départ4,7)+1,Cycle4,2,FALSE)</f>
        <v>J</v>
      </c>
      <c r="O439" s="1"/>
    </row>
    <row r="440" spans="1:15" x14ac:dyDescent="0.25">
      <c r="A440" s="3">
        <f t="shared" si="26"/>
        <v>45731</v>
      </c>
      <c r="B440" s="1">
        <f>VLOOKUP(MOD(A440-Calcul1!Départ1,7)+1,Cycle1,2,FALSE)</f>
        <v>0</v>
      </c>
      <c r="C440" s="1"/>
      <c r="E440" s="3">
        <f t="shared" si="24"/>
        <v>46097</v>
      </c>
      <c r="F440" s="1" t="str">
        <f ca="1">IFERROR(OFFSET(Bdd!$AB$3,MOD(E440+1,14),Calcul2!$F$26),"")</f>
        <v>AM</v>
      </c>
      <c r="G440" s="1"/>
      <c r="I440" s="3">
        <f t="shared" si="27"/>
        <v>46462</v>
      </c>
      <c r="J440" s="1" t="str">
        <f ca="1">IFERROR(OFFSET(Bdd!$Y$3,MOD(E440+1,14),Calcul3!$F$26),"")</f>
        <v>M</v>
      </c>
      <c r="K440" s="1"/>
      <c r="M440" s="3">
        <f t="shared" si="25"/>
        <v>46827</v>
      </c>
      <c r="N440" s="1" t="str">
        <f>VLOOKUP(MOD(M440-Calcul4!Départ4,7)+1,Cycle4,2,FALSE)</f>
        <v>J</v>
      </c>
      <c r="O440" s="1"/>
    </row>
    <row r="441" spans="1:15" x14ac:dyDescent="0.25">
      <c r="A441" s="3">
        <f t="shared" si="26"/>
        <v>45732</v>
      </c>
      <c r="B441" s="1">
        <f>VLOOKUP(MOD(A441-Calcul1!Départ1,7)+1,Cycle1,2,FALSE)</f>
        <v>0</v>
      </c>
      <c r="C441" s="1"/>
      <c r="E441" s="3">
        <f t="shared" si="24"/>
        <v>46098</v>
      </c>
      <c r="F441" s="1" t="str">
        <f ca="1">IFERROR(OFFSET(Bdd!$AB$3,MOD(E441+1,14),Calcul2!$F$26),"")</f>
        <v>AM</v>
      </c>
      <c r="G441" s="1"/>
      <c r="I441" s="3">
        <f t="shared" si="27"/>
        <v>46463</v>
      </c>
      <c r="J441" s="1" t="str">
        <f ca="1">IFERROR(OFFSET(Bdd!$Y$3,MOD(E441+1,14),Calcul3!$F$26),"")</f>
        <v>M</v>
      </c>
      <c r="K441" s="1"/>
      <c r="M441" s="3">
        <f t="shared" si="25"/>
        <v>46828</v>
      </c>
      <c r="N441" s="1" t="str">
        <f>VLOOKUP(MOD(M441-Calcul4!Départ4,7)+1,Cycle4,2,FALSE)</f>
        <v>J</v>
      </c>
      <c r="O441" s="1"/>
    </row>
    <row r="442" spans="1:15" x14ac:dyDescent="0.25">
      <c r="A442" s="3">
        <f t="shared" si="26"/>
        <v>45733</v>
      </c>
      <c r="B442" s="1" t="str">
        <f>VLOOKUP(MOD(A442-Calcul1!Départ1,7)+1,Cycle1,2,FALSE)</f>
        <v>J</v>
      </c>
      <c r="C442" s="1"/>
      <c r="E442" s="3">
        <f t="shared" si="24"/>
        <v>46099</v>
      </c>
      <c r="F442" s="1" t="str">
        <f ca="1">IFERROR(OFFSET(Bdd!$AB$3,MOD(E442+1,14),Calcul2!$F$26),"")</f>
        <v>AM</v>
      </c>
      <c r="G442" s="1"/>
      <c r="I442" s="3">
        <f t="shared" si="27"/>
        <v>46464</v>
      </c>
      <c r="J442" s="1" t="str">
        <f ca="1">IFERROR(OFFSET(Bdd!$Y$3,MOD(E442+1,14),Calcul3!$F$26),"")</f>
        <v>M</v>
      </c>
      <c r="K442" s="1"/>
      <c r="M442" s="3">
        <f t="shared" si="25"/>
        <v>46829</v>
      </c>
      <c r="N442" s="1" t="str">
        <f>VLOOKUP(MOD(M442-Calcul4!Départ4,7)+1,Cycle4,2,FALSE)</f>
        <v>J</v>
      </c>
      <c r="O442" s="1"/>
    </row>
    <row r="443" spans="1:15" x14ac:dyDescent="0.25">
      <c r="A443" s="3">
        <f t="shared" si="26"/>
        <v>45734</v>
      </c>
      <c r="B443" s="1" t="str">
        <f>VLOOKUP(MOD(A443-Calcul1!Départ1,7)+1,Cycle1,2,FALSE)</f>
        <v>J</v>
      </c>
      <c r="C443" s="1"/>
      <c r="E443" s="3">
        <f t="shared" si="24"/>
        <v>46100</v>
      </c>
      <c r="F443" s="1" t="str">
        <f ca="1">IFERROR(OFFSET(Bdd!$AB$3,MOD(E443+1,14),Calcul2!$F$26),"")</f>
        <v>AM</v>
      </c>
      <c r="G443" s="1"/>
      <c r="I443" s="3">
        <f t="shared" si="27"/>
        <v>46465</v>
      </c>
      <c r="J443" s="1" t="str">
        <f ca="1">IFERROR(OFFSET(Bdd!$Y$3,MOD(E443+1,14),Calcul3!$F$26),"")</f>
        <v>AM</v>
      </c>
      <c r="K443" s="1"/>
      <c r="M443" s="3">
        <f t="shared" si="25"/>
        <v>46830</v>
      </c>
      <c r="N443" s="1">
        <f>VLOOKUP(MOD(M443-Calcul4!Départ4,7)+1,Cycle4,2,FALSE)</f>
        <v>0</v>
      </c>
      <c r="O443" s="1"/>
    </row>
    <row r="444" spans="1:15" x14ac:dyDescent="0.25">
      <c r="A444" s="3">
        <f t="shared" si="26"/>
        <v>45735</v>
      </c>
      <c r="B444" s="1" t="str">
        <f>VLOOKUP(MOD(A444-Calcul1!Départ1,7)+1,Cycle1,2,FALSE)</f>
        <v>M</v>
      </c>
      <c r="C444" s="1"/>
      <c r="E444" s="3">
        <f t="shared" si="24"/>
        <v>46101</v>
      </c>
      <c r="F444" s="1" t="str">
        <f ca="1">IFERROR(OFFSET(Bdd!$AB$3,MOD(E444+1,14),Calcul2!$F$26),"")</f>
        <v>AM</v>
      </c>
      <c r="G444" s="1"/>
      <c r="I444" s="3">
        <f t="shared" si="27"/>
        <v>46466</v>
      </c>
      <c r="J444" s="1" t="str">
        <f ca="1">IFERROR(OFFSET(Bdd!$Y$3,MOD(E444+1,14),Calcul3!$F$26),"")</f>
        <v>AM</v>
      </c>
      <c r="K444" s="1"/>
      <c r="M444" s="3">
        <f t="shared" si="25"/>
        <v>46831</v>
      </c>
      <c r="N444" s="1">
        <f>VLOOKUP(MOD(M444-Calcul4!Départ4,7)+1,Cycle4,2,FALSE)</f>
        <v>0</v>
      </c>
      <c r="O444" s="1"/>
    </row>
    <row r="445" spans="1:15" x14ac:dyDescent="0.25">
      <c r="A445" s="3">
        <f t="shared" si="26"/>
        <v>45736</v>
      </c>
      <c r="B445" s="1" t="str">
        <f>VLOOKUP(MOD(A445-Calcul1!Départ1,7)+1,Cycle1,2,FALSE)</f>
        <v>M</v>
      </c>
      <c r="C445" s="1"/>
      <c r="E445" s="3">
        <f t="shared" si="24"/>
        <v>46102</v>
      </c>
      <c r="F445" s="1">
        <f ca="1">IFERROR(OFFSET(Bdd!$AB$3,MOD(E445+1,14),Calcul2!$F$26),"")</f>
        <v>0</v>
      </c>
      <c r="G445" s="1"/>
      <c r="I445" s="3">
        <f t="shared" si="27"/>
        <v>46467</v>
      </c>
      <c r="J445" s="1">
        <f ca="1">IFERROR(OFFSET(Bdd!$Y$3,MOD(E445+1,14),Calcul3!$F$26),"")</f>
        <v>0</v>
      </c>
      <c r="K445" s="1"/>
      <c r="M445" s="3">
        <f t="shared" si="25"/>
        <v>46832</v>
      </c>
      <c r="N445" s="1" t="str">
        <f>VLOOKUP(MOD(M445-Calcul4!Départ4,7)+1,Cycle4,2,FALSE)</f>
        <v>J</v>
      </c>
      <c r="O445" s="1"/>
    </row>
    <row r="446" spans="1:15" x14ac:dyDescent="0.25">
      <c r="A446" s="3">
        <f t="shared" si="26"/>
        <v>45737</v>
      </c>
      <c r="B446" s="1" t="str">
        <f>VLOOKUP(MOD(A446-Calcul1!Départ1,7)+1,Cycle1,2,FALSE)</f>
        <v>M</v>
      </c>
      <c r="C446" s="1"/>
      <c r="E446" s="3">
        <f t="shared" si="24"/>
        <v>46103</v>
      </c>
      <c r="F446" s="1">
        <f ca="1">IFERROR(OFFSET(Bdd!$AB$3,MOD(E446+1,14),Calcul2!$F$26),"")</f>
        <v>0</v>
      </c>
      <c r="G446" s="1"/>
      <c r="I446" s="3">
        <f t="shared" si="27"/>
        <v>46468</v>
      </c>
      <c r="J446" s="1">
        <f ca="1">IFERROR(OFFSET(Bdd!$Y$3,MOD(E446+1,14),Calcul3!$F$26),"")</f>
        <v>0</v>
      </c>
      <c r="K446" s="1"/>
      <c r="M446" s="3">
        <f t="shared" si="25"/>
        <v>46833</v>
      </c>
      <c r="N446" s="1" t="str">
        <f>VLOOKUP(MOD(M446-Calcul4!Départ4,7)+1,Cycle4,2,FALSE)</f>
        <v>J</v>
      </c>
      <c r="O446" s="1"/>
    </row>
    <row r="447" spans="1:15" x14ac:dyDescent="0.25">
      <c r="A447" s="3">
        <f t="shared" si="26"/>
        <v>45738</v>
      </c>
      <c r="B447" s="1">
        <f>VLOOKUP(MOD(A447-Calcul1!Départ1,7)+1,Cycle1,2,FALSE)</f>
        <v>0</v>
      </c>
      <c r="C447" s="1"/>
      <c r="E447" s="3">
        <f t="shared" si="24"/>
        <v>46104</v>
      </c>
      <c r="F447" s="1" t="str">
        <f ca="1">IFERROR(OFFSET(Bdd!$AB$3,MOD(E447+1,14),Calcul2!$F$26),"")</f>
        <v>M</v>
      </c>
      <c r="G447" s="1"/>
      <c r="I447" s="3">
        <f t="shared" si="27"/>
        <v>46469</v>
      </c>
      <c r="J447" s="1" t="str">
        <f ca="1">IFERROR(OFFSET(Bdd!$Y$3,MOD(E447+1,14),Calcul3!$F$26),"")</f>
        <v>AM</v>
      </c>
      <c r="K447" s="1"/>
      <c r="M447" s="3">
        <f t="shared" si="25"/>
        <v>46834</v>
      </c>
      <c r="N447" s="1" t="str">
        <f>VLOOKUP(MOD(M447-Calcul4!Départ4,7)+1,Cycle4,2,FALSE)</f>
        <v>J</v>
      </c>
      <c r="O447" s="1"/>
    </row>
    <row r="448" spans="1:15" x14ac:dyDescent="0.25">
      <c r="A448" s="3">
        <f t="shared" si="26"/>
        <v>45739</v>
      </c>
      <c r="B448" s="1">
        <f>VLOOKUP(MOD(A448-Calcul1!Départ1,7)+1,Cycle1,2,FALSE)</f>
        <v>0</v>
      </c>
      <c r="C448" s="1"/>
      <c r="E448" s="3">
        <f t="shared" si="24"/>
        <v>46105</v>
      </c>
      <c r="F448" s="1" t="str">
        <f ca="1">IFERROR(OFFSET(Bdd!$AB$3,MOD(E448+1,14),Calcul2!$F$26),"")</f>
        <v>M</v>
      </c>
      <c r="G448" s="1"/>
      <c r="I448" s="3">
        <f t="shared" si="27"/>
        <v>46470</v>
      </c>
      <c r="J448" s="1" t="str">
        <f ca="1">IFERROR(OFFSET(Bdd!$Y$3,MOD(E448+1,14),Calcul3!$F$26),"")</f>
        <v>AM</v>
      </c>
      <c r="K448" s="1"/>
      <c r="M448" s="3">
        <f t="shared" si="25"/>
        <v>46835</v>
      </c>
      <c r="N448" s="1" t="str">
        <f>VLOOKUP(MOD(M448-Calcul4!Départ4,7)+1,Cycle4,2,FALSE)</f>
        <v>J</v>
      </c>
      <c r="O448" s="1"/>
    </row>
    <row r="449" spans="1:15" x14ac:dyDescent="0.25">
      <c r="A449" s="3">
        <f t="shared" si="26"/>
        <v>45740</v>
      </c>
      <c r="B449" s="1" t="str">
        <f>VLOOKUP(MOD(A449-Calcul1!Départ1,7)+1,Cycle1,2,FALSE)</f>
        <v>J</v>
      </c>
      <c r="C449" s="1"/>
      <c r="E449" s="3">
        <f t="shared" si="24"/>
        <v>46106</v>
      </c>
      <c r="F449" s="1" t="str">
        <f ca="1">IFERROR(OFFSET(Bdd!$AB$3,MOD(E449+1,14),Calcul2!$F$26),"")</f>
        <v>M</v>
      </c>
      <c r="G449" s="1"/>
      <c r="I449" s="3">
        <f t="shared" si="27"/>
        <v>46471</v>
      </c>
      <c r="J449" s="1" t="str">
        <f ca="1">IFERROR(OFFSET(Bdd!$Y$3,MOD(E449+1,14),Calcul3!$F$26),"")</f>
        <v>AM</v>
      </c>
      <c r="K449" s="1"/>
      <c r="M449" s="3">
        <f t="shared" si="25"/>
        <v>46836</v>
      </c>
      <c r="N449" s="1" t="str">
        <f>VLOOKUP(MOD(M449-Calcul4!Départ4,7)+1,Cycle4,2,FALSE)</f>
        <v>J</v>
      </c>
      <c r="O449" s="1"/>
    </row>
    <row r="450" spans="1:15" x14ac:dyDescent="0.25">
      <c r="A450" s="3">
        <f t="shared" si="26"/>
        <v>45741</v>
      </c>
      <c r="B450" s="1" t="str">
        <f>VLOOKUP(MOD(A450-Calcul1!Départ1,7)+1,Cycle1,2,FALSE)</f>
        <v>J</v>
      </c>
      <c r="C450" s="1"/>
      <c r="E450" s="3">
        <f t="shared" ref="E450:E513" si="28">E449+1</f>
        <v>46107</v>
      </c>
      <c r="F450" s="1" t="str">
        <f ca="1">IFERROR(OFFSET(Bdd!$AB$3,MOD(E450+1,14),Calcul2!$F$26),"")</f>
        <v>M</v>
      </c>
      <c r="G450" s="1"/>
      <c r="I450" s="3">
        <f t="shared" si="27"/>
        <v>46472</v>
      </c>
      <c r="J450" s="1" t="str">
        <f ca="1">IFERROR(OFFSET(Bdd!$Y$3,MOD(E450+1,14),Calcul3!$F$26),"")</f>
        <v>M</v>
      </c>
      <c r="K450" s="1"/>
      <c r="M450" s="3">
        <f t="shared" ref="M450:M513" si="29">M449+1</f>
        <v>46837</v>
      </c>
      <c r="N450" s="1">
        <f>VLOOKUP(MOD(M450-Calcul4!Départ4,7)+1,Cycle4,2,FALSE)</f>
        <v>0</v>
      </c>
      <c r="O450" s="1"/>
    </row>
    <row r="451" spans="1:15" x14ac:dyDescent="0.25">
      <c r="A451" s="3">
        <f t="shared" ref="A451:A514" si="30">A450+1</f>
        <v>45742</v>
      </c>
      <c r="B451" s="1" t="str">
        <f>VLOOKUP(MOD(A451-Calcul1!Départ1,7)+1,Cycle1,2,FALSE)</f>
        <v>M</v>
      </c>
      <c r="C451" s="1"/>
      <c r="E451" s="3">
        <f t="shared" si="28"/>
        <v>46108</v>
      </c>
      <c r="F451" s="1" t="str">
        <f ca="1">IFERROR(OFFSET(Bdd!$AB$3,MOD(E451+1,14),Calcul2!$F$26),"")</f>
        <v>M</v>
      </c>
      <c r="G451" s="1"/>
      <c r="I451" s="3">
        <f t="shared" ref="I451:I514" si="31">I450+1</f>
        <v>46473</v>
      </c>
      <c r="J451" s="1" t="str">
        <f ca="1">IFERROR(OFFSET(Bdd!$Y$3,MOD(E451+1,14),Calcul3!$F$26),"")</f>
        <v>M</v>
      </c>
      <c r="K451" s="1"/>
      <c r="M451" s="3">
        <f t="shared" si="29"/>
        <v>46838</v>
      </c>
      <c r="N451" s="1">
        <f>VLOOKUP(MOD(M451-Calcul4!Départ4,7)+1,Cycle4,2,FALSE)</f>
        <v>0</v>
      </c>
      <c r="O451" s="1"/>
    </row>
    <row r="452" spans="1:15" x14ac:dyDescent="0.25">
      <c r="A452" s="3">
        <f t="shared" si="30"/>
        <v>45743</v>
      </c>
      <c r="B452" s="1" t="str">
        <f>VLOOKUP(MOD(A452-Calcul1!Départ1,7)+1,Cycle1,2,FALSE)</f>
        <v>M</v>
      </c>
      <c r="C452" s="1"/>
      <c r="E452" s="3">
        <f t="shared" si="28"/>
        <v>46109</v>
      </c>
      <c r="F452" s="1">
        <f ca="1">IFERROR(OFFSET(Bdd!$AB$3,MOD(E452+1,14),Calcul2!$F$26),"")</f>
        <v>0</v>
      </c>
      <c r="G452" s="1"/>
      <c r="I452" s="3">
        <f t="shared" si="31"/>
        <v>46474</v>
      </c>
      <c r="J452" s="1">
        <f ca="1">IFERROR(OFFSET(Bdd!$Y$3,MOD(E452+1,14),Calcul3!$F$26),"")</f>
        <v>0</v>
      </c>
      <c r="K452" s="1"/>
      <c r="M452" s="3">
        <f t="shared" si="29"/>
        <v>46839</v>
      </c>
      <c r="N452" s="1" t="str">
        <f>VLOOKUP(MOD(M452-Calcul4!Départ4,7)+1,Cycle4,2,FALSE)</f>
        <v>J</v>
      </c>
      <c r="O452" s="1"/>
    </row>
    <row r="453" spans="1:15" x14ac:dyDescent="0.25">
      <c r="A453" s="3">
        <f t="shared" si="30"/>
        <v>45744</v>
      </c>
      <c r="B453" s="1" t="str">
        <f>VLOOKUP(MOD(A453-Calcul1!Départ1,7)+1,Cycle1,2,FALSE)</f>
        <v>M</v>
      </c>
      <c r="C453" s="1"/>
      <c r="E453" s="3">
        <f t="shared" si="28"/>
        <v>46110</v>
      </c>
      <c r="F453" s="1">
        <f ca="1">IFERROR(OFFSET(Bdd!$AB$3,MOD(E453+1,14),Calcul2!$F$26),"")</f>
        <v>0</v>
      </c>
      <c r="G453" s="1"/>
      <c r="I453" s="3">
        <f t="shared" si="31"/>
        <v>46475</v>
      </c>
      <c r="J453" s="1">
        <f ca="1">IFERROR(OFFSET(Bdd!$Y$3,MOD(E453+1,14),Calcul3!$F$26),"")</f>
        <v>0</v>
      </c>
      <c r="K453" s="1"/>
      <c r="M453" s="3">
        <f t="shared" si="29"/>
        <v>46840</v>
      </c>
      <c r="N453" s="1" t="str">
        <f>VLOOKUP(MOD(M453-Calcul4!Départ4,7)+1,Cycle4,2,FALSE)</f>
        <v>J</v>
      </c>
      <c r="O453" s="1"/>
    </row>
    <row r="454" spans="1:15" x14ac:dyDescent="0.25">
      <c r="A454" s="3">
        <f t="shared" si="30"/>
        <v>45745</v>
      </c>
      <c r="B454" s="1">
        <f>VLOOKUP(MOD(A454-Calcul1!Départ1,7)+1,Cycle1,2,FALSE)</f>
        <v>0</v>
      </c>
      <c r="C454" s="1"/>
      <c r="E454" s="3">
        <f t="shared" si="28"/>
        <v>46111</v>
      </c>
      <c r="F454" s="1" t="str">
        <f ca="1">IFERROR(OFFSET(Bdd!$AB$3,MOD(E454+1,14),Calcul2!$F$26),"")</f>
        <v>AM</v>
      </c>
      <c r="G454" s="1"/>
      <c r="I454" s="3">
        <f t="shared" si="31"/>
        <v>46476</v>
      </c>
      <c r="J454" s="1" t="str">
        <f ca="1">IFERROR(OFFSET(Bdd!$Y$3,MOD(E454+1,14),Calcul3!$F$26),"")</f>
        <v>M</v>
      </c>
      <c r="K454" s="1"/>
      <c r="M454" s="3">
        <f t="shared" si="29"/>
        <v>46841</v>
      </c>
      <c r="N454" s="1" t="str">
        <f>VLOOKUP(MOD(M454-Calcul4!Départ4,7)+1,Cycle4,2,FALSE)</f>
        <v>J</v>
      </c>
      <c r="O454" s="1"/>
    </row>
    <row r="455" spans="1:15" x14ac:dyDescent="0.25">
      <c r="A455" s="3">
        <f t="shared" si="30"/>
        <v>45746</v>
      </c>
      <c r="B455" s="1">
        <f>VLOOKUP(MOD(A455-Calcul1!Départ1,7)+1,Cycle1,2,FALSE)</f>
        <v>0</v>
      </c>
      <c r="C455" s="1"/>
      <c r="E455" s="3">
        <f t="shared" si="28"/>
        <v>46112</v>
      </c>
      <c r="F455" s="1" t="str">
        <f ca="1">IFERROR(OFFSET(Bdd!$AB$3,MOD(E455+1,14),Calcul2!$F$26),"")</f>
        <v>AM</v>
      </c>
      <c r="G455" s="1"/>
      <c r="I455" s="3">
        <f t="shared" si="31"/>
        <v>46477</v>
      </c>
      <c r="J455" s="1" t="str">
        <f ca="1">IFERROR(OFFSET(Bdd!$Y$3,MOD(E455+1,14),Calcul3!$F$26),"")</f>
        <v>M</v>
      </c>
      <c r="K455" s="1"/>
      <c r="M455" s="3">
        <f t="shared" si="29"/>
        <v>46842</v>
      </c>
      <c r="N455" s="1" t="str">
        <f>VLOOKUP(MOD(M455-Calcul4!Départ4,7)+1,Cycle4,2,FALSE)</f>
        <v>J</v>
      </c>
      <c r="O455" s="1"/>
    </row>
    <row r="456" spans="1:15" x14ac:dyDescent="0.25">
      <c r="A456" s="3">
        <f t="shared" si="30"/>
        <v>45747</v>
      </c>
      <c r="B456" s="1" t="str">
        <f>VLOOKUP(MOD(A456-Calcul1!Départ1,7)+1,Cycle1,2,FALSE)</f>
        <v>J</v>
      </c>
      <c r="C456" s="1"/>
      <c r="E456" s="3">
        <f t="shared" si="28"/>
        <v>46113</v>
      </c>
      <c r="F456" s="1" t="str">
        <f ca="1">IFERROR(OFFSET(Bdd!$AB$3,MOD(E456+1,14),Calcul2!$F$26),"")</f>
        <v>AM</v>
      </c>
      <c r="G456" s="1"/>
      <c r="I456" s="3">
        <f t="shared" si="31"/>
        <v>46478</v>
      </c>
      <c r="J456" s="1" t="str">
        <f ca="1">IFERROR(OFFSET(Bdd!$Y$3,MOD(E456+1,14),Calcul3!$F$26),"")</f>
        <v>M</v>
      </c>
      <c r="K456" s="1"/>
      <c r="M456" s="3">
        <f t="shared" si="29"/>
        <v>46843</v>
      </c>
      <c r="N456" s="1" t="str">
        <f>VLOOKUP(MOD(M456-Calcul4!Départ4,7)+1,Cycle4,2,FALSE)</f>
        <v>J</v>
      </c>
      <c r="O456" s="1"/>
    </row>
    <row r="457" spans="1:15" x14ac:dyDescent="0.25">
      <c r="A457" s="3">
        <f t="shared" si="30"/>
        <v>45748</v>
      </c>
      <c r="B457" s="1" t="str">
        <f>VLOOKUP(MOD(A457-Calcul1!Départ1,7)+1,Cycle1,2,FALSE)</f>
        <v>J</v>
      </c>
      <c r="C457" s="1"/>
      <c r="E457" s="3">
        <f t="shared" si="28"/>
        <v>46114</v>
      </c>
      <c r="F457" s="1" t="str">
        <f ca="1">IFERROR(OFFSET(Bdd!$AB$3,MOD(E457+1,14),Calcul2!$F$26),"")</f>
        <v>AM</v>
      </c>
      <c r="G457" s="1"/>
      <c r="I457" s="3">
        <f t="shared" si="31"/>
        <v>46479</v>
      </c>
      <c r="J457" s="1" t="str">
        <f ca="1">IFERROR(OFFSET(Bdd!$Y$3,MOD(E457+1,14),Calcul3!$F$26),"")</f>
        <v>AM</v>
      </c>
      <c r="K457" s="1"/>
      <c r="M457" s="3">
        <f t="shared" si="29"/>
        <v>46844</v>
      </c>
      <c r="N457" s="1">
        <f>VLOOKUP(MOD(M457-Calcul4!Départ4,7)+1,Cycle4,2,FALSE)</f>
        <v>0</v>
      </c>
      <c r="O457" s="1"/>
    </row>
    <row r="458" spans="1:15" x14ac:dyDescent="0.25">
      <c r="A458" s="3">
        <f t="shared" si="30"/>
        <v>45749</v>
      </c>
      <c r="B458" s="1" t="str">
        <f>VLOOKUP(MOD(A458-Calcul1!Départ1,7)+1,Cycle1,2,FALSE)</f>
        <v>M</v>
      </c>
      <c r="C458" s="1"/>
      <c r="E458" s="3">
        <f t="shared" si="28"/>
        <v>46115</v>
      </c>
      <c r="F458" s="1" t="str">
        <f ca="1">IFERROR(OFFSET(Bdd!$AB$3,MOD(E458+1,14),Calcul2!$F$26),"")</f>
        <v>AM</v>
      </c>
      <c r="G458" s="1"/>
      <c r="I458" s="3">
        <f t="shared" si="31"/>
        <v>46480</v>
      </c>
      <c r="J458" s="1" t="str">
        <f ca="1">IFERROR(OFFSET(Bdd!$Y$3,MOD(E458+1,14),Calcul3!$F$26),"")</f>
        <v>AM</v>
      </c>
      <c r="K458" s="1"/>
      <c r="M458" s="3">
        <f t="shared" si="29"/>
        <v>46845</v>
      </c>
      <c r="N458" s="1">
        <f>VLOOKUP(MOD(M458-Calcul4!Départ4,7)+1,Cycle4,2,FALSE)</f>
        <v>0</v>
      </c>
      <c r="O458" s="1"/>
    </row>
    <row r="459" spans="1:15" x14ac:dyDescent="0.25">
      <c r="A459" s="3">
        <f t="shared" si="30"/>
        <v>45750</v>
      </c>
      <c r="B459" s="1" t="str">
        <f>VLOOKUP(MOD(A459-Calcul1!Départ1,7)+1,Cycle1,2,FALSE)</f>
        <v>M</v>
      </c>
      <c r="C459" s="1"/>
      <c r="E459" s="3">
        <f t="shared" si="28"/>
        <v>46116</v>
      </c>
      <c r="F459" s="1">
        <f ca="1">IFERROR(OFFSET(Bdd!$AB$3,MOD(E459+1,14),Calcul2!$F$26),"")</f>
        <v>0</v>
      </c>
      <c r="G459" s="1"/>
      <c r="I459" s="3">
        <f t="shared" si="31"/>
        <v>46481</v>
      </c>
      <c r="J459" s="1">
        <f ca="1">IFERROR(OFFSET(Bdd!$Y$3,MOD(E459+1,14),Calcul3!$F$26),"")</f>
        <v>0</v>
      </c>
      <c r="K459" s="1"/>
      <c r="M459" s="3">
        <f t="shared" si="29"/>
        <v>46846</v>
      </c>
      <c r="N459" s="1" t="str">
        <f>VLOOKUP(MOD(M459-Calcul4!Départ4,7)+1,Cycle4,2,FALSE)</f>
        <v>J</v>
      </c>
      <c r="O459" s="1"/>
    </row>
    <row r="460" spans="1:15" x14ac:dyDescent="0.25">
      <c r="A460" s="3">
        <f t="shared" si="30"/>
        <v>45751</v>
      </c>
      <c r="B460" s="1" t="str">
        <f>VLOOKUP(MOD(A460-Calcul1!Départ1,7)+1,Cycle1,2,FALSE)</f>
        <v>M</v>
      </c>
      <c r="C460" s="1"/>
      <c r="E460" s="3">
        <f t="shared" si="28"/>
        <v>46117</v>
      </c>
      <c r="F460" s="1">
        <f ca="1">IFERROR(OFFSET(Bdd!$AB$3,MOD(E460+1,14),Calcul2!$F$26),"")</f>
        <v>0</v>
      </c>
      <c r="G460" s="1"/>
      <c r="I460" s="3">
        <f t="shared" si="31"/>
        <v>46482</v>
      </c>
      <c r="J460" s="1">
        <f ca="1">IFERROR(OFFSET(Bdd!$Y$3,MOD(E460+1,14),Calcul3!$F$26),"")</f>
        <v>0</v>
      </c>
      <c r="K460" s="1"/>
      <c r="M460" s="3">
        <f t="shared" si="29"/>
        <v>46847</v>
      </c>
      <c r="N460" s="1" t="str">
        <f>VLOOKUP(MOD(M460-Calcul4!Départ4,7)+1,Cycle4,2,FALSE)</f>
        <v>J</v>
      </c>
      <c r="O460" s="1"/>
    </row>
    <row r="461" spans="1:15" x14ac:dyDescent="0.25">
      <c r="A461" s="3">
        <f t="shared" si="30"/>
        <v>45752</v>
      </c>
      <c r="B461" s="1">
        <f>VLOOKUP(MOD(A461-Calcul1!Départ1,7)+1,Cycle1,2,FALSE)</f>
        <v>0</v>
      </c>
      <c r="C461" s="1"/>
      <c r="E461" s="3">
        <f t="shared" si="28"/>
        <v>46118</v>
      </c>
      <c r="F461" s="1" t="str">
        <f ca="1">IFERROR(OFFSET(Bdd!$AB$3,MOD(E461+1,14),Calcul2!$F$26),"")</f>
        <v>M</v>
      </c>
      <c r="G461" s="1"/>
      <c r="I461" s="3">
        <f t="shared" si="31"/>
        <v>46483</v>
      </c>
      <c r="J461" s="1" t="str">
        <f ca="1">IFERROR(OFFSET(Bdd!$Y$3,MOD(E461+1,14),Calcul3!$F$26),"")</f>
        <v>AM</v>
      </c>
      <c r="K461" s="1"/>
      <c r="M461" s="3">
        <f t="shared" si="29"/>
        <v>46848</v>
      </c>
      <c r="N461" s="1" t="str">
        <f>VLOOKUP(MOD(M461-Calcul4!Départ4,7)+1,Cycle4,2,FALSE)</f>
        <v>J</v>
      </c>
      <c r="O461" s="1"/>
    </row>
    <row r="462" spans="1:15" x14ac:dyDescent="0.25">
      <c r="A462" s="3">
        <f t="shared" si="30"/>
        <v>45753</v>
      </c>
      <c r="B462" s="1">
        <f>VLOOKUP(MOD(A462-Calcul1!Départ1,7)+1,Cycle1,2,FALSE)</f>
        <v>0</v>
      </c>
      <c r="C462" s="1"/>
      <c r="E462" s="3">
        <f t="shared" si="28"/>
        <v>46119</v>
      </c>
      <c r="F462" s="1" t="str">
        <f ca="1">IFERROR(OFFSET(Bdd!$AB$3,MOD(E462+1,14),Calcul2!$F$26),"")</f>
        <v>M</v>
      </c>
      <c r="G462" s="1"/>
      <c r="I462" s="3">
        <f t="shared" si="31"/>
        <v>46484</v>
      </c>
      <c r="J462" s="1" t="str">
        <f ca="1">IFERROR(OFFSET(Bdd!$Y$3,MOD(E462+1,14),Calcul3!$F$26),"")</f>
        <v>AM</v>
      </c>
      <c r="K462" s="1"/>
      <c r="M462" s="3">
        <f t="shared" si="29"/>
        <v>46849</v>
      </c>
      <c r="N462" s="1" t="str">
        <f>VLOOKUP(MOD(M462-Calcul4!Départ4,7)+1,Cycle4,2,FALSE)</f>
        <v>J</v>
      </c>
      <c r="O462" s="1"/>
    </row>
    <row r="463" spans="1:15" x14ac:dyDescent="0.25">
      <c r="A463" s="3">
        <f t="shared" si="30"/>
        <v>45754</v>
      </c>
      <c r="B463" s="1" t="str">
        <f>VLOOKUP(MOD(A463-Calcul1!Départ1,7)+1,Cycle1,2,FALSE)</f>
        <v>J</v>
      </c>
      <c r="C463" s="1"/>
      <c r="E463" s="3">
        <f t="shared" si="28"/>
        <v>46120</v>
      </c>
      <c r="F463" s="1" t="str">
        <f ca="1">IFERROR(OFFSET(Bdd!$AB$3,MOD(E463+1,14),Calcul2!$F$26),"")</f>
        <v>M</v>
      </c>
      <c r="G463" s="1"/>
      <c r="I463" s="3">
        <f t="shared" si="31"/>
        <v>46485</v>
      </c>
      <c r="J463" s="1" t="str">
        <f ca="1">IFERROR(OFFSET(Bdd!$Y$3,MOD(E463+1,14),Calcul3!$F$26),"")</f>
        <v>AM</v>
      </c>
      <c r="K463" s="1"/>
      <c r="M463" s="3">
        <f t="shared" si="29"/>
        <v>46850</v>
      </c>
      <c r="N463" s="1" t="str">
        <f>VLOOKUP(MOD(M463-Calcul4!Départ4,7)+1,Cycle4,2,FALSE)</f>
        <v>J</v>
      </c>
      <c r="O463" s="1"/>
    </row>
    <row r="464" spans="1:15" x14ac:dyDescent="0.25">
      <c r="A464" s="3">
        <f t="shared" si="30"/>
        <v>45755</v>
      </c>
      <c r="B464" s="1" t="str">
        <f>VLOOKUP(MOD(A464-Calcul1!Départ1,7)+1,Cycle1,2,FALSE)</f>
        <v>J</v>
      </c>
      <c r="C464" s="1"/>
      <c r="E464" s="3">
        <f t="shared" si="28"/>
        <v>46121</v>
      </c>
      <c r="F464" s="1" t="str">
        <f ca="1">IFERROR(OFFSET(Bdd!$AB$3,MOD(E464+1,14),Calcul2!$F$26),"")</f>
        <v>M</v>
      </c>
      <c r="G464" s="1"/>
      <c r="I464" s="3">
        <f t="shared" si="31"/>
        <v>46486</v>
      </c>
      <c r="J464" s="1" t="str">
        <f ca="1">IFERROR(OFFSET(Bdd!$Y$3,MOD(E464+1,14),Calcul3!$F$26),"")</f>
        <v>M</v>
      </c>
      <c r="K464" s="1"/>
      <c r="M464" s="3">
        <f t="shared" si="29"/>
        <v>46851</v>
      </c>
      <c r="N464" s="1">
        <f>VLOOKUP(MOD(M464-Calcul4!Départ4,7)+1,Cycle4,2,FALSE)</f>
        <v>0</v>
      </c>
      <c r="O464" s="1"/>
    </row>
    <row r="465" spans="1:15" x14ac:dyDescent="0.25">
      <c r="A465" s="3">
        <f t="shared" si="30"/>
        <v>45756</v>
      </c>
      <c r="B465" s="1" t="str">
        <f>VLOOKUP(MOD(A465-Calcul1!Départ1,7)+1,Cycle1,2,FALSE)</f>
        <v>M</v>
      </c>
      <c r="C465" s="1"/>
      <c r="E465" s="3">
        <f t="shared" si="28"/>
        <v>46122</v>
      </c>
      <c r="F465" s="1" t="str">
        <f ca="1">IFERROR(OFFSET(Bdd!$AB$3,MOD(E465+1,14),Calcul2!$F$26),"")</f>
        <v>M</v>
      </c>
      <c r="G465" s="1"/>
      <c r="I465" s="3">
        <f t="shared" si="31"/>
        <v>46487</v>
      </c>
      <c r="J465" s="1" t="str">
        <f ca="1">IFERROR(OFFSET(Bdd!$Y$3,MOD(E465+1,14),Calcul3!$F$26),"")</f>
        <v>M</v>
      </c>
      <c r="K465" s="1"/>
      <c r="M465" s="3">
        <f t="shared" si="29"/>
        <v>46852</v>
      </c>
      <c r="N465" s="1">
        <f>VLOOKUP(MOD(M465-Calcul4!Départ4,7)+1,Cycle4,2,FALSE)</f>
        <v>0</v>
      </c>
      <c r="O465" s="1"/>
    </row>
    <row r="466" spans="1:15" x14ac:dyDescent="0.25">
      <c r="A466" s="3">
        <f t="shared" si="30"/>
        <v>45757</v>
      </c>
      <c r="B466" s="1" t="str">
        <f>VLOOKUP(MOD(A466-Calcul1!Départ1,7)+1,Cycle1,2,FALSE)</f>
        <v>M</v>
      </c>
      <c r="C466" s="1"/>
      <c r="E466" s="3">
        <f t="shared" si="28"/>
        <v>46123</v>
      </c>
      <c r="F466" s="1">
        <f ca="1">IFERROR(OFFSET(Bdd!$AB$3,MOD(E466+1,14),Calcul2!$F$26),"")</f>
        <v>0</v>
      </c>
      <c r="G466" s="1"/>
      <c r="I466" s="3">
        <f t="shared" si="31"/>
        <v>46488</v>
      </c>
      <c r="J466" s="1">
        <f ca="1">IFERROR(OFFSET(Bdd!$Y$3,MOD(E466+1,14),Calcul3!$F$26),"")</f>
        <v>0</v>
      </c>
      <c r="K466" s="1"/>
      <c r="M466" s="3">
        <f t="shared" si="29"/>
        <v>46853</v>
      </c>
      <c r="N466" s="1" t="str">
        <f>VLOOKUP(MOD(M466-Calcul4!Départ4,7)+1,Cycle4,2,FALSE)</f>
        <v>J</v>
      </c>
      <c r="O466" s="1"/>
    </row>
    <row r="467" spans="1:15" x14ac:dyDescent="0.25">
      <c r="A467" s="3">
        <f t="shared" si="30"/>
        <v>45758</v>
      </c>
      <c r="B467" s="1" t="str">
        <f>VLOOKUP(MOD(A467-Calcul1!Départ1,7)+1,Cycle1,2,FALSE)</f>
        <v>M</v>
      </c>
      <c r="C467" s="1"/>
      <c r="E467" s="3">
        <f t="shared" si="28"/>
        <v>46124</v>
      </c>
      <c r="F467" s="1">
        <f ca="1">IFERROR(OFFSET(Bdd!$AB$3,MOD(E467+1,14),Calcul2!$F$26),"")</f>
        <v>0</v>
      </c>
      <c r="G467" s="1"/>
      <c r="I467" s="3">
        <f t="shared" si="31"/>
        <v>46489</v>
      </c>
      <c r="J467" s="1">
        <f ca="1">IFERROR(OFFSET(Bdd!$Y$3,MOD(E467+1,14),Calcul3!$F$26),"")</f>
        <v>0</v>
      </c>
      <c r="K467" s="1"/>
      <c r="M467" s="3">
        <f t="shared" si="29"/>
        <v>46854</v>
      </c>
      <c r="N467" s="1" t="str">
        <f>VLOOKUP(MOD(M467-Calcul4!Départ4,7)+1,Cycle4,2,FALSE)</f>
        <v>J</v>
      </c>
      <c r="O467" s="1"/>
    </row>
    <row r="468" spans="1:15" x14ac:dyDescent="0.25">
      <c r="A468" s="3">
        <f t="shared" si="30"/>
        <v>45759</v>
      </c>
      <c r="B468" s="1">
        <f>VLOOKUP(MOD(A468-Calcul1!Départ1,7)+1,Cycle1,2,FALSE)</f>
        <v>0</v>
      </c>
      <c r="C468" s="1"/>
      <c r="E468" s="3">
        <f t="shared" si="28"/>
        <v>46125</v>
      </c>
      <c r="F468" s="1" t="str">
        <f ca="1">IFERROR(OFFSET(Bdd!$AB$3,MOD(E468+1,14),Calcul2!$F$26),"")</f>
        <v>AM</v>
      </c>
      <c r="G468" s="1"/>
      <c r="I468" s="3">
        <f t="shared" si="31"/>
        <v>46490</v>
      </c>
      <c r="J468" s="1" t="str">
        <f ca="1">IFERROR(OFFSET(Bdd!$Y$3,MOD(E468+1,14),Calcul3!$F$26),"")</f>
        <v>M</v>
      </c>
      <c r="K468" s="1"/>
      <c r="M468" s="3">
        <f t="shared" si="29"/>
        <v>46855</v>
      </c>
      <c r="N468" s="1" t="str">
        <f>VLOOKUP(MOD(M468-Calcul4!Départ4,7)+1,Cycle4,2,FALSE)</f>
        <v>J</v>
      </c>
      <c r="O468" s="1"/>
    </row>
    <row r="469" spans="1:15" x14ac:dyDescent="0.25">
      <c r="A469" s="3">
        <f t="shared" si="30"/>
        <v>45760</v>
      </c>
      <c r="B469" s="1">
        <f>VLOOKUP(MOD(A469-Calcul1!Départ1,7)+1,Cycle1,2,FALSE)</f>
        <v>0</v>
      </c>
      <c r="C469" s="1"/>
      <c r="E469" s="3">
        <f t="shared" si="28"/>
        <v>46126</v>
      </c>
      <c r="F469" s="1" t="str">
        <f ca="1">IFERROR(OFFSET(Bdd!$AB$3,MOD(E469+1,14),Calcul2!$F$26),"")</f>
        <v>AM</v>
      </c>
      <c r="G469" s="1"/>
      <c r="I469" s="3">
        <f t="shared" si="31"/>
        <v>46491</v>
      </c>
      <c r="J469" s="1" t="str">
        <f ca="1">IFERROR(OFFSET(Bdd!$Y$3,MOD(E469+1,14),Calcul3!$F$26),"")</f>
        <v>M</v>
      </c>
      <c r="K469" s="1"/>
      <c r="M469" s="3">
        <f t="shared" si="29"/>
        <v>46856</v>
      </c>
      <c r="N469" s="1" t="str">
        <f>VLOOKUP(MOD(M469-Calcul4!Départ4,7)+1,Cycle4,2,FALSE)</f>
        <v>J</v>
      </c>
      <c r="O469" s="1"/>
    </row>
    <row r="470" spans="1:15" x14ac:dyDescent="0.25">
      <c r="A470" s="3">
        <f t="shared" si="30"/>
        <v>45761</v>
      </c>
      <c r="B470" s="1" t="str">
        <f>VLOOKUP(MOD(A470-Calcul1!Départ1,7)+1,Cycle1,2,FALSE)</f>
        <v>J</v>
      </c>
      <c r="C470" s="1"/>
      <c r="E470" s="3">
        <f t="shared" si="28"/>
        <v>46127</v>
      </c>
      <c r="F470" s="1" t="str">
        <f ca="1">IFERROR(OFFSET(Bdd!$AB$3,MOD(E470+1,14),Calcul2!$F$26),"")</f>
        <v>AM</v>
      </c>
      <c r="G470" s="1"/>
      <c r="I470" s="3">
        <f t="shared" si="31"/>
        <v>46492</v>
      </c>
      <c r="J470" s="1" t="str">
        <f ca="1">IFERROR(OFFSET(Bdd!$Y$3,MOD(E470+1,14),Calcul3!$F$26),"")</f>
        <v>M</v>
      </c>
      <c r="K470" s="1"/>
      <c r="M470" s="3">
        <f t="shared" si="29"/>
        <v>46857</v>
      </c>
      <c r="N470" s="1" t="str">
        <f>VLOOKUP(MOD(M470-Calcul4!Départ4,7)+1,Cycle4,2,FALSE)</f>
        <v>J</v>
      </c>
      <c r="O470" s="1"/>
    </row>
    <row r="471" spans="1:15" x14ac:dyDescent="0.25">
      <c r="A471" s="3">
        <f t="shared" si="30"/>
        <v>45762</v>
      </c>
      <c r="B471" s="1" t="str">
        <f>VLOOKUP(MOD(A471-Calcul1!Départ1,7)+1,Cycle1,2,FALSE)</f>
        <v>J</v>
      </c>
      <c r="C471" s="1"/>
      <c r="E471" s="3">
        <f t="shared" si="28"/>
        <v>46128</v>
      </c>
      <c r="F471" s="1" t="str">
        <f ca="1">IFERROR(OFFSET(Bdd!$AB$3,MOD(E471+1,14),Calcul2!$F$26),"")</f>
        <v>AM</v>
      </c>
      <c r="G471" s="1"/>
      <c r="I471" s="3">
        <f t="shared" si="31"/>
        <v>46493</v>
      </c>
      <c r="J471" s="1" t="str">
        <f ca="1">IFERROR(OFFSET(Bdd!$Y$3,MOD(E471+1,14),Calcul3!$F$26),"")</f>
        <v>AM</v>
      </c>
      <c r="K471" s="1"/>
      <c r="M471" s="3">
        <f t="shared" si="29"/>
        <v>46858</v>
      </c>
      <c r="N471" s="1">
        <f>VLOOKUP(MOD(M471-Calcul4!Départ4,7)+1,Cycle4,2,FALSE)</f>
        <v>0</v>
      </c>
      <c r="O471" s="1"/>
    </row>
    <row r="472" spans="1:15" x14ac:dyDescent="0.25">
      <c r="A472" s="3">
        <f t="shared" si="30"/>
        <v>45763</v>
      </c>
      <c r="B472" s="1" t="str">
        <f>VLOOKUP(MOD(A472-Calcul1!Départ1,7)+1,Cycle1,2,FALSE)</f>
        <v>M</v>
      </c>
      <c r="C472" s="1"/>
      <c r="E472" s="3">
        <f t="shared" si="28"/>
        <v>46129</v>
      </c>
      <c r="F472" s="1" t="str">
        <f ca="1">IFERROR(OFFSET(Bdd!$AB$3,MOD(E472+1,14),Calcul2!$F$26),"")</f>
        <v>AM</v>
      </c>
      <c r="G472" s="1"/>
      <c r="I472" s="3">
        <f t="shared" si="31"/>
        <v>46494</v>
      </c>
      <c r="J472" s="1" t="str">
        <f ca="1">IFERROR(OFFSET(Bdd!$Y$3,MOD(E472+1,14),Calcul3!$F$26),"")</f>
        <v>AM</v>
      </c>
      <c r="K472" s="1"/>
      <c r="M472" s="3">
        <f t="shared" si="29"/>
        <v>46859</v>
      </c>
      <c r="N472" s="1">
        <f>VLOOKUP(MOD(M472-Calcul4!Départ4,7)+1,Cycle4,2,FALSE)</f>
        <v>0</v>
      </c>
      <c r="O472" s="1"/>
    </row>
    <row r="473" spans="1:15" x14ac:dyDescent="0.25">
      <c r="A473" s="3">
        <f t="shared" si="30"/>
        <v>45764</v>
      </c>
      <c r="B473" s="1" t="str">
        <f>VLOOKUP(MOD(A473-Calcul1!Départ1,7)+1,Cycle1,2,FALSE)</f>
        <v>M</v>
      </c>
      <c r="C473" s="1"/>
      <c r="E473" s="3">
        <f t="shared" si="28"/>
        <v>46130</v>
      </c>
      <c r="F473" s="1">
        <f ca="1">IFERROR(OFFSET(Bdd!$AB$3,MOD(E473+1,14),Calcul2!$F$26),"")</f>
        <v>0</v>
      </c>
      <c r="G473" s="1"/>
      <c r="I473" s="3">
        <f t="shared" si="31"/>
        <v>46495</v>
      </c>
      <c r="J473" s="1">
        <f ca="1">IFERROR(OFFSET(Bdd!$Y$3,MOD(E473+1,14),Calcul3!$F$26),"")</f>
        <v>0</v>
      </c>
      <c r="K473" s="1"/>
      <c r="M473" s="3">
        <f t="shared" si="29"/>
        <v>46860</v>
      </c>
      <c r="N473" s="1" t="str">
        <f>VLOOKUP(MOD(M473-Calcul4!Départ4,7)+1,Cycle4,2,FALSE)</f>
        <v>J</v>
      </c>
      <c r="O473" s="1"/>
    </row>
    <row r="474" spans="1:15" x14ac:dyDescent="0.25">
      <c r="A474" s="3">
        <f t="shared" si="30"/>
        <v>45765</v>
      </c>
      <c r="B474" s="1" t="str">
        <f>VLOOKUP(MOD(A474-Calcul1!Départ1,7)+1,Cycle1,2,FALSE)</f>
        <v>M</v>
      </c>
      <c r="C474" s="1"/>
      <c r="E474" s="3">
        <f t="shared" si="28"/>
        <v>46131</v>
      </c>
      <c r="F474" s="1">
        <f ca="1">IFERROR(OFFSET(Bdd!$AB$3,MOD(E474+1,14),Calcul2!$F$26),"")</f>
        <v>0</v>
      </c>
      <c r="G474" s="1"/>
      <c r="I474" s="3">
        <f t="shared" si="31"/>
        <v>46496</v>
      </c>
      <c r="J474" s="1">
        <f ca="1">IFERROR(OFFSET(Bdd!$Y$3,MOD(E474+1,14),Calcul3!$F$26),"")</f>
        <v>0</v>
      </c>
      <c r="K474" s="1"/>
      <c r="M474" s="3">
        <f t="shared" si="29"/>
        <v>46861</v>
      </c>
      <c r="N474" s="1" t="str">
        <f>VLOOKUP(MOD(M474-Calcul4!Départ4,7)+1,Cycle4,2,FALSE)</f>
        <v>J</v>
      </c>
      <c r="O474" s="1"/>
    </row>
    <row r="475" spans="1:15" x14ac:dyDescent="0.25">
      <c r="A475" s="3">
        <f t="shared" si="30"/>
        <v>45766</v>
      </c>
      <c r="B475" s="1">
        <f>VLOOKUP(MOD(A475-Calcul1!Départ1,7)+1,Cycle1,2,FALSE)</f>
        <v>0</v>
      </c>
      <c r="C475" s="1"/>
      <c r="E475" s="3">
        <f t="shared" si="28"/>
        <v>46132</v>
      </c>
      <c r="F475" s="1" t="str">
        <f ca="1">IFERROR(OFFSET(Bdd!$AB$3,MOD(E475+1,14),Calcul2!$F$26),"")</f>
        <v>M</v>
      </c>
      <c r="G475" s="1"/>
      <c r="I475" s="3">
        <f t="shared" si="31"/>
        <v>46497</v>
      </c>
      <c r="J475" s="1" t="str">
        <f ca="1">IFERROR(OFFSET(Bdd!$Y$3,MOD(E475+1,14),Calcul3!$F$26),"")</f>
        <v>AM</v>
      </c>
      <c r="K475" s="1"/>
      <c r="M475" s="3">
        <f t="shared" si="29"/>
        <v>46862</v>
      </c>
      <c r="N475" s="1" t="str">
        <f>VLOOKUP(MOD(M475-Calcul4!Départ4,7)+1,Cycle4,2,FALSE)</f>
        <v>J</v>
      </c>
      <c r="O475" s="1"/>
    </row>
    <row r="476" spans="1:15" x14ac:dyDescent="0.25">
      <c r="A476" s="3">
        <f t="shared" si="30"/>
        <v>45767</v>
      </c>
      <c r="B476" s="1">
        <f>VLOOKUP(MOD(A476-Calcul1!Départ1,7)+1,Cycle1,2,FALSE)</f>
        <v>0</v>
      </c>
      <c r="C476" s="1"/>
      <c r="E476" s="3">
        <f t="shared" si="28"/>
        <v>46133</v>
      </c>
      <c r="F476" s="1" t="str">
        <f ca="1">IFERROR(OFFSET(Bdd!$AB$3,MOD(E476+1,14),Calcul2!$F$26),"")</f>
        <v>M</v>
      </c>
      <c r="G476" s="1"/>
      <c r="I476" s="3">
        <f t="shared" si="31"/>
        <v>46498</v>
      </c>
      <c r="J476" s="1" t="str">
        <f ca="1">IFERROR(OFFSET(Bdd!$Y$3,MOD(E476+1,14),Calcul3!$F$26),"")</f>
        <v>AM</v>
      </c>
      <c r="K476" s="1"/>
      <c r="M476" s="3">
        <f t="shared" si="29"/>
        <v>46863</v>
      </c>
      <c r="N476" s="1" t="str">
        <f>VLOOKUP(MOD(M476-Calcul4!Départ4,7)+1,Cycle4,2,FALSE)</f>
        <v>J</v>
      </c>
      <c r="O476" s="1"/>
    </row>
    <row r="477" spans="1:15" x14ac:dyDescent="0.25">
      <c r="A477" s="3">
        <f t="shared" si="30"/>
        <v>45768</v>
      </c>
      <c r="B477" s="1" t="str">
        <f>VLOOKUP(MOD(A477-Calcul1!Départ1,7)+1,Cycle1,2,FALSE)</f>
        <v>J</v>
      </c>
      <c r="C477" s="1"/>
      <c r="E477" s="3">
        <f t="shared" si="28"/>
        <v>46134</v>
      </c>
      <c r="F477" s="1" t="str">
        <f ca="1">IFERROR(OFFSET(Bdd!$AB$3,MOD(E477+1,14),Calcul2!$F$26),"")</f>
        <v>M</v>
      </c>
      <c r="G477" s="1"/>
      <c r="I477" s="3">
        <f t="shared" si="31"/>
        <v>46499</v>
      </c>
      <c r="J477" s="1" t="str">
        <f ca="1">IFERROR(OFFSET(Bdd!$Y$3,MOD(E477+1,14),Calcul3!$F$26),"")</f>
        <v>AM</v>
      </c>
      <c r="K477" s="1"/>
      <c r="M477" s="3">
        <f t="shared" si="29"/>
        <v>46864</v>
      </c>
      <c r="N477" s="1" t="str">
        <f>VLOOKUP(MOD(M477-Calcul4!Départ4,7)+1,Cycle4,2,FALSE)</f>
        <v>J</v>
      </c>
      <c r="O477" s="1"/>
    </row>
    <row r="478" spans="1:15" x14ac:dyDescent="0.25">
      <c r="A478" s="3">
        <f t="shared" si="30"/>
        <v>45769</v>
      </c>
      <c r="B478" s="1" t="str">
        <f>VLOOKUP(MOD(A478-Calcul1!Départ1,7)+1,Cycle1,2,FALSE)</f>
        <v>J</v>
      </c>
      <c r="C478" s="1"/>
      <c r="E478" s="3">
        <f t="shared" si="28"/>
        <v>46135</v>
      </c>
      <c r="F478" s="1" t="str">
        <f ca="1">IFERROR(OFFSET(Bdd!$AB$3,MOD(E478+1,14),Calcul2!$F$26),"")</f>
        <v>M</v>
      </c>
      <c r="G478" s="1"/>
      <c r="I478" s="3">
        <f t="shared" si="31"/>
        <v>46500</v>
      </c>
      <c r="J478" s="1" t="str">
        <f ca="1">IFERROR(OFFSET(Bdd!$Y$3,MOD(E478+1,14),Calcul3!$F$26),"")</f>
        <v>M</v>
      </c>
      <c r="K478" s="1"/>
      <c r="M478" s="3">
        <f t="shared" si="29"/>
        <v>46865</v>
      </c>
      <c r="N478" s="1">
        <f>VLOOKUP(MOD(M478-Calcul4!Départ4,7)+1,Cycle4,2,FALSE)</f>
        <v>0</v>
      </c>
      <c r="O478" s="1"/>
    </row>
    <row r="479" spans="1:15" x14ac:dyDescent="0.25">
      <c r="A479" s="3">
        <f t="shared" si="30"/>
        <v>45770</v>
      </c>
      <c r="B479" s="1" t="str">
        <f>VLOOKUP(MOD(A479-Calcul1!Départ1,7)+1,Cycle1,2,FALSE)</f>
        <v>M</v>
      </c>
      <c r="C479" s="1"/>
      <c r="E479" s="3">
        <f t="shared" si="28"/>
        <v>46136</v>
      </c>
      <c r="F479" s="1" t="str">
        <f ca="1">IFERROR(OFFSET(Bdd!$AB$3,MOD(E479+1,14),Calcul2!$F$26),"")</f>
        <v>M</v>
      </c>
      <c r="G479" s="1"/>
      <c r="I479" s="3">
        <f t="shared" si="31"/>
        <v>46501</v>
      </c>
      <c r="J479" s="1" t="str">
        <f ca="1">IFERROR(OFFSET(Bdd!$Y$3,MOD(E479+1,14),Calcul3!$F$26),"")</f>
        <v>M</v>
      </c>
      <c r="K479" s="1"/>
      <c r="M479" s="3">
        <f t="shared" si="29"/>
        <v>46866</v>
      </c>
      <c r="N479" s="1">
        <f>VLOOKUP(MOD(M479-Calcul4!Départ4,7)+1,Cycle4,2,FALSE)</f>
        <v>0</v>
      </c>
      <c r="O479" s="1"/>
    </row>
    <row r="480" spans="1:15" x14ac:dyDescent="0.25">
      <c r="A480" s="3">
        <f t="shared" si="30"/>
        <v>45771</v>
      </c>
      <c r="B480" s="1" t="str">
        <f>VLOOKUP(MOD(A480-Calcul1!Départ1,7)+1,Cycle1,2,FALSE)</f>
        <v>M</v>
      </c>
      <c r="C480" s="1"/>
      <c r="E480" s="3">
        <f t="shared" si="28"/>
        <v>46137</v>
      </c>
      <c r="F480" s="1">
        <f ca="1">IFERROR(OFFSET(Bdd!$AB$3,MOD(E480+1,14),Calcul2!$F$26),"")</f>
        <v>0</v>
      </c>
      <c r="G480" s="1"/>
      <c r="I480" s="3">
        <f t="shared" si="31"/>
        <v>46502</v>
      </c>
      <c r="J480" s="1">
        <f ca="1">IFERROR(OFFSET(Bdd!$Y$3,MOD(E480+1,14),Calcul3!$F$26),"")</f>
        <v>0</v>
      </c>
      <c r="K480" s="1"/>
      <c r="M480" s="3">
        <f t="shared" si="29"/>
        <v>46867</v>
      </c>
      <c r="N480" s="1" t="str">
        <f>VLOOKUP(MOD(M480-Calcul4!Départ4,7)+1,Cycle4,2,FALSE)</f>
        <v>J</v>
      </c>
      <c r="O480" s="1"/>
    </row>
    <row r="481" spans="1:15" x14ac:dyDescent="0.25">
      <c r="A481" s="3">
        <f t="shared" si="30"/>
        <v>45772</v>
      </c>
      <c r="B481" s="1" t="str">
        <f>VLOOKUP(MOD(A481-Calcul1!Départ1,7)+1,Cycle1,2,FALSE)</f>
        <v>M</v>
      </c>
      <c r="C481" s="1"/>
      <c r="E481" s="3">
        <f t="shared" si="28"/>
        <v>46138</v>
      </c>
      <c r="F481" s="1">
        <f ca="1">IFERROR(OFFSET(Bdd!$AB$3,MOD(E481+1,14),Calcul2!$F$26),"")</f>
        <v>0</v>
      </c>
      <c r="G481" s="1"/>
      <c r="I481" s="3">
        <f t="shared" si="31"/>
        <v>46503</v>
      </c>
      <c r="J481" s="1">
        <f ca="1">IFERROR(OFFSET(Bdd!$Y$3,MOD(E481+1,14),Calcul3!$F$26),"")</f>
        <v>0</v>
      </c>
      <c r="K481" s="1"/>
      <c r="M481" s="3">
        <f t="shared" si="29"/>
        <v>46868</v>
      </c>
      <c r="N481" s="1" t="str">
        <f>VLOOKUP(MOD(M481-Calcul4!Départ4,7)+1,Cycle4,2,FALSE)</f>
        <v>J</v>
      </c>
      <c r="O481" s="1"/>
    </row>
    <row r="482" spans="1:15" x14ac:dyDescent="0.25">
      <c r="A482" s="3">
        <f t="shared" si="30"/>
        <v>45773</v>
      </c>
      <c r="B482" s="1">
        <f>VLOOKUP(MOD(A482-Calcul1!Départ1,7)+1,Cycle1,2,FALSE)</f>
        <v>0</v>
      </c>
      <c r="C482" s="1"/>
      <c r="E482" s="3">
        <f t="shared" si="28"/>
        <v>46139</v>
      </c>
      <c r="F482" s="1" t="str">
        <f ca="1">IFERROR(OFFSET(Bdd!$AB$3,MOD(E482+1,14),Calcul2!$F$26),"")</f>
        <v>AM</v>
      </c>
      <c r="G482" s="1"/>
      <c r="I482" s="3">
        <f t="shared" si="31"/>
        <v>46504</v>
      </c>
      <c r="J482" s="1" t="str">
        <f ca="1">IFERROR(OFFSET(Bdd!$Y$3,MOD(E482+1,14),Calcul3!$F$26),"")</f>
        <v>M</v>
      </c>
      <c r="K482" s="1"/>
      <c r="M482" s="3">
        <f t="shared" si="29"/>
        <v>46869</v>
      </c>
      <c r="N482" s="1" t="str">
        <f>VLOOKUP(MOD(M482-Calcul4!Départ4,7)+1,Cycle4,2,FALSE)</f>
        <v>J</v>
      </c>
      <c r="O482" s="1"/>
    </row>
    <row r="483" spans="1:15" x14ac:dyDescent="0.25">
      <c r="A483" s="3">
        <f t="shared" si="30"/>
        <v>45774</v>
      </c>
      <c r="B483" s="1">
        <f>VLOOKUP(MOD(A483-Calcul1!Départ1,7)+1,Cycle1,2,FALSE)</f>
        <v>0</v>
      </c>
      <c r="C483" s="1"/>
      <c r="E483" s="3">
        <f t="shared" si="28"/>
        <v>46140</v>
      </c>
      <c r="F483" s="1" t="str">
        <f ca="1">IFERROR(OFFSET(Bdd!$AB$3,MOD(E483+1,14),Calcul2!$F$26),"")</f>
        <v>AM</v>
      </c>
      <c r="G483" s="1"/>
      <c r="I483" s="3">
        <f t="shared" si="31"/>
        <v>46505</v>
      </c>
      <c r="J483" s="1" t="str">
        <f ca="1">IFERROR(OFFSET(Bdd!$Y$3,MOD(E483+1,14),Calcul3!$F$26),"")</f>
        <v>M</v>
      </c>
      <c r="K483" s="1"/>
      <c r="M483" s="3">
        <f t="shared" si="29"/>
        <v>46870</v>
      </c>
      <c r="N483" s="1" t="str">
        <f>VLOOKUP(MOD(M483-Calcul4!Départ4,7)+1,Cycle4,2,FALSE)</f>
        <v>J</v>
      </c>
      <c r="O483" s="1"/>
    </row>
    <row r="484" spans="1:15" x14ac:dyDescent="0.25">
      <c r="A484" s="3">
        <f t="shared" si="30"/>
        <v>45775</v>
      </c>
      <c r="B484" s="1" t="str">
        <f>VLOOKUP(MOD(A484-Calcul1!Départ1,7)+1,Cycle1,2,FALSE)</f>
        <v>J</v>
      </c>
      <c r="C484" s="1"/>
      <c r="E484" s="3">
        <f t="shared" si="28"/>
        <v>46141</v>
      </c>
      <c r="F484" s="1" t="str">
        <f ca="1">IFERROR(OFFSET(Bdd!$AB$3,MOD(E484+1,14),Calcul2!$F$26),"")</f>
        <v>AM</v>
      </c>
      <c r="G484" s="1"/>
      <c r="I484" s="3">
        <f t="shared" si="31"/>
        <v>46506</v>
      </c>
      <c r="J484" s="1" t="str">
        <f ca="1">IFERROR(OFFSET(Bdd!$Y$3,MOD(E484+1,14),Calcul3!$F$26),"")</f>
        <v>M</v>
      </c>
      <c r="K484" s="1"/>
      <c r="M484" s="3">
        <f t="shared" si="29"/>
        <v>46871</v>
      </c>
      <c r="N484" s="1" t="str">
        <f>VLOOKUP(MOD(M484-Calcul4!Départ4,7)+1,Cycle4,2,FALSE)</f>
        <v>J</v>
      </c>
      <c r="O484" s="1"/>
    </row>
    <row r="485" spans="1:15" x14ac:dyDescent="0.25">
      <c r="A485" s="3">
        <f t="shared" si="30"/>
        <v>45776</v>
      </c>
      <c r="B485" s="1" t="str">
        <f>VLOOKUP(MOD(A485-Calcul1!Départ1,7)+1,Cycle1,2,FALSE)</f>
        <v>J</v>
      </c>
      <c r="C485" s="1"/>
      <c r="E485" s="3">
        <f t="shared" si="28"/>
        <v>46142</v>
      </c>
      <c r="F485" s="1" t="str">
        <f ca="1">IFERROR(OFFSET(Bdd!$AB$3,MOD(E485+1,14),Calcul2!$F$26),"")</f>
        <v>AM</v>
      </c>
      <c r="G485" s="1"/>
      <c r="I485" s="3">
        <f t="shared" si="31"/>
        <v>46507</v>
      </c>
      <c r="J485" s="1" t="str">
        <f ca="1">IFERROR(OFFSET(Bdd!$Y$3,MOD(E485+1,14),Calcul3!$F$26),"")</f>
        <v>AM</v>
      </c>
      <c r="K485" s="1"/>
      <c r="M485" s="3">
        <f t="shared" si="29"/>
        <v>46872</v>
      </c>
      <c r="N485" s="1">
        <f>VLOOKUP(MOD(M485-Calcul4!Départ4,7)+1,Cycle4,2,FALSE)</f>
        <v>0</v>
      </c>
      <c r="O485" s="1"/>
    </row>
    <row r="486" spans="1:15" x14ac:dyDescent="0.25">
      <c r="A486" s="3">
        <f t="shared" si="30"/>
        <v>45777</v>
      </c>
      <c r="B486" s="1" t="str">
        <f>VLOOKUP(MOD(A486-Calcul1!Départ1,7)+1,Cycle1,2,FALSE)</f>
        <v>M</v>
      </c>
      <c r="C486" s="1"/>
      <c r="E486" s="3">
        <f t="shared" si="28"/>
        <v>46143</v>
      </c>
      <c r="F486" s="1" t="str">
        <f ca="1">IFERROR(OFFSET(Bdd!$AB$3,MOD(E486+1,14),Calcul2!$F$26),"")</f>
        <v>AM</v>
      </c>
      <c r="G486" s="1"/>
      <c r="I486" s="3">
        <f t="shared" si="31"/>
        <v>46508</v>
      </c>
      <c r="J486" s="1" t="str">
        <f ca="1">IFERROR(OFFSET(Bdd!$Y$3,MOD(E486+1,14),Calcul3!$F$26),"")</f>
        <v>AM</v>
      </c>
      <c r="K486" s="1"/>
      <c r="M486" s="3">
        <f t="shared" si="29"/>
        <v>46873</v>
      </c>
      <c r="N486" s="1">
        <f>VLOOKUP(MOD(M486-Calcul4!Départ4,7)+1,Cycle4,2,FALSE)</f>
        <v>0</v>
      </c>
      <c r="O486" s="1"/>
    </row>
    <row r="487" spans="1:15" x14ac:dyDescent="0.25">
      <c r="A487" s="3">
        <f t="shared" si="30"/>
        <v>45778</v>
      </c>
      <c r="B487" s="1" t="str">
        <f>VLOOKUP(MOD(A487-Calcul1!Départ1,7)+1,Cycle1,2,FALSE)</f>
        <v>M</v>
      </c>
      <c r="C487" s="1"/>
      <c r="E487" s="3">
        <f t="shared" si="28"/>
        <v>46144</v>
      </c>
      <c r="F487" s="1">
        <f ca="1">IFERROR(OFFSET(Bdd!$AB$3,MOD(E487+1,14),Calcul2!$F$26),"")</f>
        <v>0</v>
      </c>
      <c r="G487" s="1"/>
      <c r="I487" s="3">
        <f t="shared" si="31"/>
        <v>46509</v>
      </c>
      <c r="J487" s="1">
        <f ca="1">IFERROR(OFFSET(Bdd!$Y$3,MOD(E487+1,14),Calcul3!$F$26),"")</f>
        <v>0</v>
      </c>
      <c r="K487" s="1"/>
      <c r="M487" s="3">
        <f t="shared" si="29"/>
        <v>46874</v>
      </c>
      <c r="N487" s="1" t="str">
        <f>VLOOKUP(MOD(M487-Calcul4!Départ4,7)+1,Cycle4,2,FALSE)</f>
        <v>J</v>
      </c>
      <c r="O487" s="1"/>
    </row>
    <row r="488" spans="1:15" x14ac:dyDescent="0.25">
      <c r="A488" s="3">
        <f t="shared" si="30"/>
        <v>45779</v>
      </c>
      <c r="B488" s="1" t="str">
        <f>VLOOKUP(MOD(A488-Calcul1!Départ1,7)+1,Cycle1,2,FALSE)</f>
        <v>M</v>
      </c>
      <c r="C488" s="1"/>
      <c r="E488" s="3">
        <f t="shared" si="28"/>
        <v>46145</v>
      </c>
      <c r="F488" s="1">
        <f ca="1">IFERROR(OFFSET(Bdd!$AB$3,MOD(E488+1,14),Calcul2!$F$26),"")</f>
        <v>0</v>
      </c>
      <c r="G488" s="1"/>
      <c r="I488" s="3">
        <f t="shared" si="31"/>
        <v>46510</v>
      </c>
      <c r="J488" s="1">
        <f ca="1">IFERROR(OFFSET(Bdd!$Y$3,MOD(E488+1,14),Calcul3!$F$26),"")</f>
        <v>0</v>
      </c>
      <c r="K488" s="1"/>
      <c r="M488" s="3">
        <f t="shared" si="29"/>
        <v>46875</v>
      </c>
      <c r="N488" s="1" t="str">
        <f>VLOOKUP(MOD(M488-Calcul4!Départ4,7)+1,Cycle4,2,FALSE)</f>
        <v>J</v>
      </c>
      <c r="O488" s="1"/>
    </row>
    <row r="489" spans="1:15" x14ac:dyDescent="0.25">
      <c r="A489" s="3">
        <f t="shared" si="30"/>
        <v>45780</v>
      </c>
      <c r="B489" s="1">
        <f>VLOOKUP(MOD(A489-Calcul1!Départ1,7)+1,Cycle1,2,FALSE)</f>
        <v>0</v>
      </c>
      <c r="C489" s="1"/>
      <c r="E489" s="3">
        <f t="shared" si="28"/>
        <v>46146</v>
      </c>
      <c r="F489" s="1" t="str">
        <f ca="1">IFERROR(OFFSET(Bdd!$AB$3,MOD(E489+1,14),Calcul2!$F$26),"")</f>
        <v>M</v>
      </c>
      <c r="G489" s="1"/>
      <c r="I489" s="3">
        <f t="shared" si="31"/>
        <v>46511</v>
      </c>
      <c r="J489" s="1" t="str">
        <f ca="1">IFERROR(OFFSET(Bdd!$Y$3,MOD(E489+1,14),Calcul3!$F$26),"")</f>
        <v>AM</v>
      </c>
      <c r="K489" s="1"/>
      <c r="M489" s="3">
        <f t="shared" si="29"/>
        <v>46876</v>
      </c>
      <c r="N489" s="1" t="str">
        <f>VLOOKUP(MOD(M489-Calcul4!Départ4,7)+1,Cycle4,2,FALSE)</f>
        <v>J</v>
      </c>
      <c r="O489" s="1"/>
    </row>
    <row r="490" spans="1:15" x14ac:dyDescent="0.25">
      <c r="A490" s="3">
        <f t="shared" si="30"/>
        <v>45781</v>
      </c>
      <c r="B490" s="1">
        <f>VLOOKUP(MOD(A490-Calcul1!Départ1,7)+1,Cycle1,2,FALSE)</f>
        <v>0</v>
      </c>
      <c r="C490" s="1"/>
      <c r="E490" s="3">
        <f t="shared" si="28"/>
        <v>46147</v>
      </c>
      <c r="F490" s="1" t="str">
        <f ca="1">IFERROR(OFFSET(Bdd!$AB$3,MOD(E490+1,14),Calcul2!$F$26),"")</f>
        <v>M</v>
      </c>
      <c r="G490" s="1"/>
      <c r="I490" s="3">
        <f t="shared" si="31"/>
        <v>46512</v>
      </c>
      <c r="J490" s="1" t="str">
        <f ca="1">IFERROR(OFFSET(Bdd!$Y$3,MOD(E490+1,14),Calcul3!$F$26),"")</f>
        <v>AM</v>
      </c>
      <c r="K490" s="1"/>
      <c r="M490" s="3">
        <f t="shared" si="29"/>
        <v>46877</v>
      </c>
      <c r="N490" s="1" t="str">
        <f>VLOOKUP(MOD(M490-Calcul4!Départ4,7)+1,Cycle4,2,FALSE)</f>
        <v>J</v>
      </c>
      <c r="O490" s="1"/>
    </row>
    <row r="491" spans="1:15" x14ac:dyDescent="0.25">
      <c r="A491" s="3">
        <f t="shared" si="30"/>
        <v>45782</v>
      </c>
      <c r="B491" s="1" t="str">
        <f>VLOOKUP(MOD(A491-Calcul1!Départ1,7)+1,Cycle1,2,FALSE)</f>
        <v>J</v>
      </c>
      <c r="C491" s="1"/>
      <c r="E491" s="3">
        <f t="shared" si="28"/>
        <v>46148</v>
      </c>
      <c r="F491" s="1" t="str">
        <f ca="1">IFERROR(OFFSET(Bdd!$AB$3,MOD(E491+1,14),Calcul2!$F$26),"")</f>
        <v>M</v>
      </c>
      <c r="G491" s="1"/>
      <c r="I491" s="3">
        <f t="shared" si="31"/>
        <v>46513</v>
      </c>
      <c r="J491" s="1" t="str">
        <f ca="1">IFERROR(OFFSET(Bdd!$Y$3,MOD(E491+1,14),Calcul3!$F$26),"")</f>
        <v>AM</v>
      </c>
      <c r="K491" s="1"/>
      <c r="M491" s="3">
        <f t="shared" si="29"/>
        <v>46878</v>
      </c>
      <c r="N491" s="1" t="str">
        <f>VLOOKUP(MOD(M491-Calcul4!Départ4,7)+1,Cycle4,2,FALSE)</f>
        <v>J</v>
      </c>
      <c r="O491" s="1"/>
    </row>
    <row r="492" spans="1:15" x14ac:dyDescent="0.25">
      <c r="A492" s="3">
        <f t="shared" si="30"/>
        <v>45783</v>
      </c>
      <c r="B492" s="1" t="str">
        <f>VLOOKUP(MOD(A492-Calcul1!Départ1,7)+1,Cycle1,2,FALSE)</f>
        <v>J</v>
      </c>
      <c r="C492" s="1"/>
      <c r="E492" s="3">
        <f t="shared" si="28"/>
        <v>46149</v>
      </c>
      <c r="F492" s="1" t="str">
        <f ca="1">IFERROR(OFFSET(Bdd!$AB$3,MOD(E492+1,14),Calcul2!$F$26),"")</f>
        <v>M</v>
      </c>
      <c r="G492" s="1"/>
      <c r="I492" s="3">
        <f t="shared" si="31"/>
        <v>46514</v>
      </c>
      <c r="J492" s="1" t="str">
        <f ca="1">IFERROR(OFFSET(Bdd!$Y$3,MOD(E492+1,14),Calcul3!$F$26),"")</f>
        <v>M</v>
      </c>
      <c r="K492" s="1"/>
      <c r="M492" s="3">
        <f t="shared" si="29"/>
        <v>46879</v>
      </c>
      <c r="N492" s="1">
        <f>VLOOKUP(MOD(M492-Calcul4!Départ4,7)+1,Cycle4,2,FALSE)</f>
        <v>0</v>
      </c>
      <c r="O492" s="1"/>
    </row>
    <row r="493" spans="1:15" x14ac:dyDescent="0.25">
      <c r="A493" s="3">
        <f t="shared" si="30"/>
        <v>45784</v>
      </c>
      <c r="B493" s="1" t="str">
        <f>VLOOKUP(MOD(A493-Calcul1!Départ1,7)+1,Cycle1,2,FALSE)</f>
        <v>M</v>
      </c>
      <c r="C493" s="1"/>
      <c r="E493" s="3">
        <f t="shared" si="28"/>
        <v>46150</v>
      </c>
      <c r="F493" s="1" t="str">
        <f ca="1">IFERROR(OFFSET(Bdd!$AB$3,MOD(E493+1,14),Calcul2!$F$26),"")</f>
        <v>M</v>
      </c>
      <c r="G493" s="1"/>
      <c r="I493" s="3">
        <f t="shared" si="31"/>
        <v>46515</v>
      </c>
      <c r="J493" s="1" t="str">
        <f ca="1">IFERROR(OFFSET(Bdd!$Y$3,MOD(E493+1,14),Calcul3!$F$26),"")</f>
        <v>M</v>
      </c>
      <c r="K493" s="1"/>
      <c r="M493" s="3">
        <f t="shared" si="29"/>
        <v>46880</v>
      </c>
      <c r="N493" s="1">
        <f>VLOOKUP(MOD(M493-Calcul4!Départ4,7)+1,Cycle4,2,FALSE)</f>
        <v>0</v>
      </c>
      <c r="O493" s="1"/>
    </row>
    <row r="494" spans="1:15" x14ac:dyDescent="0.25">
      <c r="A494" s="3">
        <f t="shared" si="30"/>
        <v>45785</v>
      </c>
      <c r="B494" s="1" t="str">
        <f>VLOOKUP(MOD(A494-Calcul1!Départ1,7)+1,Cycle1,2,FALSE)</f>
        <v>M</v>
      </c>
      <c r="C494" s="1"/>
      <c r="E494" s="3">
        <f t="shared" si="28"/>
        <v>46151</v>
      </c>
      <c r="F494" s="1">
        <f ca="1">IFERROR(OFFSET(Bdd!$AB$3,MOD(E494+1,14),Calcul2!$F$26),"")</f>
        <v>0</v>
      </c>
      <c r="G494" s="1"/>
      <c r="I494" s="3">
        <f t="shared" si="31"/>
        <v>46516</v>
      </c>
      <c r="J494" s="1">
        <f ca="1">IFERROR(OFFSET(Bdd!$Y$3,MOD(E494+1,14),Calcul3!$F$26),"")</f>
        <v>0</v>
      </c>
      <c r="K494" s="1"/>
      <c r="M494" s="3">
        <f t="shared" si="29"/>
        <v>46881</v>
      </c>
      <c r="N494" s="1" t="str">
        <f>VLOOKUP(MOD(M494-Calcul4!Départ4,7)+1,Cycle4,2,FALSE)</f>
        <v>J</v>
      </c>
      <c r="O494" s="1"/>
    </row>
    <row r="495" spans="1:15" x14ac:dyDescent="0.25">
      <c r="A495" s="3">
        <f t="shared" si="30"/>
        <v>45786</v>
      </c>
      <c r="B495" s="1" t="str">
        <f>VLOOKUP(MOD(A495-Calcul1!Départ1,7)+1,Cycle1,2,FALSE)</f>
        <v>M</v>
      </c>
      <c r="C495" s="1"/>
      <c r="E495" s="3">
        <f t="shared" si="28"/>
        <v>46152</v>
      </c>
      <c r="F495" s="1">
        <f ca="1">IFERROR(OFFSET(Bdd!$AB$3,MOD(E495+1,14),Calcul2!$F$26),"")</f>
        <v>0</v>
      </c>
      <c r="G495" s="1"/>
      <c r="I495" s="3">
        <f t="shared" si="31"/>
        <v>46517</v>
      </c>
      <c r="J495" s="1">
        <f ca="1">IFERROR(OFFSET(Bdd!$Y$3,MOD(E495+1,14),Calcul3!$F$26),"")</f>
        <v>0</v>
      </c>
      <c r="K495" s="1"/>
      <c r="M495" s="3">
        <f t="shared" si="29"/>
        <v>46882</v>
      </c>
      <c r="N495" s="1" t="str">
        <f>VLOOKUP(MOD(M495-Calcul4!Départ4,7)+1,Cycle4,2,FALSE)</f>
        <v>J</v>
      </c>
      <c r="O495" s="1"/>
    </row>
    <row r="496" spans="1:15" x14ac:dyDescent="0.25">
      <c r="A496" s="3">
        <f t="shared" si="30"/>
        <v>45787</v>
      </c>
      <c r="B496" s="1">
        <f>VLOOKUP(MOD(A496-Calcul1!Départ1,7)+1,Cycle1,2,FALSE)</f>
        <v>0</v>
      </c>
      <c r="C496" s="1"/>
      <c r="E496" s="3">
        <f t="shared" si="28"/>
        <v>46153</v>
      </c>
      <c r="F496" s="1" t="str">
        <f ca="1">IFERROR(OFFSET(Bdd!$AB$3,MOD(E496+1,14),Calcul2!$F$26),"")</f>
        <v>AM</v>
      </c>
      <c r="G496" s="1"/>
      <c r="I496" s="3">
        <f t="shared" si="31"/>
        <v>46518</v>
      </c>
      <c r="J496" s="1" t="str">
        <f ca="1">IFERROR(OFFSET(Bdd!$Y$3,MOD(E496+1,14),Calcul3!$F$26),"")</f>
        <v>M</v>
      </c>
      <c r="K496" s="1"/>
      <c r="M496" s="3">
        <f t="shared" si="29"/>
        <v>46883</v>
      </c>
      <c r="N496" s="1" t="str">
        <f>VLOOKUP(MOD(M496-Calcul4!Départ4,7)+1,Cycle4,2,FALSE)</f>
        <v>J</v>
      </c>
      <c r="O496" s="1"/>
    </row>
    <row r="497" spans="1:15" x14ac:dyDescent="0.25">
      <c r="A497" s="3">
        <f t="shared" si="30"/>
        <v>45788</v>
      </c>
      <c r="B497" s="1">
        <f>VLOOKUP(MOD(A497-Calcul1!Départ1,7)+1,Cycle1,2,FALSE)</f>
        <v>0</v>
      </c>
      <c r="C497" s="1"/>
      <c r="E497" s="3">
        <f t="shared" si="28"/>
        <v>46154</v>
      </c>
      <c r="F497" s="1" t="str">
        <f ca="1">IFERROR(OFFSET(Bdd!$AB$3,MOD(E497+1,14),Calcul2!$F$26),"")</f>
        <v>AM</v>
      </c>
      <c r="G497" s="1"/>
      <c r="I497" s="3">
        <f t="shared" si="31"/>
        <v>46519</v>
      </c>
      <c r="J497" s="1" t="str">
        <f ca="1">IFERROR(OFFSET(Bdd!$Y$3,MOD(E497+1,14),Calcul3!$F$26),"")</f>
        <v>M</v>
      </c>
      <c r="K497" s="1"/>
      <c r="M497" s="3">
        <f t="shared" si="29"/>
        <v>46884</v>
      </c>
      <c r="N497" s="1" t="str">
        <f>VLOOKUP(MOD(M497-Calcul4!Départ4,7)+1,Cycle4,2,FALSE)</f>
        <v>J</v>
      </c>
      <c r="O497" s="1"/>
    </row>
    <row r="498" spans="1:15" x14ac:dyDescent="0.25">
      <c r="A498" s="3">
        <f t="shared" si="30"/>
        <v>45789</v>
      </c>
      <c r="B498" s="1" t="str">
        <f>VLOOKUP(MOD(A498-Calcul1!Départ1,7)+1,Cycle1,2,FALSE)</f>
        <v>J</v>
      </c>
      <c r="C498" s="1"/>
      <c r="E498" s="3">
        <f t="shared" si="28"/>
        <v>46155</v>
      </c>
      <c r="F498" s="1" t="str">
        <f ca="1">IFERROR(OFFSET(Bdd!$AB$3,MOD(E498+1,14),Calcul2!$F$26),"")</f>
        <v>AM</v>
      </c>
      <c r="G498" s="1"/>
      <c r="I498" s="3">
        <f t="shared" si="31"/>
        <v>46520</v>
      </c>
      <c r="J498" s="1" t="str">
        <f ca="1">IFERROR(OFFSET(Bdd!$Y$3,MOD(E498+1,14),Calcul3!$F$26),"")</f>
        <v>M</v>
      </c>
      <c r="K498" s="1"/>
      <c r="M498" s="3">
        <f t="shared" si="29"/>
        <v>46885</v>
      </c>
      <c r="N498" s="1" t="str">
        <f>VLOOKUP(MOD(M498-Calcul4!Départ4,7)+1,Cycle4,2,FALSE)</f>
        <v>J</v>
      </c>
      <c r="O498" s="1"/>
    </row>
    <row r="499" spans="1:15" x14ac:dyDescent="0.25">
      <c r="A499" s="3">
        <f t="shared" si="30"/>
        <v>45790</v>
      </c>
      <c r="B499" s="1" t="str">
        <f>VLOOKUP(MOD(A499-Calcul1!Départ1,7)+1,Cycle1,2,FALSE)</f>
        <v>J</v>
      </c>
      <c r="C499" s="1"/>
      <c r="E499" s="3">
        <f t="shared" si="28"/>
        <v>46156</v>
      </c>
      <c r="F499" s="1" t="str">
        <f ca="1">IFERROR(OFFSET(Bdd!$AB$3,MOD(E499+1,14),Calcul2!$F$26),"")</f>
        <v>AM</v>
      </c>
      <c r="G499" s="1"/>
      <c r="I499" s="3">
        <f t="shared" si="31"/>
        <v>46521</v>
      </c>
      <c r="J499" s="1" t="str">
        <f ca="1">IFERROR(OFFSET(Bdd!$Y$3,MOD(E499+1,14),Calcul3!$F$26),"")</f>
        <v>AM</v>
      </c>
      <c r="K499" s="1"/>
      <c r="M499" s="3">
        <f t="shared" si="29"/>
        <v>46886</v>
      </c>
      <c r="N499" s="1">
        <f>VLOOKUP(MOD(M499-Calcul4!Départ4,7)+1,Cycle4,2,FALSE)</f>
        <v>0</v>
      </c>
      <c r="O499" s="1"/>
    </row>
    <row r="500" spans="1:15" x14ac:dyDescent="0.25">
      <c r="A500" s="3">
        <f t="shared" si="30"/>
        <v>45791</v>
      </c>
      <c r="B500" s="1" t="str">
        <f>VLOOKUP(MOD(A500-Calcul1!Départ1,7)+1,Cycle1,2,FALSE)</f>
        <v>M</v>
      </c>
      <c r="C500" s="1"/>
      <c r="E500" s="3">
        <f t="shared" si="28"/>
        <v>46157</v>
      </c>
      <c r="F500" s="1" t="str">
        <f ca="1">IFERROR(OFFSET(Bdd!$AB$3,MOD(E500+1,14),Calcul2!$F$26),"")</f>
        <v>AM</v>
      </c>
      <c r="G500" s="1"/>
      <c r="I500" s="3">
        <f t="shared" si="31"/>
        <v>46522</v>
      </c>
      <c r="J500" s="1" t="str">
        <f ca="1">IFERROR(OFFSET(Bdd!$Y$3,MOD(E500+1,14),Calcul3!$F$26),"")</f>
        <v>AM</v>
      </c>
      <c r="K500" s="1"/>
      <c r="M500" s="3">
        <f t="shared" si="29"/>
        <v>46887</v>
      </c>
      <c r="N500" s="1">
        <f>VLOOKUP(MOD(M500-Calcul4!Départ4,7)+1,Cycle4,2,FALSE)</f>
        <v>0</v>
      </c>
      <c r="O500" s="1"/>
    </row>
    <row r="501" spans="1:15" x14ac:dyDescent="0.25">
      <c r="A501" s="3">
        <f t="shared" si="30"/>
        <v>45792</v>
      </c>
      <c r="B501" s="1" t="str">
        <f>VLOOKUP(MOD(A501-Calcul1!Départ1,7)+1,Cycle1,2,FALSE)</f>
        <v>M</v>
      </c>
      <c r="C501" s="1"/>
      <c r="E501" s="3">
        <f t="shared" si="28"/>
        <v>46158</v>
      </c>
      <c r="F501" s="1">
        <f ca="1">IFERROR(OFFSET(Bdd!$AB$3,MOD(E501+1,14),Calcul2!$F$26),"")</f>
        <v>0</v>
      </c>
      <c r="G501" s="1"/>
      <c r="I501" s="3">
        <f t="shared" si="31"/>
        <v>46523</v>
      </c>
      <c r="J501" s="1">
        <f ca="1">IFERROR(OFFSET(Bdd!$Y$3,MOD(E501+1,14),Calcul3!$F$26),"")</f>
        <v>0</v>
      </c>
      <c r="K501" s="1"/>
      <c r="M501" s="3">
        <f t="shared" si="29"/>
        <v>46888</v>
      </c>
      <c r="N501" s="1" t="str">
        <f>VLOOKUP(MOD(M501-Calcul4!Départ4,7)+1,Cycle4,2,FALSE)</f>
        <v>J</v>
      </c>
      <c r="O501" s="1"/>
    </row>
    <row r="502" spans="1:15" x14ac:dyDescent="0.25">
      <c r="A502" s="3">
        <f t="shared" si="30"/>
        <v>45793</v>
      </c>
      <c r="B502" s="1" t="str">
        <f>VLOOKUP(MOD(A502-Calcul1!Départ1,7)+1,Cycle1,2,FALSE)</f>
        <v>M</v>
      </c>
      <c r="C502" s="1"/>
      <c r="E502" s="3">
        <f t="shared" si="28"/>
        <v>46159</v>
      </c>
      <c r="F502" s="1">
        <f ca="1">IFERROR(OFFSET(Bdd!$AB$3,MOD(E502+1,14),Calcul2!$F$26),"")</f>
        <v>0</v>
      </c>
      <c r="G502" s="1"/>
      <c r="I502" s="3">
        <f t="shared" si="31"/>
        <v>46524</v>
      </c>
      <c r="J502" s="1">
        <f ca="1">IFERROR(OFFSET(Bdd!$Y$3,MOD(E502+1,14),Calcul3!$F$26),"")</f>
        <v>0</v>
      </c>
      <c r="K502" s="1"/>
      <c r="M502" s="3">
        <f t="shared" si="29"/>
        <v>46889</v>
      </c>
      <c r="N502" s="1" t="str">
        <f>VLOOKUP(MOD(M502-Calcul4!Départ4,7)+1,Cycle4,2,FALSE)</f>
        <v>J</v>
      </c>
      <c r="O502" s="1"/>
    </row>
    <row r="503" spans="1:15" x14ac:dyDescent="0.25">
      <c r="A503" s="3">
        <f t="shared" si="30"/>
        <v>45794</v>
      </c>
      <c r="B503" s="1">
        <f>VLOOKUP(MOD(A503-Calcul1!Départ1,7)+1,Cycle1,2,FALSE)</f>
        <v>0</v>
      </c>
      <c r="C503" s="1"/>
      <c r="E503" s="3">
        <f t="shared" si="28"/>
        <v>46160</v>
      </c>
      <c r="F503" s="1" t="str">
        <f ca="1">IFERROR(OFFSET(Bdd!$AB$3,MOD(E503+1,14),Calcul2!$F$26),"")</f>
        <v>M</v>
      </c>
      <c r="G503" s="1"/>
      <c r="I503" s="3">
        <f t="shared" si="31"/>
        <v>46525</v>
      </c>
      <c r="J503" s="1" t="str">
        <f ca="1">IFERROR(OFFSET(Bdd!$Y$3,MOD(E503+1,14),Calcul3!$F$26),"")</f>
        <v>AM</v>
      </c>
      <c r="K503" s="1"/>
      <c r="M503" s="3">
        <f t="shared" si="29"/>
        <v>46890</v>
      </c>
      <c r="N503" s="1" t="str">
        <f>VLOOKUP(MOD(M503-Calcul4!Départ4,7)+1,Cycle4,2,FALSE)</f>
        <v>J</v>
      </c>
      <c r="O503" s="1"/>
    </row>
    <row r="504" spans="1:15" x14ac:dyDescent="0.25">
      <c r="A504" s="3">
        <f t="shared" si="30"/>
        <v>45795</v>
      </c>
      <c r="B504" s="1">
        <f>VLOOKUP(MOD(A504-Calcul1!Départ1,7)+1,Cycle1,2,FALSE)</f>
        <v>0</v>
      </c>
      <c r="C504" s="1"/>
      <c r="E504" s="3">
        <f t="shared" si="28"/>
        <v>46161</v>
      </c>
      <c r="F504" s="1" t="str">
        <f ca="1">IFERROR(OFFSET(Bdd!$AB$3,MOD(E504+1,14),Calcul2!$F$26),"")</f>
        <v>M</v>
      </c>
      <c r="G504" s="1"/>
      <c r="I504" s="3">
        <f t="shared" si="31"/>
        <v>46526</v>
      </c>
      <c r="J504" s="1" t="str">
        <f ca="1">IFERROR(OFFSET(Bdd!$Y$3,MOD(E504+1,14),Calcul3!$F$26),"")</f>
        <v>AM</v>
      </c>
      <c r="K504" s="1"/>
      <c r="M504" s="3">
        <f t="shared" si="29"/>
        <v>46891</v>
      </c>
      <c r="N504" s="1" t="str">
        <f>VLOOKUP(MOD(M504-Calcul4!Départ4,7)+1,Cycle4,2,FALSE)</f>
        <v>J</v>
      </c>
      <c r="O504" s="1"/>
    </row>
    <row r="505" spans="1:15" x14ac:dyDescent="0.25">
      <c r="A505" s="3">
        <f t="shared" si="30"/>
        <v>45796</v>
      </c>
      <c r="B505" s="1" t="str">
        <f>VLOOKUP(MOD(A505-Calcul1!Départ1,7)+1,Cycle1,2,FALSE)</f>
        <v>J</v>
      </c>
      <c r="C505" s="1"/>
      <c r="E505" s="3">
        <f t="shared" si="28"/>
        <v>46162</v>
      </c>
      <c r="F505" s="1" t="str">
        <f ca="1">IFERROR(OFFSET(Bdd!$AB$3,MOD(E505+1,14),Calcul2!$F$26),"")</f>
        <v>M</v>
      </c>
      <c r="G505" s="1"/>
      <c r="I505" s="3">
        <f t="shared" si="31"/>
        <v>46527</v>
      </c>
      <c r="J505" s="1" t="str">
        <f ca="1">IFERROR(OFFSET(Bdd!$Y$3,MOD(E505+1,14),Calcul3!$F$26),"")</f>
        <v>AM</v>
      </c>
      <c r="K505" s="1"/>
      <c r="M505" s="3">
        <f t="shared" si="29"/>
        <v>46892</v>
      </c>
      <c r="N505" s="1" t="str">
        <f>VLOOKUP(MOD(M505-Calcul4!Départ4,7)+1,Cycle4,2,FALSE)</f>
        <v>J</v>
      </c>
      <c r="O505" s="1"/>
    </row>
    <row r="506" spans="1:15" x14ac:dyDescent="0.25">
      <c r="A506" s="3">
        <f t="shared" si="30"/>
        <v>45797</v>
      </c>
      <c r="B506" s="1" t="str">
        <f>VLOOKUP(MOD(A506-Calcul1!Départ1,7)+1,Cycle1,2,FALSE)</f>
        <v>J</v>
      </c>
      <c r="C506" s="1"/>
      <c r="E506" s="3">
        <f t="shared" si="28"/>
        <v>46163</v>
      </c>
      <c r="F506" s="1" t="str">
        <f ca="1">IFERROR(OFFSET(Bdd!$AB$3,MOD(E506+1,14),Calcul2!$F$26),"")</f>
        <v>M</v>
      </c>
      <c r="G506" s="1"/>
      <c r="I506" s="3">
        <f t="shared" si="31"/>
        <v>46528</v>
      </c>
      <c r="J506" s="1" t="str">
        <f ca="1">IFERROR(OFFSET(Bdd!$Y$3,MOD(E506+1,14),Calcul3!$F$26),"")</f>
        <v>M</v>
      </c>
      <c r="K506" s="1"/>
      <c r="M506" s="3">
        <f t="shared" si="29"/>
        <v>46893</v>
      </c>
      <c r="N506" s="1">
        <f>VLOOKUP(MOD(M506-Calcul4!Départ4,7)+1,Cycle4,2,FALSE)</f>
        <v>0</v>
      </c>
      <c r="O506" s="1"/>
    </row>
    <row r="507" spans="1:15" x14ac:dyDescent="0.25">
      <c r="A507" s="3">
        <f t="shared" si="30"/>
        <v>45798</v>
      </c>
      <c r="B507" s="1" t="str">
        <f>VLOOKUP(MOD(A507-Calcul1!Départ1,7)+1,Cycle1,2,FALSE)</f>
        <v>M</v>
      </c>
      <c r="C507" s="1"/>
      <c r="E507" s="3">
        <f t="shared" si="28"/>
        <v>46164</v>
      </c>
      <c r="F507" s="1" t="str">
        <f ca="1">IFERROR(OFFSET(Bdd!$AB$3,MOD(E507+1,14),Calcul2!$F$26),"")</f>
        <v>M</v>
      </c>
      <c r="G507" s="1"/>
      <c r="I507" s="3">
        <f t="shared" si="31"/>
        <v>46529</v>
      </c>
      <c r="J507" s="1" t="str">
        <f ca="1">IFERROR(OFFSET(Bdd!$Y$3,MOD(E507+1,14),Calcul3!$F$26),"")</f>
        <v>M</v>
      </c>
      <c r="K507" s="1"/>
      <c r="M507" s="3">
        <f t="shared" si="29"/>
        <v>46894</v>
      </c>
      <c r="N507" s="1">
        <f>VLOOKUP(MOD(M507-Calcul4!Départ4,7)+1,Cycle4,2,FALSE)</f>
        <v>0</v>
      </c>
      <c r="O507" s="1"/>
    </row>
    <row r="508" spans="1:15" x14ac:dyDescent="0.25">
      <c r="A508" s="3">
        <f t="shared" si="30"/>
        <v>45799</v>
      </c>
      <c r="B508" s="1" t="str">
        <f>VLOOKUP(MOD(A508-Calcul1!Départ1,7)+1,Cycle1,2,FALSE)</f>
        <v>M</v>
      </c>
      <c r="C508" s="1"/>
      <c r="E508" s="3">
        <f t="shared" si="28"/>
        <v>46165</v>
      </c>
      <c r="F508" s="1">
        <f ca="1">IFERROR(OFFSET(Bdd!$AB$3,MOD(E508+1,14),Calcul2!$F$26),"")</f>
        <v>0</v>
      </c>
      <c r="G508" s="1"/>
      <c r="I508" s="3">
        <f t="shared" si="31"/>
        <v>46530</v>
      </c>
      <c r="J508" s="1">
        <f ca="1">IFERROR(OFFSET(Bdd!$Y$3,MOD(E508+1,14),Calcul3!$F$26),"")</f>
        <v>0</v>
      </c>
      <c r="K508" s="1"/>
      <c r="M508" s="3">
        <f t="shared" si="29"/>
        <v>46895</v>
      </c>
      <c r="N508" s="1" t="str">
        <f>VLOOKUP(MOD(M508-Calcul4!Départ4,7)+1,Cycle4,2,FALSE)</f>
        <v>J</v>
      </c>
      <c r="O508" s="1"/>
    </row>
    <row r="509" spans="1:15" x14ac:dyDescent="0.25">
      <c r="A509" s="3">
        <f t="shared" si="30"/>
        <v>45800</v>
      </c>
      <c r="B509" s="1" t="str">
        <f>VLOOKUP(MOD(A509-Calcul1!Départ1,7)+1,Cycle1,2,FALSE)</f>
        <v>M</v>
      </c>
      <c r="C509" s="1"/>
      <c r="E509" s="3">
        <f t="shared" si="28"/>
        <v>46166</v>
      </c>
      <c r="F509" s="1">
        <f ca="1">IFERROR(OFFSET(Bdd!$AB$3,MOD(E509+1,14),Calcul2!$F$26),"")</f>
        <v>0</v>
      </c>
      <c r="G509" s="1"/>
      <c r="I509" s="3">
        <f t="shared" si="31"/>
        <v>46531</v>
      </c>
      <c r="J509" s="1">
        <f ca="1">IFERROR(OFFSET(Bdd!$Y$3,MOD(E509+1,14),Calcul3!$F$26),"")</f>
        <v>0</v>
      </c>
      <c r="K509" s="1"/>
      <c r="M509" s="3">
        <f t="shared" si="29"/>
        <v>46896</v>
      </c>
      <c r="N509" s="1" t="str">
        <f>VLOOKUP(MOD(M509-Calcul4!Départ4,7)+1,Cycle4,2,FALSE)</f>
        <v>J</v>
      </c>
      <c r="O509" s="1"/>
    </row>
    <row r="510" spans="1:15" x14ac:dyDescent="0.25">
      <c r="A510" s="3">
        <f t="shared" si="30"/>
        <v>45801</v>
      </c>
      <c r="B510" s="1">
        <f>VLOOKUP(MOD(A510-Calcul1!Départ1,7)+1,Cycle1,2,FALSE)</f>
        <v>0</v>
      </c>
      <c r="C510" s="1"/>
      <c r="E510" s="3">
        <f t="shared" si="28"/>
        <v>46167</v>
      </c>
      <c r="F510" s="1" t="str">
        <f ca="1">IFERROR(OFFSET(Bdd!$AB$3,MOD(E510+1,14),Calcul2!$F$26),"")</f>
        <v>AM</v>
      </c>
      <c r="G510" s="1"/>
      <c r="I510" s="3">
        <f t="shared" si="31"/>
        <v>46532</v>
      </c>
      <c r="J510" s="1" t="str">
        <f ca="1">IFERROR(OFFSET(Bdd!$Y$3,MOD(E510+1,14),Calcul3!$F$26),"")</f>
        <v>M</v>
      </c>
      <c r="K510" s="1"/>
      <c r="M510" s="3">
        <f t="shared" si="29"/>
        <v>46897</v>
      </c>
      <c r="N510" s="1" t="str">
        <f>VLOOKUP(MOD(M510-Calcul4!Départ4,7)+1,Cycle4,2,FALSE)</f>
        <v>J</v>
      </c>
      <c r="O510" s="1"/>
    </row>
    <row r="511" spans="1:15" x14ac:dyDescent="0.25">
      <c r="A511" s="3">
        <f t="shared" si="30"/>
        <v>45802</v>
      </c>
      <c r="B511" s="1">
        <f>VLOOKUP(MOD(A511-Calcul1!Départ1,7)+1,Cycle1,2,FALSE)</f>
        <v>0</v>
      </c>
      <c r="C511" s="1"/>
      <c r="E511" s="3">
        <f t="shared" si="28"/>
        <v>46168</v>
      </c>
      <c r="F511" s="1" t="str">
        <f ca="1">IFERROR(OFFSET(Bdd!$AB$3,MOD(E511+1,14),Calcul2!$F$26),"")</f>
        <v>AM</v>
      </c>
      <c r="G511" s="1"/>
      <c r="I511" s="3">
        <f t="shared" si="31"/>
        <v>46533</v>
      </c>
      <c r="J511" s="1" t="str">
        <f ca="1">IFERROR(OFFSET(Bdd!$Y$3,MOD(E511+1,14),Calcul3!$F$26),"")</f>
        <v>M</v>
      </c>
      <c r="K511" s="1"/>
      <c r="M511" s="3">
        <f t="shared" si="29"/>
        <v>46898</v>
      </c>
      <c r="N511" s="1" t="str">
        <f>VLOOKUP(MOD(M511-Calcul4!Départ4,7)+1,Cycle4,2,FALSE)</f>
        <v>J</v>
      </c>
      <c r="O511" s="1"/>
    </row>
    <row r="512" spans="1:15" x14ac:dyDescent="0.25">
      <c r="A512" s="3">
        <f t="shared" si="30"/>
        <v>45803</v>
      </c>
      <c r="B512" s="1" t="str">
        <f>VLOOKUP(MOD(A512-Calcul1!Départ1,7)+1,Cycle1,2,FALSE)</f>
        <v>J</v>
      </c>
      <c r="C512" s="1"/>
      <c r="E512" s="3">
        <f t="shared" si="28"/>
        <v>46169</v>
      </c>
      <c r="F512" s="1" t="str">
        <f ca="1">IFERROR(OFFSET(Bdd!$AB$3,MOD(E512+1,14),Calcul2!$F$26),"")</f>
        <v>AM</v>
      </c>
      <c r="G512" s="1"/>
      <c r="I512" s="3">
        <f t="shared" si="31"/>
        <v>46534</v>
      </c>
      <c r="J512" s="1" t="str">
        <f ca="1">IFERROR(OFFSET(Bdd!$Y$3,MOD(E512+1,14),Calcul3!$F$26),"")</f>
        <v>M</v>
      </c>
      <c r="K512" s="1"/>
      <c r="M512" s="3">
        <f t="shared" si="29"/>
        <v>46899</v>
      </c>
      <c r="N512" s="1" t="str">
        <f>VLOOKUP(MOD(M512-Calcul4!Départ4,7)+1,Cycle4,2,FALSE)</f>
        <v>J</v>
      </c>
      <c r="O512" s="1"/>
    </row>
    <row r="513" spans="1:15" x14ac:dyDescent="0.25">
      <c r="A513" s="3">
        <f t="shared" si="30"/>
        <v>45804</v>
      </c>
      <c r="B513" s="1" t="str">
        <f>VLOOKUP(MOD(A513-Calcul1!Départ1,7)+1,Cycle1,2,FALSE)</f>
        <v>J</v>
      </c>
      <c r="C513" s="1"/>
      <c r="E513" s="3">
        <f t="shared" si="28"/>
        <v>46170</v>
      </c>
      <c r="F513" s="1" t="str">
        <f ca="1">IFERROR(OFFSET(Bdd!$AB$3,MOD(E513+1,14),Calcul2!$F$26),"")</f>
        <v>AM</v>
      </c>
      <c r="G513" s="1"/>
      <c r="I513" s="3">
        <f t="shared" si="31"/>
        <v>46535</v>
      </c>
      <c r="J513" s="1" t="str">
        <f ca="1">IFERROR(OFFSET(Bdd!$Y$3,MOD(E513+1,14),Calcul3!$F$26),"")</f>
        <v>AM</v>
      </c>
      <c r="K513" s="1"/>
      <c r="M513" s="3">
        <f t="shared" si="29"/>
        <v>46900</v>
      </c>
      <c r="N513" s="1">
        <f>VLOOKUP(MOD(M513-Calcul4!Départ4,7)+1,Cycle4,2,FALSE)</f>
        <v>0</v>
      </c>
      <c r="O513" s="1"/>
    </row>
    <row r="514" spans="1:15" x14ac:dyDescent="0.25">
      <c r="A514" s="3">
        <f t="shared" si="30"/>
        <v>45805</v>
      </c>
      <c r="B514" s="1" t="str">
        <f>VLOOKUP(MOD(A514-Calcul1!Départ1,7)+1,Cycle1,2,FALSE)</f>
        <v>M</v>
      </c>
      <c r="C514" s="1"/>
      <c r="E514" s="3">
        <f t="shared" ref="E514:E577" si="32">E513+1</f>
        <v>46171</v>
      </c>
      <c r="F514" s="1" t="str">
        <f ca="1">IFERROR(OFFSET(Bdd!$AB$3,MOD(E514+1,14),Calcul2!$F$26),"")</f>
        <v>AM</v>
      </c>
      <c r="G514" s="1"/>
      <c r="I514" s="3">
        <f t="shared" si="31"/>
        <v>46536</v>
      </c>
      <c r="J514" s="1" t="str">
        <f ca="1">IFERROR(OFFSET(Bdd!$Y$3,MOD(E514+1,14),Calcul3!$F$26),"")</f>
        <v>AM</v>
      </c>
      <c r="K514" s="1"/>
      <c r="M514" s="3">
        <f t="shared" ref="M514:M577" si="33">M513+1</f>
        <v>46901</v>
      </c>
      <c r="N514" s="1">
        <f>VLOOKUP(MOD(M514-Calcul4!Départ4,7)+1,Cycle4,2,FALSE)</f>
        <v>0</v>
      </c>
      <c r="O514" s="1"/>
    </row>
    <row r="515" spans="1:15" x14ac:dyDescent="0.25">
      <c r="A515" s="3">
        <f t="shared" ref="A515:A578" si="34">A514+1</f>
        <v>45806</v>
      </c>
      <c r="B515" s="1" t="str">
        <f>VLOOKUP(MOD(A515-Calcul1!Départ1,7)+1,Cycle1,2,FALSE)</f>
        <v>M</v>
      </c>
      <c r="C515" s="1"/>
      <c r="E515" s="3">
        <f t="shared" si="32"/>
        <v>46172</v>
      </c>
      <c r="F515" s="1">
        <f ca="1">IFERROR(OFFSET(Bdd!$AB$3,MOD(E515+1,14),Calcul2!$F$26),"")</f>
        <v>0</v>
      </c>
      <c r="G515" s="1"/>
      <c r="I515" s="3">
        <f t="shared" ref="I515:I578" si="35">I514+1</f>
        <v>46537</v>
      </c>
      <c r="J515" s="1">
        <f ca="1">IFERROR(OFFSET(Bdd!$Y$3,MOD(E515+1,14),Calcul3!$F$26),"")</f>
        <v>0</v>
      </c>
      <c r="K515" s="1"/>
      <c r="M515" s="3">
        <f t="shared" si="33"/>
        <v>46902</v>
      </c>
      <c r="N515" s="1" t="str">
        <f>VLOOKUP(MOD(M515-Calcul4!Départ4,7)+1,Cycle4,2,FALSE)</f>
        <v>J</v>
      </c>
      <c r="O515" s="1"/>
    </row>
    <row r="516" spans="1:15" x14ac:dyDescent="0.25">
      <c r="A516" s="3">
        <f t="shared" si="34"/>
        <v>45807</v>
      </c>
      <c r="B516" s="1" t="str">
        <f>VLOOKUP(MOD(A516-Calcul1!Départ1,7)+1,Cycle1,2,FALSE)</f>
        <v>M</v>
      </c>
      <c r="C516" s="1"/>
      <c r="E516" s="3">
        <f t="shared" si="32"/>
        <v>46173</v>
      </c>
      <c r="F516" s="1">
        <f ca="1">IFERROR(OFFSET(Bdd!$AB$3,MOD(E516+1,14),Calcul2!$F$26),"")</f>
        <v>0</v>
      </c>
      <c r="G516" s="1"/>
      <c r="I516" s="3">
        <f t="shared" si="35"/>
        <v>46538</v>
      </c>
      <c r="J516" s="1">
        <f ca="1">IFERROR(OFFSET(Bdd!$Y$3,MOD(E516+1,14),Calcul3!$F$26),"")</f>
        <v>0</v>
      </c>
      <c r="K516" s="1"/>
      <c r="M516" s="3">
        <f t="shared" si="33"/>
        <v>46903</v>
      </c>
      <c r="N516" s="1" t="str">
        <f>VLOOKUP(MOD(M516-Calcul4!Départ4,7)+1,Cycle4,2,FALSE)</f>
        <v>J</v>
      </c>
      <c r="O516" s="1"/>
    </row>
    <row r="517" spans="1:15" x14ac:dyDescent="0.25">
      <c r="A517" s="3">
        <f t="shared" si="34"/>
        <v>45808</v>
      </c>
      <c r="B517" s="1">
        <f>VLOOKUP(MOD(A517-Calcul1!Départ1,7)+1,Cycle1,2,FALSE)</f>
        <v>0</v>
      </c>
      <c r="C517" s="1"/>
      <c r="E517" s="3">
        <f t="shared" si="32"/>
        <v>46174</v>
      </c>
      <c r="F517" s="1" t="str">
        <f ca="1">IFERROR(OFFSET(Bdd!$AB$3,MOD(E517+1,14),Calcul2!$F$26),"")</f>
        <v>M</v>
      </c>
      <c r="G517" s="1"/>
      <c r="I517" s="3">
        <f t="shared" si="35"/>
        <v>46539</v>
      </c>
      <c r="J517" s="1" t="str">
        <f ca="1">IFERROR(OFFSET(Bdd!$Y$3,MOD(E517+1,14),Calcul3!$F$26),"")</f>
        <v>AM</v>
      </c>
      <c r="K517" s="1"/>
      <c r="M517" s="3">
        <f t="shared" si="33"/>
        <v>46904</v>
      </c>
      <c r="N517" s="1" t="str">
        <f>VLOOKUP(MOD(M517-Calcul4!Départ4,7)+1,Cycle4,2,FALSE)</f>
        <v>J</v>
      </c>
      <c r="O517" s="1"/>
    </row>
    <row r="518" spans="1:15" x14ac:dyDescent="0.25">
      <c r="A518" s="3">
        <f t="shared" si="34"/>
        <v>45809</v>
      </c>
      <c r="B518" s="1">
        <f>VLOOKUP(MOD(A518-Calcul1!Départ1,7)+1,Cycle1,2,FALSE)</f>
        <v>0</v>
      </c>
      <c r="C518" s="1"/>
      <c r="E518" s="3">
        <f t="shared" si="32"/>
        <v>46175</v>
      </c>
      <c r="F518" s="1" t="str">
        <f ca="1">IFERROR(OFFSET(Bdd!$AB$3,MOD(E518+1,14),Calcul2!$F$26),"")</f>
        <v>M</v>
      </c>
      <c r="G518" s="1"/>
      <c r="I518" s="3">
        <f t="shared" si="35"/>
        <v>46540</v>
      </c>
      <c r="J518" s="1" t="str">
        <f ca="1">IFERROR(OFFSET(Bdd!$Y$3,MOD(E518+1,14),Calcul3!$F$26),"")</f>
        <v>AM</v>
      </c>
      <c r="K518" s="1"/>
      <c r="M518" s="3">
        <f t="shared" si="33"/>
        <v>46905</v>
      </c>
      <c r="N518" s="1" t="str">
        <f>VLOOKUP(MOD(M518-Calcul4!Départ4,7)+1,Cycle4,2,FALSE)</f>
        <v>J</v>
      </c>
      <c r="O518" s="1"/>
    </row>
    <row r="519" spans="1:15" x14ac:dyDescent="0.25">
      <c r="A519" s="3">
        <f t="shared" si="34"/>
        <v>45810</v>
      </c>
      <c r="B519" s="1" t="str">
        <f>VLOOKUP(MOD(A519-Calcul1!Départ1,7)+1,Cycle1,2,FALSE)</f>
        <v>J</v>
      </c>
      <c r="C519" s="1"/>
      <c r="E519" s="3">
        <f t="shared" si="32"/>
        <v>46176</v>
      </c>
      <c r="F519" s="1" t="str">
        <f ca="1">IFERROR(OFFSET(Bdd!$AB$3,MOD(E519+1,14),Calcul2!$F$26),"")</f>
        <v>M</v>
      </c>
      <c r="G519" s="1"/>
      <c r="I519" s="3">
        <f t="shared" si="35"/>
        <v>46541</v>
      </c>
      <c r="J519" s="1" t="str">
        <f ca="1">IFERROR(OFFSET(Bdd!$Y$3,MOD(E519+1,14),Calcul3!$F$26),"")</f>
        <v>AM</v>
      </c>
      <c r="K519" s="1"/>
      <c r="M519" s="3">
        <f t="shared" si="33"/>
        <v>46906</v>
      </c>
      <c r="N519" s="1" t="str">
        <f>VLOOKUP(MOD(M519-Calcul4!Départ4,7)+1,Cycle4,2,FALSE)</f>
        <v>J</v>
      </c>
      <c r="O519" s="1"/>
    </row>
    <row r="520" spans="1:15" x14ac:dyDescent="0.25">
      <c r="A520" s="3">
        <f t="shared" si="34"/>
        <v>45811</v>
      </c>
      <c r="B520" s="1" t="str">
        <f>VLOOKUP(MOD(A520-Calcul1!Départ1,7)+1,Cycle1,2,FALSE)</f>
        <v>J</v>
      </c>
      <c r="C520" s="1"/>
      <c r="E520" s="3">
        <f t="shared" si="32"/>
        <v>46177</v>
      </c>
      <c r="F520" s="1" t="str">
        <f ca="1">IFERROR(OFFSET(Bdd!$AB$3,MOD(E520+1,14),Calcul2!$F$26),"")</f>
        <v>M</v>
      </c>
      <c r="G520" s="1"/>
      <c r="I520" s="3">
        <f t="shared" si="35"/>
        <v>46542</v>
      </c>
      <c r="J520" s="1" t="str">
        <f ca="1">IFERROR(OFFSET(Bdd!$Y$3,MOD(E520+1,14),Calcul3!$F$26),"")</f>
        <v>M</v>
      </c>
      <c r="K520" s="1"/>
      <c r="M520" s="3">
        <f t="shared" si="33"/>
        <v>46907</v>
      </c>
      <c r="N520" s="1">
        <f>VLOOKUP(MOD(M520-Calcul4!Départ4,7)+1,Cycle4,2,FALSE)</f>
        <v>0</v>
      </c>
      <c r="O520" s="1"/>
    </row>
    <row r="521" spans="1:15" x14ac:dyDescent="0.25">
      <c r="A521" s="3">
        <f t="shared" si="34"/>
        <v>45812</v>
      </c>
      <c r="B521" s="1" t="str">
        <f>VLOOKUP(MOD(A521-Calcul1!Départ1,7)+1,Cycle1,2,FALSE)</f>
        <v>M</v>
      </c>
      <c r="C521" s="1"/>
      <c r="E521" s="3">
        <f t="shared" si="32"/>
        <v>46178</v>
      </c>
      <c r="F521" s="1" t="str">
        <f ca="1">IFERROR(OFFSET(Bdd!$AB$3,MOD(E521+1,14),Calcul2!$F$26),"")</f>
        <v>M</v>
      </c>
      <c r="G521" s="1"/>
      <c r="I521" s="3">
        <f t="shared" si="35"/>
        <v>46543</v>
      </c>
      <c r="J521" s="1" t="str">
        <f ca="1">IFERROR(OFFSET(Bdd!$Y$3,MOD(E521+1,14),Calcul3!$F$26),"")</f>
        <v>M</v>
      </c>
      <c r="K521" s="1"/>
      <c r="M521" s="3">
        <f t="shared" si="33"/>
        <v>46908</v>
      </c>
      <c r="N521" s="1">
        <f>VLOOKUP(MOD(M521-Calcul4!Départ4,7)+1,Cycle4,2,FALSE)</f>
        <v>0</v>
      </c>
      <c r="O521" s="1"/>
    </row>
    <row r="522" spans="1:15" x14ac:dyDescent="0.25">
      <c r="A522" s="3">
        <f t="shared" si="34"/>
        <v>45813</v>
      </c>
      <c r="B522" s="1" t="str">
        <f>VLOOKUP(MOD(A522-Calcul1!Départ1,7)+1,Cycle1,2,FALSE)</f>
        <v>M</v>
      </c>
      <c r="C522" s="1"/>
      <c r="E522" s="3">
        <f t="shared" si="32"/>
        <v>46179</v>
      </c>
      <c r="F522" s="1">
        <f ca="1">IFERROR(OFFSET(Bdd!$AB$3,MOD(E522+1,14),Calcul2!$F$26),"")</f>
        <v>0</v>
      </c>
      <c r="G522" s="1"/>
      <c r="I522" s="3">
        <f t="shared" si="35"/>
        <v>46544</v>
      </c>
      <c r="J522" s="1">
        <f ca="1">IFERROR(OFFSET(Bdd!$Y$3,MOD(E522+1,14),Calcul3!$F$26),"")</f>
        <v>0</v>
      </c>
      <c r="K522" s="1"/>
      <c r="M522" s="3">
        <f t="shared" si="33"/>
        <v>46909</v>
      </c>
      <c r="N522" s="1" t="str">
        <f>VLOOKUP(MOD(M522-Calcul4!Départ4,7)+1,Cycle4,2,FALSE)</f>
        <v>J</v>
      </c>
      <c r="O522" s="1"/>
    </row>
    <row r="523" spans="1:15" x14ac:dyDescent="0.25">
      <c r="A523" s="3">
        <f t="shared" si="34"/>
        <v>45814</v>
      </c>
      <c r="B523" s="1" t="str">
        <f>VLOOKUP(MOD(A523-Calcul1!Départ1,7)+1,Cycle1,2,FALSE)</f>
        <v>M</v>
      </c>
      <c r="C523" s="1"/>
      <c r="E523" s="3">
        <f t="shared" si="32"/>
        <v>46180</v>
      </c>
      <c r="F523" s="1">
        <f ca="1">IFERROR(OFFSET(Bdd!$AB$3,MOD(E523+1,14),Calcul2!$F$26),"")</f>
        <v>0</v>
      </c>
      <c r="G523" s="1"/>
      <c r="I523" s="3">
        <f t="shared" si="35"/>
        <v>46545</v>
      </c>
      <c r="J523" s="1">
        <f ca="1">IFERROR(OFFSET(Bdd!$Y$3,MOD(E523+1,14),Calcul3!$F$26),"")</f>
        <v>0</v>
      </c>
      <c r="K523" s="1"/>
      <c r="M523" s="3">
        <f t="shared" si="33"/>
        <v>46910</v>
      </c>
      <c r="N523" s="1" t="str">
        <f>VLOOKUP(MOD(M523-Calcul4!Départ4,7)+1,Cycle4,2,FALSE)</f>
        <v>J</v>
      </c>
      <c r="O523" s="1"/>
    </row>
    <row r="524" spans="1:15" x14ac:dyDescent="0.25">
      <c r="A524" s="3">
        <f t="shared" si="34"/>
        <v>45815</v>
      </c>
      <c r="B524" s="1">
        <f>VLOOKUP(MOD(A524-Calcul1!Départ1,7)+1,Cycle1,2,FALSE)</f>
        <v>0</v>
      </c>
      <c r="C524" s="1"/>
      <c r="E524" s="3">
        <f t="shared" si="32"/>
        <v>46181</v>
      </c>
      <c r="F524" s="1" t="str">
        <f ca="1">IFERROR(OFFSET(Bdd!$AB$3,MOD(E524+1,14),Calcul2!$F$26),"")</f>
        <v>AM</v>
      </c>
      <c r="G524" s="1"/>
      <c r="I524" s="3">
        <f t="shared" si="35"/>
        <v>46546</v>
      </c>
      <c r="J524" s="1" t="str">
        <f ca="1">IFERROR(OFFSET(Bdd!$Y$3,MOD(E524+1,14),Calcul3!$F$26),"")</f>
        <v>M</v>
      </c>
      <c r="K524" s="1"/>
      <c r="M524" s="3">
        <f t="shared" si="33"/>
        <v>46911</v>
      </c>
      <c r="N524" s="1" t="str">
        <f>VLOOKUP(MOD(M524-Calcul4!Départ4,7)+1,Cycle4,2,FALSE)</f>
        <v>J</v>
      </c>
      <c r="O524" s="1"/>
    </row>
    <row r="525" spans="1:15" x14ac:dyDescent="0.25">
      <c r="A525" s="3">
        <f t="shared" si="34"/>
        <v>45816</v>
      </c>
      <c r="B525" s="1">
        <f>VLOOKUP(MOD(A525-Calcul1!Départ1,7)+1,Cycle1,2,FALSE)</f>
        <v>0</v>
      </c>
      <c r="C525" s="1"/>
      <c r="E525" s="3">
        <f t="shared" si="32"/>
        <v>46182</v>
      </c>
      <c r="F525" s="1" t="str">
        <f ca="1">IFERROR(OFFSET(Bdd!$AB$3,MOD(E525+1,14),Calcul2!$F$26),"")</f>
        <v>AM</v>
      </c>
      <c r="G525" s="1"/>
      <c r="I525" s="3">
        <f t="shared" si="35"/>
        <v>46547</v>
      </c>
      <c r="J525" s="1" t="str">
        <f ca="1">IFERROR(OFFSET(Bdd!$Y$3,MOD(E525+1,14),Calcul3!$F$26),"")</f>
        <v>M</v>
      </c>
      <c r="K525" s="1"/>
      <c r="M525" s="3">
        <f t="shared" si="33"/>
        <v>46912</v>
      </c>
      <c r="N525" s="1" t="str">
        <f>VLOOKUP(MOD(M525-Calcul4!Départ4,7)+1,Cycle4,2,FALSE)</f>
        <v>J</v>
      </c>
      <c r="O525" s="1"/>
    </row>
    <row r="526" spans="1:15" x14ac:dyDescent="0.25">
      <c r="A526" s="3">
        <f t="shared" si="34"/>
        <v>45817</v>
      </c>
      <c r="B526" s="1" t="str">
        <f>VLOOKUP(MOD(A526-Calcul1!Départ1,7)+1,Cycle1,2,FALSE)</f>
        <v>J</v>
      </c>
      <c r="C526" s="1"/>
      <c r="E526" s="3">
        <f t="shared" si="32"/>
        <v>46183</v>
      </c>
      <c r="F526" s="1" t="str">
        <f ca="1">IFERROR(OFFSET(Bdd!$AB$3,MOD(E526+1,14),Calcul2!$F$26),"")</f>
        <v>AM</v>
      </c>
      <c r="G526" s="1"/>
      <c r="I526" s="3">
        <f t="shared" si="35"/>
        <v>46548</v>
      </c>
      <c r="J526" s="1" t="str">
        <f ca="1">IFERROR(OFFSET(Bdd!$Y$3,MOD(E526+1,14),Calcul3!$F$26),"")</f>
        <v>M</v>
      </c>
      <c r="K526" s="1"/>
      <c r="M526" s="3">
        <f t="shared" si="33"/>
        <v>46913</v>
      </c>
      <c r="N526" s="1" t="str">
        <f>VLOOKUP(MOD(M526-Calcul4!Départ4,7)+1,Cycle4,2,FALSE)</f>
        <v>J</v>
      </c>
      <c r="O526" s="1"/>
    </row>
    <row r="527" spans="1:15" x14ac:dyDescent="0.25">
      <c r="A527" s="3">
        <f t="shared" si="34"/>
        <v>45818</v>
      </c>
      <c r="B527" s="1" t="str">
        <f>VLOOKUP(MOD(A527-Calcul1!Départ1,7)+1,Cycle1,2,FALSE)</f>
        <v>J</v>
      </c>
      <c r="C527" s="1"/>
      <c r="E527" s="3">
        <f t="shared" si="32"/>
        <v>46184</v>
      </c>
      <c r="F527" s="1" t="str">
        <f ca="1">IFERROR(OFFSET(Bdd!$AB$3,MOD(E527+1,14),Calcul2!$F$26),"")</f>
        <v>AM</v>
      </c>
      <c r="G527" s="1"/>
      <c r="I527" s="3">
        <f t="shared" si="35"/>
        <v>46549</v>
      </c>
      <c r="J527" s="1" t="str">
        <f ca="1">IFERROR(OFFSET(Bdd!$Y$3,MOD(E527+1,14),Calcul3!$F$26),"")</f>
        <v>AM</v>
      </c>
      <c r="K527" s="1"/>
      <c r="M527" s="3">
        <f t="shared" si="33"/>
        <v>46914</v>
      </c>
      <c r="N527" s="1">
        <f>VLOOKUP(MOD(M527-Calcul4!Départ4,7)+1,Cycle4,2,FALSE)</f>
        <v>0</v>
      </c>
      <c r="O527" s="1"/>
    </row>
    <row r="528" spans="1:15" x14ac:dyDescent="0.25">
      <c r="A528" s="3">
        <f t="shared" si="34"/>
        <v>45819</v>
      </c>
      <c r="B528" s="1" t="str">
        <f>VLOOKUP(MOD(A528-Calcul1!Départ1,7)+1,Cycle1,2,FALSE)</f>
        <v>M</v>
      </c>
      <c r="C528" s="1"/>
      <c r="E528" s="3">
        <f t="shared" si="32"/>
        <v>46185</v>
      </c>
      <c r="F528" s="1" t="str">
        <f ca="1">IFERROR(OFFSET(Bdd!$AB$3,MOD(E528+1,14),Calcul2!$F$26),"")</f>
        <v>AM</v>
      </c>
      <c r="G528" s="1"/>
      <c r="I528" s="3">
        <f t="shared" si="35"/>
        <v>46550</v>
      </c>
      <c r="J528" s="1" t="str">
        <f ca="1">IFERROR(OFFSET(Bdd!$Y$3,MOD(E528+1,14),Calcul3!$F$26),"")</f>
        <v>AM</v>
      </c>
      <c r="K528" s="1"/>
      <c r="M528" s="3">
        <f t="shared" si="33"/>
        <v>46915</v>
      </c>
      <c r="N528" s="1">
        <f>VLOOKUP(MOD(M528-Calcul4!Départ4,7)+1,Cycle4,2,FALSE)</f>
        <v>0</v>
      </c>
      <c r="O528" s="1"/>
    </row>
    <row r="529" spans="1:15" x14ac:dyDescent="0.25">
      <c r="A529" s="3">
        <f t="shared" si="34"/>
        <v>45820</v>
      </c>
      <c r="B529" s="1" t="str">
        <f>VLOOKUP(MOD(A529-Calcul1!Départ1,7)+1,Cycle1,2,FALSE)</f>
        <v>M</v>
      </c>
      <c r="C529" s="1"/>
      <c r="E529" s="3">
        <f t="shared" si="32"/>
        <v>46186</v>
      </c>
      <c r="F529" s="1">
        <f ca="1">IFERROR(OFFSET(Bdd!$AB$3,MOD(E529+1,14),Calcul2!$F$26),"")</f>
        <v>0</v>
      </c>
      <c r="G529" s="1"/>
      <c r="I529" s="3">
        <f t="shared" si="35"/>
        <v>46551</v>
      </c>
      <c r="J529" s="1">
        <f ca="1">IFERROR(OFFSET(Bdd!$Y$3,MOD(E529+1,14),Calcul3!$F$26),"")</f>
        <v>0</v>
      </c>
      <c r="K529" s="1"/>
      <c r="M529" s="3">
        <f t="shared" si="33"/>
        <v>46916</v>
      </c>
      <c r="N529" s="1" t="str">
        <f>VLOOKUP(MOD(M529-Calcul4!Départ4,7)+1,Cycle4,2,FALSE)</f>
        <v>J</v>
      </c>
      <c r="O529" s="1"/>
    </row>
    <row r="530" spans="1:15" x14ac:dyDescent="0.25">
      <c r="A530" s="3">
        <f t="shared" si="34"/>
        <v>45821</v>
      </c>
      <c r="B530" s="1" t="str">
        <f>VLOOKUP(MOD(A530-Calcul1!Départ1,7)+1,Cycle1,2,FALSE)</f>
        <v>M</v>
      </c>
      <c r="C530" s="1"/>
      <c r="E530" s="3">
        <f t="shared" si="32"/>
        <v>46187</v>
      </c>
      <c r="F530" s="1">
        <f ca="1">IFERROR(OFFSET(Bdd!$AB$3,MOD(E530+1,14),Calcul2!$F$26),"")</f>
        <v>0</v>
      </c>
      <c r="G530" s="1"/>
      <c r="I530" s="3">
        <f t="shared" si="35"/>
        <v>46552</v>
      </c>
      <c r="J530" s="1">
        <f ca="1">IFERROR(OFFSET(Bdd!$Y$3,MOD(E530+1,14),Calcul3!$F$26),"")</f>
        <v>0</v>
      </c>
      <c r="K530" s="1"/>
      <c r="M530" s="3">
        <f t="shared" si="33"/>
        <v>46917</v>
      </c>
      <c r="N530" s="1" t="str">
        <f>VLOOKUP(MOD(M530-Calcul4!Départ4,7)+1,Cycle4,2,FALSE)</f>
        <v>J</v>
      </c>
      <c r="O530" s="1"/>
    </row>
    <row r="531" spans="1:15" x14ac:dyDescent="0.25">
      <c r="A531" s="3">
        <f t="shared" si="34"/>
        <v>45822</v>
      </c>
      <c r="B531" s="1">
        <f>VLOOKUP(MOD(A531-Calcul1!Départ1,7)+1,Cycle1,2,FALSE)</f>
        <v>0</v>
      </c>
      <c r="C531" s="1"/>
      <c r="E531" s="3">
        <f t="shared" si="32"/>
        <v>46188</v>
      </c>
      <c r="F531" s="1" t="str">
        <f ca="1">IFERROR(OFFSET(Bdd!$AB$3,MOD(E531+1,14),Calcul2!$F$26),"")</f>
        <v>M</v>
      </c>
      <c r="G531" s="1"/>
      <c r="I531" s="3">
        <f t="shared" si="35"/>
        <v>46553</v>
      </c>
      <c r="J531" s="1" t="str">
        <f ca="1">IFERROR(OFFSET(Bdd!$Y$3,MOD(E531+1,14),Calcul3!$F$26),"")</f>
        <v>AM</v>
      </c>
      <c r="K531" s="1"/>
      <c r="M531" s="3">
        <f t="shared" si="33"/>
        <v>46918</v>
      </c>
      <c r="N531" s="1" t="str">
        <f>VLOOKUP(MOD(M531-Calcul4!Départ4,7)+1,Cycle4,2,FALSE)</f>
        <v>J</v>
      </c>
      <c r="O531" s="1"/>
    </row>
    <row r="532" spans="1:15" x14ac:dyDescent="0.25">
      <c r="A532" s="3">
        <f t="shared" si="34"/>
        <v>45823</v>
      </c>
      <c r="B532" s="1">
        <f>VLOOKUP(MOD(A532-Calcul1!Départ1,7)+1,Cycle1,2,FALSE)</f>
        <v>0</v>
      </c>
      <c r="C532" s="1"/>
      <c r="E532" s="3">
        <f t="shared" si="32"/>
        <v>46189</v>
      </c>
      <c r="F532" s="1" t="str">
        <f ca="1">IFERROR(OFFSET(Bdd!$AB$3,MOD(E532+1,14),Calcul2!$F$26),"")</f>
        <v>M</v>
      </c>
      <c r="G532" s="1"/>
      <c r="I532" s="3">
        <f t="shared" si="35"/>
        <v>46554</v>
      </c>
      <c r="J532" s="1" t="str">
        <f ca="1">IFERROR(OFFSET(Bdd!$Y$3,MOD(E532+1,14),Calcul3!$F$26),"")</f>
        <v>AM</v>
      </c>
      <c r="K532" s="1"/>
      <c r="M532" s="3">
        <f t="shared" si="33"/>
        <v>46919</v>
      </c>
      <c r="N532" s="1" t="str">
        <f>VLOOKUP(MOD(M532-Calcul4!Départ4,7)+1,Cycle4,2,FALSE)</f>
        <v>J</v>
      </c>
      <c r="O532" s="1"/>
    </row>
    <row r="533" spans="1:15" x14ac:dyDescent="0.25">
      <c r="A533" s="3">
        <f t="shared" si="34"/>
        <v>45824</v>
      </c>
      <c r="B533" s="1" t="str">
        <f>VLOOKUP(MOD(A533-Calcul1!Départ1,7)+1,Cycle1,2,FALSE)</f>
        <v>J</v>
      </c>
      <c r="C533" s="1"/>
      <c r="E533" s="3">
        <f t="shared" si="32"/>
        <v>46190</v>
      </c>
      <c r="F533" s="1" t="str">
        <f ca="1">IFERROR(OFFSET(Bdd!$AB$3,MOD(E533+1,14),Calcul2!$F$26),"")</f>
        <v>M</v>
      </c>
      <c r="G533" s="1"/>
      <c r="I533" s="3">
        <f t="shared" si="35"/>
        <v>46555</v>
      </c>
      <c r="J533" s="1" t="str">
        <f ca="1">IFERROR(OFFSET(Bdd!$Y$3,MOD(E533+1,14),Calcul3!$F$26),"")</f>
        <v>AM</v>
      </c>
      <c r="K533" s="1"/>
      <c r="M533" s="3">
        <f t="shared" si="33"/>
        <v>46920</v>
      </c>
      <c r="N533" s="1" t="str">
        <f>VLOOKUP(MOD(M533-Calcul4!Départ4,7)+1,Cycle4,2,FALSE)</f>
        <v>J</v>
      </c>
      <c r="O533" s="1"/>
    </row>
    <row r="534" spans="1:15" x14ac:dyDescent="0.25">
      <c r="A534" s="3">
        <f t="shared" si="34"/>
        <v>45825</v>
      </c>
      <c r="B534" s="1" t="str">
        <f>VLOOKUP(MOD(A534-Calcul1!Départ1,7)+1,Cycle1,2,FALSE)</f>
        <v>J</v>
      </c>
      <c r="C534" s="1"/>
      <c r="E534" s="3">
        <f t="shared" si="32"/>
        <v>46191</v>
      </c>
      <c r="F534" s="1" t="str">
        <f ca="1">IFERROR(OFFSET(Bdd!$AB$3,MOD(E534+1,14),Calcul2!$F$26),"")</f>
        <v>M</v>
      </c>
      <c r="G534" s="1"/>
      <c r="I534" s="3">
        <f t="shared" si="35"/>
        <v>46556</v>
      </c>
      <c r="J534" s="1" t="str">
        <f ca="1">IFERROR(OFFSET(Bdd!$Y$3,MOD(E534+1,14),Calcul3!$F$26),"")</f>
        <v>M</v>
      </c>
      <c r="K534" s="1"/>
      <c r="M534" s="3">
        <f t="shared" si="33"/>
        <v>46921</v>
      </c>
      <c r="N534" s="1">
        <f>VLOOKUP(MOD(M534-Calcul4!Départ4,7)+1,Cycle4,2,FALSE)</f>
        <v>0</v>
      </c>
      <c r="O534" s="1"/>
    </row>
    <row r="535" spans="1:15" x14ac:dyDescent="0.25">
      <c r="A535" s="3">
        <f t="shared" si="34"/>
        <v>45826</v>
      </c>
      <c r="B535" s="1" t="str">
        <f>VLOOKUP(MOD(A535-Calcul1!Départ1,7)+1,Cycle1,2,FALSE)</f>
        <v>M</v>
      </c>
      <c r="C535" s="1"/>
      <c r="E535" s="3">
        <f t="shared" si="32"/>
        <v>46192</v>
      </c>
      <c r="F535" s="1" t="str">
        <f ca="1">IFERROR(OFFSET(Bdd!$AB$3,MOD(E535+1,14),Calcul2!$F$26),"")</f>
        <v>M</v>
      </c>
      <c r="G535" s="1"/>
      <c r="I535" s="3">
        <f t="shared" si="35"/>
        <v>46557</v>
      </c>
      <c r="J535" s="1" t="str">
        <f ca="1">IFERROR(OFFSET(Bdd!$Y$3,MOD(E535+1,14),Calcul3!$F$26),"")</f>
        <v>M</v>
      </c>
      <c r="K535" s="1"/>
      <c r="M535" s="3">
        <f t="shared" si="33"/>
        <v>46922</v>
      </c>
      <c r="N535" s="1">
        <f>VLOOKUP(MOD(M535-Calcul4!Départ4,7)+1,Cycle4,2,FALSE)</f>
        <v>0</v>
      </c>
      <c r="O535" s="1"/>
    </row>
    <row r="536" spans="1:15" x14ac:dyDescent="0.25">
      <c r="A536" s="3">
        <f t="shared" si="34"/>
        <v>45827</v>
      </c>
      <c r="B536" s="1" t="str">
        <f>VLOOKUP(MOD(A536-Calcul1!Départ1,7)+1,Cycle1,2,FALSE)</f>
        <v>M</v>
      </c>
      <c r="C536" s="1"/>
      <c r="E536" s="3">
        <f t="shared" si="32"/>
        <v>46193</v>
      </c>
      <c r="F536" s="1">
        <f ca="1">IFERROR(OFFSET(Bdd!$AB$3,MOD(E536+1,14),Calcul2!$F$26),"")</f>
        <v>0</v>
      </c>
      <c r="G536" s="1"/>
      <c r="I536" s="3">
        <f t="shared" si="35"/>
        <v>46558</v>
      </c>
      <c r="J536" s="1">
        <f ca="1">IFERROR(OFFSET(Bdd!$Y$3,MOD(E536+1,14),Calcul3!$F$26),"")</f>
        <v>0</v>
      </c>
      <c r="K536" s="1"/>
      <c r="M536" s="3">
        <f t="shared" si="33"/>
        <v>46923</v>
      </c>
      <c r="N536" s="1" t="str">
        <f>VLOOKUP(MOD(M536-Calcul4!Départ4,7)+1,Cycle4,2,FALSE)</f>
        <v>J</v>
      </c>
      <c r="O536" s="1"/>
    </row>
    <row r="537" spans="1:15" x14ac:dyDescent="0.25">
      <c r="A537" s="3">
        <f t="shared" si="34"/>
        <v>45828</v>
      </c>
      <c r="B537" s="1" t="str">
        <f>VLOOKUP(MOD(A537-Calcul1!Départ1,7)+1,Cycle1,2,FALSE)</f>
        <v>M</v>
      </c>
      <c r="C537" s="1"/>
      <c r="E537" s="3">
        <f t="shared" si="32"/>
        <v>46194</v>
      </c>
      <c r="F537" s="1">
        <f ca="1">IFERROR(OFFSET(Bdd!$AB$3,MOD(E537+1,14),Calcul2!$F$26),"")</f>
        <v>0</v>
      </c>
      <c r="G537" s="1"/>
      <c r="I537" s="3">
        <f t="shared" si="35"/>
        <v>46559</v>
      </c>
      <c r="J537" s="1">
        <f ca="1">IFERROR(OFFSET(Bdd!$Y$3,MOD(E537+1,14),Calcul3!$F$26),"")</f>
        <v>0</v>
      </c>
      <c r="K537" s="1"/>
      <c r="M537" s="3">
        <f t="shared" si="33"/>
        <v>46924</v>
      </c>
      <c r="N537" s="1" t="str">
        <f>VLOOKUP(MOD(M537-Calcul4!Départ4,7)+1,Cycle4,2,FALSE)</f>
        <v>J</v>
      </c>
      <c r="O537" s="1"/>
    </row>
    <row r="538" spans="1:15" x14ac:dyDescent="0.25">
      <c r="A538" s="3">
        <f t="shared" si="34"/>
        <v>45829</v>
      </c>
      <c r="B538" s="1">
        <f>VLOOKUP(MOD(A538-Calcul1!Départ1,7)+1,Cycle1,2,FALSE)</f>
        <v>0</v>
      </c>
      <c r="C538" s="1"/>
      <c r="E538" s="3">
        <f t="shared" si="32"/>
        <v>46195</v>
      </c>
      <c r="F538" s="1" t="str">
        <f ca="1">IFERROR(OFFSET(Bdd!$AB$3,MOD(E538+1,14),Calcul2!$F$26),"")</f>
        <v>AM</v>
      </c>
      <c r="G538" s="1"/>
      <c r="I538" s="3">
        <f t="shared" si="35"/>
        <v>46560</v>
      </c>
      <c r="J538" s="1" t="str">
        <f ca="1">IFERROR(OFFSET(Bdd!$Y$3,MOD(E538+1,14),Calcul3!$F$26),"")</f>
        <v>M</v>
      </c>
      <c r="K538" s="1"/>
      <c r="M538" s="3">
        <f t="shared" si="33"/>
        <v>46925</v>
      </c>
      <c r="N538" s="1" t="str">
        <f>VLOOKUP(MOD(M538-Calcul4!Départ4,7)+1,Cycle4,2,FALSE)</f>
        <v>J</v>
      </c>
      <c r="O538" s="1"/>
    </row>
    <row r="539" spans="1:15" x14ac:dyDescent="0.25">
      <c r="A539" s="3">
        <f t="shared" si="34"/>
        <v>45830</v>
      </c>
      <c r="B539" s="1">
        <f>VLOOKUP(MOD(A539-Calcul1!Départ1,7)+1,Cycle1,2,FALSE)</f>
        <v>0</v>
      </c>
      <c r="C539" s="1"/>
      <c r="E539" s="3">
        <f t="shared" si="32"/>
        <v>46196</v>
      </c>
      <c r="F539" s="1" t="str">
        <f ca="1">IFERROR(OFFSET(Bdd!$AB$3,MOD(E539+1,14),Calcul2!$F$26),"")</f>
        <v>AM</v>
      </c>
      <c r="G539" s="1"/>
      <c r="I539" s="3">
        <f t="shared" si="35"/>
        <v>46561</v>
      </c>
      <c r="J539" s="1" t="str">
        <f ca="1">IFERROR(OFFSET(Bdd!$Y$3,MOD(E539+1,14),Calcul3!$F$26),"")</f>
        <v>M</v>
      </c>
      <c r="K539" s="1"/>
      <c r="M539" s="3">
        <f t="shared" si="33"/>
        <v>46926</v>
      </c>
      <c r="N539" s="1" t="str">
        <f>VLOOKUP(MOD(M539-Calcul4!Départ4,7)+1,Cycle4,2,FALSE)</f>
        <v>J</v>
      </c>
      <c r="O539" s="1"/>
    </row>
    <row r="540" spans="1:15" x14ac:dyDescent="0.25">
      <c r="A540" s="3">
        <f t="shared" si="34"/>
        <v>45831</v>
      </c>
      <c r="B540" s="1" t="str">
        <f>VLOOKUP(MOD(A540-Calcul1!Départ1,7)+1,Cycle1,2,FALSE)</f>
        <v>J</v>
      </c>
      <c r="C540" s="1"/>
      <c r="E540" s="3">
        <f t="shared" si="32"/>
        <v>46197</v>
      </c>
      <c r="F540" s="1" t="str">
        <f ca="1">IFERROR(OFFSET(Bdd!$AB$3,MOD(E540+1,14),Calcul2!$F$26),"")</f>
        <v>AM</v>
      </c>
      <c r="G540" s="1"/>
      <c r="I540" s="3">
        <f t="shared" si="35"/>
        <v>46562</v>
      </c>
      <c r="J540" s="1" t="str">
        <f ca="1">IFERROR(OFFSET(Bdd!$Y$3,MOD(E540+1,14),Calcul3!$F$26),"")</f>
        <v>M</v>
      </c>
      <c r="K540" s="1"/>
      <c r="M540" s="3">
        <f t="shared" si="33"/>
        <v>46927</v>
      </c>
      <c r="N540" s="1" t="str">
        <f>VLOOKUP(MOD(M540-Calcul4!Départ4,7)+1,Cycle4,2,FALSE)</f>
        <v>J</v>
      </c>
      <c r="O540" s="1"/>
    </row>
    <row r="541" spans="1:15" x14ac:dyDescent="0.25">
      <c r="A541" s="3">
        <f t="shared" si="34"/>
        <v>45832</v>
      </c>
      <c r="B541" s="1" t="str">
        <f>VLOOKUP(MOD(A541-Calcul1!Départ1,7)+1,Cycle1,2,FALSE)</f>
        <v>J</v>
      </c>
      <c r="C541" s="1"/>
      <c r="E541" s="3">
        <f t="shared" si="32"/>
        <v>46198</v>
      </c>
      <c r="F541" s="1" t="str">
        <f ca="1">IFERROR(OFFSET(Bdd!$AB$3,MOD(E541+1,14),Calcul2!$F$26),"")</f>
        <v>AM</v>
      </c>
      <c r="G541" s="1"/>
      <c r="I541" s="3">
        <f t="shared" si="35"/>
        <v>46563</v>
      </c>
      <c r="J541" s="1" t="str">
        <f ca="1">IFERROR(OFFSET(Bdd!$Y$3,MOD(E541+1,14),Calcul3!$F$26),"")</f>
        <v>AM</v>
      </c>
      <c r="K541" s="1"/>
      <c r="M541" s="3">
        <f t="shared" si="33"/>
        <v>46928</v>
      </c>
      <c r="N541" s="1">
        <f>VLOOKUP(MOD(M541-Calcul4!Départ4,7)+1,Cycle4,2,FALSE)</f>
        <v>0</v>
      </c>
      <c r="O541" s="1"/>
    </row>
    <row r="542" spans="1:15" x14ac:dyDescent="0.25">
      <c r="A542" s="3">
        <f t="shared" si="34"/>
        <v>45833</v>
      </c>
      <c r="B542" s="1" t="str">
        <f>VLOOKUP(MOD(A542-Calcul1!Départ1,7)+1,Cycle1,2,FALSE)</f>
        <v>M</v>
      </c>
      <c r="C542" s="1"/>
      <c r="E542" s="3">
        <f t="shared" si="32"/>
        <v>46199</v>
      </c>
      <c r="F542" s="1" t="str">
        <f ca="1">IFERROR(OFFSET(Bdd!$AB$3,MOD(E542+1,14),Calcul2!$F$26),"")</f>
        <v>AM</v>
      </c>
      <c r="G542" s="1"/>
      <c r="I542" s="3">
        <f t="shared" si="35"/>
        <v>46564</v>
      </c>
      <c r="J542" s="1" t="str">
        <f ca="1">IFERROR(OFFSET(Bdd!$Y$3,MOD(E542+1,14),Calcul3!$F$26),"")</f>
        <v>AM</v>
      </c>
      <c r="K542" s="1"/>
      <c r="M542" s="3">
        <f t="shared" si="33"/>
        <v>46929</v>
      </c>
      <c r="N542" s="1">
        <f>VLOOKUP(MOD(M542-Calcul4!Départ4,7)+1,Cycle4,2,FALSE)</f>
        <v>0</v>
      </c>
      <c r="O542" s="1"/>
    </row>
    <row r="543" spans="1:15" x14ac:dyDescent="0.25">
      <c r="A543" s="3">
        <f t="shared" si="34"/>
        <v>45834</v>
      </c>
      <c r="B543" s="1" t="str">
        <f>VLOOKUP(MOD(A543-Calcul1!Départ1,7)+1,Cycle1,2,FALSE)</f>
        <v>M</v>
      </c>
      <c r="C543" s="1"/>
      <c r="E543" s="3">
        <f t="shared" si="32"/>
        <v>46200</v>
      </c>
      <c r="F543" s="1">
        <f ca="1">IFERROR(OFFSET(Bdd!$AB$3,MOD(E543+1,14),Calcul2!$F$26),"")</f>
        <v>0</v>
      </c>
      <c r="G543" s="1"/>
      <c r="I543" s="3">
        <f t="shared" si="35"/>
        <v>46565</v>
      </c>
      <c r="J543" s="1">
        <f ca="1">IFERROR(OFFSET(Bdd!$Y$3,MOD(E543+1,14),Calcul3!$F$26),"")</f>
        <v>0</v>
      </c>
      <c r="K543" s="1"/>
      <c r="M543" s="3">
        <f t="shared" si="33"/>
        <v>46930</v>
      </c>
      <c r="N543" s="1" t="str">
        <f>VLOOKUP(MOD(M543-Calcul4!Départ4,7)+1,Cycle4,2,FALSE)</f>
        <v>J</v>
      </c>
      <c r="O543" s="1"/>
    </row>
    <row r="544" spans="1:15" x14ac:dyDescent="0.25">
      <c r="A544" s="3">
        <f t="shared" si="34"/>
        <v>45835</v>
      </c>
      <c r="B544" s="1" t="str">
        <f>VLOOKUP(MOD(A544-Calcul1!Départ1,7)+1,Cycle1,2,FALSE)</f>
        <v>M</v>
      </c>
      <c r="C544" s="1"/>
      <c r="E544" s="3">
        <f t="shared" si="32"/>
        <v>46201</v>
      </c>
      <c r="F544" s="1">
        <f ca="1">IFERROR(OFFSET(Bdd!$AB$3,MOD(E544+1,14),Calcul2!$F$26),"")</f>
        <v>0</v>
      </c>
      <c r="G544" s="1"/>
      <c r="I544" s="3">
        <f t="shared" si="35"/>
        <v>46566</v>
      </c>
      <c r="J544" s="1">
        <f ca="1">IFERROR(OFFSET(Bdd!$Y$3,MOD(E544+1,14),Calcul3!$F$26),"")</f>
        <v>0</v>
      </c>
      <c r="K544" s="1"/>
      <c r="M544" s="3">
        <f t="shared" si="33"/>
        <v>46931</v>
      </c>
      <c r="N544" s="1" t="str">
        <f>VLOOKUP(MOD(M544-Calcul4!Départ4,7)+1,Cycle4,2,FALSE)</f>
        <v>J</v>
      </c>
      <c r="O544" s="1"/>
    </row>
    <row r="545" spans="1:15" x14ac:dyDescent="0.25">
      <c r="A545" s="3">
        <f t="shared" si="34"/>
        <v>45836</v>
      </c>
      <c r="B545" s="1">
        <f>VLOOKUP(MOD(A545-Calcul1!Départ1,7)+1,Cycle1,2,FALSE)</f>
        <v>0</v>
      </c>
      <c r="C545" s="1"/>
      <c r="E545" s="3">
        <f t="shared" si="32"/>
        <v>46202</v>
      </c>
      <c r="F545" s="1" t="str">
        <f ca="1">IFERROR(OFFSET(Bdd!$AB$3,MOD(E545+1,14),Calcul2!$F$26),"")</f>
        <v>M</v>
      </c>
      <c r="G545" s="1"/>
      <c r="I545" s="3">
        <f t="shared" si="35"/>
        <v>46567</v>
      </c>
      <c r="J545" s="1" t="str">
        <f ca="1">IFERROR(OFFSET(Bdd!$Y$3,MOD(E545+1,14),Calcul3!$F$26),"")</f>
        <v>AM</v>
      </c>
      <c r="K545" s="1"/>
      <c r="M545" s="3">
        <f t="shared" si="33"/>
        <v>46932</v>
      </c>
      <c r="N545" s="1" t="str">
        <f>VLOOKUP(MOD(M545-Calcul4!Départ4,7)+1,Cycle4,2,FALSE)</f>
        <v>J</v>
      </c>
      <c r="O545" s="1"/>
    </row>
    <row r="546" spans="1:15" x14ac:dyDescent="0.25">
      <c r="A546" s="3">
        <f t="shared" si="34"/>
        <v>45837</v>
      </c>
      <c r="B546" s="1">
        <f>VLOOKUP(MOD(A546-Calcul1!Départ1,7)+1,Cycle1,2,FALSE)</f>
        <v>0</v>
      </c>
      <c r="C546" s="1"/>
      <c r="E546" s="3">
        <f t="shared" si="32"/>
        <v>46203</v>
      </c>
      <c r="F546" s="1" t="str">
        <f ca="1">IFERROR(OFFSET(Bdd!$AB$3,MOD(E546+1,14),Calcul2!$F$26),"")</f>
        <v>M</v>
      </c>
      <c r="G546" s="1"/>
      <c r="I546" s="3">
        <f t="shared" si="35"/>
        <v>46568</v>
      </c>
      <c r="J546" s="1" t="str">
        <f ca="1">IFERROR(OFFSET(Bdd!$Y$3,MOD(E546+1,14),Calcul3!$F$26),"")</f>
        <v>AM</v>
      </c>
      <c r="K546" s="1"/>
      <c r="M546" s="3">
        <f t="shared" si="33"/>
        <v>46933</v>
      </c>
      <c r="N546" s="1" t="str">
        <f>VLOOKUP(MOD(M546-Calcul4!Départ4,7)+1,Cycle4,2,FALSE)</f>
        <v>J</v>
      </c>
      <c r="O546" s="1"/>
    </row>
    <row r="547" spans="1:15" x14ac:dyDescent="0.25">
      <c r="A547" s="3">
        <f t="shared" si="34"/>
        <v>45838</v>
      </c>
      <c r="B547" s="1" t="str">
        <f>VLOOKUP(MOD(A547-Calcul1!Départ1,7)+1,Cycle1,2,FALSE)</f>
        <v>J</v>
      </c>
      <c r="C547" s="1"/>
      <c r="E547" s="3">
        <f t="shared" si="32"/>
        <v>46204</v>
      </c>
      <c r="F547" s="1" t="str">
        <f ca="1">IFERROR(OFFSET(Bdd!$AB$3,MOD(E547+1,14),Calcul2!$F$26),"")</f>
        <v>M</v>
      </c>
      <c r="G547" s="1"/>
      <c r="I547" s="3">
        <f t="shared" si="35"/>
        <v>46569</v>
      </c>
      <c r="J547" s="1" t="str">
        <f ca="1">IFERROR(OFFSET(Bdd!$Y$3,MOD(E547+1,14),Calcul3!$F$26),"")</f>
        <v>AM</v>
      </c>
      <c r="K547" s="1"/>
      <c r="M547" s="3">
        <f t="shared" si="33"/>
        <v>46934</v>
      </c>
      <c r="N547" s="1" t="str">
        <f>VLOOKUP(MOD(M547-Calcul4!Départ4,7)+1,Cycle4,2,FALSE)</f>
        <v>J</v>
      </c>
      <c r="O547" s="1"/>
    </row>
    <row r="548" spans="1:15" x14ac:dyDescent="0.25">
      <c r="A548" s="3">
        <f t="shared" si="34"/>
        <v>45839</v>
      </c>
      <c r="B548" s="1" t="str">
        <f>VLOOKUP(MOD(A548-Calcul1!Départ1,7)+1,Cycle1,2,FALSE)</f>
        <v>J</v>
      </c>
      <c r="C548" s="1"/>
      <c r="E548" s="3">
        <f t="shared" si="32"/>
        <v>46205</v>
      </c>
      <c r="F548" s="1" t="str">
        <f ca="1">IFERROR(OFFSET(Bdd!$AB$3,MOD(E548+1,14),Calcul2!$F$26),"")</f>
        <v>M</v>
      </c>
      <c r="G548" s="1"/>
      <c r="I548" s="3">
        <f t="shared" si="35"/>
        <v>46570</v>
      </c>
      <c r="J548" s="1" t="str">
        <f ca="1">IFERROR(OFFSET(Bdd!$Y$3,MOD(E548+1,14),Calcul3!$F$26),"")</f>
        <v>M</v>
      </c>
      <c r="K548" s="1"/>
      <c r="M548" s="3">
        <f t="shared" si="33"/>
        <v>46935</v>
      </c>
      <c r="N548" s="1">
        <f>VLOOKUP(MOD(M548-Calcul4!Départ4,7)+1,Cycle4,2,FALSE)</f>
        <v>0</v>
      </c>
      <c r="O548" s="1"/>
    </row>
    <row r="549" spans="1:15" x14ac:dyDescent="0.25">
      <c r="A549" s="3">
        <f t="shared" si="34"/>
        <v>45840</v>
      </c>
      <c r="B549" s="1" t="str">
        <f>VLOOKUP(MOD(A549-Calcul1!Départ1,7)+1,Cycle1,2,FALSE)</f>
        <v>M</v>
      </c>
      <c r="C549" s="1"/>
      <c r="E549" s="3">
        <f t="shared" si="32"/>
        <v>46206</v>
      </c>
      <c r="F549" s="1" t="str">
        <f ca="1">IFERROR(OFFSET(Bdd!$AB$3,MOD(E549+1,14),Calcul2!$F$26),"")</f>
        <v>M</v>
      </c>
      <c r="G549" s="1"/>
      <c r="I549" s="3">
        <f t="shared" si="35"/>
        <v>46571</v>
      </c>
      <c r="J549" s="1" t="str">
        <f ca="1">IFERROR(OFFSET(Bdd!$Y$3,MOD(E549+1,14),Calcul3!$F$26),"")</f>
        <v>M</v>
      </c>
      <c r="K549" s="1"/>
      <c r="M549" s="3">
        <f t="shared" si="33"/>
        <v>46936</v>
      </c>
      <c r="N549" s="1">
        <f>VLOOKUP(MOD(M549-Calcul4!Départ4,7)+1,Cycle4,2,FALSE)</f>
        <v>0</v>
      </c>
      <c r="O549" s="1"/>
    </row>
    <row r="550" spans="1:15" x14ac:dyDescent="0.25">
      <c r="A550" s="3">
        <f t="shared" si="34"/>
        <v>45841</v>
      </c>
      <c r="B550" s="1" t="str">
        <f>VLOOKUP(MOD(A550-Calcul1!Départ1,7)+1,Cycle1,2,FALSE)</f>
        <v>M</v>
      </c>
      <c r="C550" s="1"/>
      <c r="E550" s="3">
        <f t="shared" si="32"/>
        <v>46207</v>
      </c>
      <c r="F550" s="1">
        <f ca="1">IFERROR(OFFSET(Bdd!$AB$3,MOD(E550+1,14),Calcul2!$F$26),"")</f>
        <v>0</v>
      </c>
      <c r="G550" s="1"/>
      <c r="I550" s="3">
        <f t="shared" si="35"/>
        <v>46572</v>
      </c>
      <c r="J550" s="1">
        <f ca="1">IFERROR(OFFSET(Bdd!$Y$3,MOD(E550+1,14),Calcul3!$F$26),"")</f>
        <v>0</v>
      </c>
      <c r="K550" s="1"/>
      <c r="M550" s="3">
        <f t="shared" si="33"/>
        <v>46937</v>
      </c>
      <c r="N550" s="1" t="str">
        <f>VLOOKUP(MOD(M550-Calcul4!Départ4,7)+1,Cycle4,2,FALSE)</f>
        <v>J</v>
      </c>
      <c r="O550" s="1"/>
    </row>
    <row r="551" spans="1:15" x14ac:dyDescent="0.25">
      <c r="A551" s="3">
        <f t="shared" si="34"/>
        <v>45842</v>
      </c>
      <c r="B551" s="1" t="str">
        <f>VLOOKUP(MOD(A551-Calcul1!Départ1,7)+1,Cycle1,2,FALSE)</f>
        <v>M</v>
      </c>
      <c r="C551" s="1"/>
      <c r="E551" s="3">
        <f t="shared" si="32"/>
        <v>46208</v>
      </c>
      <c r="F551" s="1">
        <f ca="1">IFERROR(OFFSET(Bdd!$AB$3,MOD(E551+1,14),Calcul2!$F$26),"")</f>
        <v>0</v>
      </c>
      <c r="G551" s="1"/>
      <c r="I551" s="3">
        <f t="shared" si="35"/>
        <v>46573</v>
      </c>
      <c r="J551" s="1">
        <f ca="1">IFERROR(OFFSET(Bdd!$Y$3,MOD(E551+1,14),Calcul3!$F$26),"")</f>
        <v>0</v>
      </c>
      <c r="K551" s="1"/>
      <c r="M551" s="3">
        <f t="shared" si="33"/>
        <v>46938</v>
      </c>
      <c r="N551" s="1" t="str">
        <f>VLOOKUP(MOD(M551-Calcul4!Départ4,7)+1,Cycle4,2,FALSE)</f>
        <v>J</v>
      </c>
      <c r="O551" s="1"/>
    </row>
    <row r="552" spans="1:15" x14ac:dyDescent="0.25">
      <c r="A552" s="3">
        <f t="shared" si="34"/>
        <v>45843</v>
      </c>
      <c r="B552" s="1">
        <f>VLOOKUP(MOD(A552-Calcul1!Départ1,7)+1,Cycle1,2,FALSE)</f>
        <v>0</v>
      </c>
      <c r="C552" s="1"/>
      <c r="E552" s="3">
        <f t="shared" si="32"/>
        <v>46209</v>
      </c>
      <c r="F552" s="1" t="str">
        <f ca="1">IFERROR(OFFSET(Bdd!$AB$3,MOD(E552+1,14),Calcul2!$F$26),"")</f>
        <v>AM</v>
      </c>
      <c r="G552" s="1"/>
      <c r="I552" s="3">
        <f t="shared" si="35"/>
        <v>46574</v>
      </c>
      <c r="J552" s="1" t="str">
        <f ca="1">IFERROR(OFFSET(Bdd!$Y$3,MOD(E552+1,14),Calcul3!$F$26),"")</f>
        <v>M</v>
      </c>
      <c r="K552" s="1"/>
      <c r="M552" s="3">
        <f t="shared" si="33"/>
        <v>46939</v>
      </c>
      <c r="N552" s="1" t="str">
        <f>VLOOKUP(MOD(M552-Calcul4!Départ4,7)+1,Cycle4,2,FALSE)</f>
        <v>J</v>
      </c>
      <c r="O552" s="1"/>
    </row>
    <row r="553" spans="1:15" x14ac:dyDescent="0.25">
      <c r="A553" s="3">
        <f t="shared" si="34"/>
        <v>45844</v>
      </c>
      <c r="B553" s="1">
        <f>VLOOKUP(MOD(A553-Calcul1!Départ1,7)+1,Cycle1,2,FALSE)</f>
        <v>0</v>
      </c>
      <c r="C553" s="1"/>
      <c r="E553" s="3">
        <f t="shared" si="32"/>
        <v>46210</v>
      </c>
      <c r="F553" s="1" t="str">
        <f ca="1">IFERROR(OFFSET(Bdd!$AB$3,MOD(E553+1,14),Calcul2!$F$26),"")</f>
        <v>AM</v>
      </c>
      <c r="G553" s="1"/>
      <c r="I553" s="3">
        <f t="shared" si="35"/>
        <v>46575</v>
      </c>
      <c r="J553" s="1" t="str">
        <f ca="1">IFERROR(OFFSET(Bdd!$Y$3,MOD(E553+1,14),Calcul3!$F$26),"")</f>
        <v>M</v>
      </c>
      <c r="K553" s="1"/>
      <c r="M553" s="3">
        <f t="shared" si="33"/>
        <v>46940</v>
      </c>
      <c r="N553" s="1" t="str">
        <f>VLOOKUP(MOD(M553-Calcul4!Départ4,7)+1,Cycle4,2,FALSE)</f>
        <v>J</v>
      </c>
      <c r="O553" s="1"/>
    </row>
    <row r="554" spans="1:15" x14ac:dyDescent="0.25">
      <c r="A554" s="3">
        <f t="shared" si="34"/>
        <v>45845</v>
      </c>
      <c r="B554" s="1" t="str">
        <f>VLOOKUP(MOD(A554-Calcul1!Départ1,7)+1,Cycle1,2,FALSE)</f>
        <v>J</v>
      </c>
      <c r="C554" s="1"/>
      <c r="E554" s="3">
        <f t="shared" si="32"/>
        <v>46211</v>
      </c>
      <c r="F554" s="1" t="str">
        <f ca="1">IFERROR(OFFSET(Bdd!$AB$3,MOD(E554+1,14),Calcul2!$F$26),"")</f>
        <v>AM</v>
      </c>
      <c r="G554" s="1"/>
      <c r="I554" s="3">
        <f t="shared" si="35"/>
        <v>46576</v>
      </c>
      <c r="J554" s="1" t="str">
        <f ca="1">IFERROR(OFFSET(Bdd!$Y$3,MOD(E554+1,14),Calcul3!$F$26),"")</f>
        <v>M</v>
      </c>
      <c r="K554" s="1"/>
      <c r="M554" s="3">
        <f t="shared" si="33"/>
        <v>46941</v>
      </c>
      <c r="N554" s="1" t="str">
        <f>VLOOKUP(MOD(M554-Calcul4!Départ4,7)+1,Cycle4,2,FALSE)</f>
        <v>J</v>
      </c>
      <c r="O554" s="1"/>
    </row>
    <row r="555" spans="1:15" x14ac:dyDescent="0.25">
      <c r="A555" s="3">
        <f t="shared" si="34"/>
        <v>45846</v>
      </c>
      <c r="B555" s="1" t="str">
        <f>VLOOKUP(MOD(A555-Calcul1!Départ1,7)+1,Cycle1,2,FALSE)</f>
        <v>J</v>
      </c>
      <c r="C555" s="1"/>
      <c r="E555" s="3">
        <f t="shared" si="32"/>
        <v>46212</v>
      </c>
      <c r="F555" s="1" t="str">
        <f ca="1">IFERROR(OFFSET(Bdd!$AB$3,MOD(E555+1,14),Calcul2!$F$26),"")</f>
        <v>AM</v>
      </c>
      <c r="G555" s="1"/>
      <c r="I555" s="3">
        <f t="shared" si="35"/>
        <v>46577</v>
      </c>
      <c r="J555" s="1" t="str">
        <f ca="1">IFERROR(OFFSET(Bdd!$Y$3,MOD(E555+1,14),Calcul3!$F$26),"")</f>
        <v>AM</v>
      </c>
      <c r="K555" s="1"/>
      <c r="M555" s="3">
        <f t="shared" si="33"/>
        <v>46942</v>
      </c>
      <c r="N555" s="1">
        <f>VLOOKUP(MOD(M555-Calcul4!Départ4,7)+1,Cycle4,2,FALSE)</f>
        <v>0</v>
      </c>
      <c r="O555" s="1"/>
    </row>
    <row r="556" spans="1:15" x14ac:dyDescent="0.25">
      <c r="A556" s="3">
        <f t="shared" si="34"/>
        <v>45847</v>
      </c>
      <c r="B556" s="1" t="str">
        <f>VLOOKUP(MOD(A556-Calcul1!Départ1,7)+1,Cycle1,2,FALSE)</f>
        <v>M</v>
      </c>
      <c r="C556" s="1"/>
      <c r="E556" s="3">
        <f t="shared" si="32"/>
        <v>46213</v>
      </c>
      <c r="F556" s="1" t="str">
        <f ca="1">IFERROR(OFFSET(Bdd!$AB$3,MOD(E556+1,14),Calcul2!$F$26),"")</f>
        <v>AM</v>
      </c>
      <c r="G556" s="1"/>
      <c r="I556" s="3">
        <f t="shared" si="35"/>
        <v>46578</v>
      </c>
      <c r="J556" s="1" t="str">
        <f ca="1">IFERROR(OFFSET(Bdd!$Y$3,MOD(E556+1,14),Calcul3!$F$26),"")</f>
        <v>AM</v>
      </c>
      <c r="K556" s="1"/>
      <c r="M556" s="3">
        <f t="shared" si="33"/>
        <v>46943</v>
      </c>
      <c r="N556" s="1">
        <f>VLOOKUP(MOD(M556-Calcul4!Départ4,7)+1,Cycle4,2,FALSE)</f>
        <v>0</v>
      </c>
      <c r="O556" s="1"/>
    </row>
    <row r="557" spans="1:15" x14ac:dyDescent="0.25">
      <c r="A557" s="3">
        <f t="shared" si="34"/>
        <v>45848</v>
      </c>
      <c r="B557" s="1" t="str">
        <f>VLOOKUP(MOD(A557-Calcul1!Départ1,7)+1,Cycle1,2,FALSE)</f>
        <v>M</v>
      </c>
      <c r="C557" s="1"/>
      <c r="E557" s="3">
        <f t="shared" si="32"/>
        <v>46214</v>
      </c>
      <c r="F557" s="1">
        <f ca="1">IFERROR(OFFSET(Bdd!$AB$3,MOD(E557+1,14),Calcul2!$F$26),"")</f>
        <v>0</v>
      </c>
      <c r="G557" s="1"/>
      <c r="I557" s="3">
        <f t="shared" si="35"/>
        <v>46579</v>
      </c>
      <c r="J557" s="1">
        <f ca="1">IFERROR(OFFSET(Bdd!$Y$3,MOD(E557+1,14),Calcul3!$F$26),"")</f>
        <v>0</v>
      </c>
      <c r="K557" s="1"/>
      <c r="M557" s="3">
        <f t="shared" si="33"/>
        <v>46944</v>
      </c>
      <c r="N557" s="1" t="str">
        <f>VLOOKUP(MOD(M557-Calcul4!Départ4,7)+1,Cycle4,2,FALSE)</f>
        <v>J</v>
      </c>
      <c r="O557" s="1"/>
    </row>
    <row r="558" spans="1:15" x14ac:dyDescent="0.25">
      <c r="A558" s="3">
        <f t="shared" si="34"/>
        <v>45849</v>
      </c>
      <c r="B558" s="1" t="str">
        <f>VLOOKUP(MOD(A558-Calcul1!Départ1,7)+1,Cycle1,2,FALSE)</f>
        <v>M</v>
      </c>
      <c r="C558" s="1"/>
      <c r="E558" s="3">
        <f t="shared" si="32"/>
        <v>46215</v>
      </c>
      <c r="F558" s="1">
        <f ca="1">IFERROR(OFFSET(Bdd!$AB$3,MOD(E558+1,14),Calcul2!$F$26),"")</f>
        <v>0</v>
      </c>
      <c r="G558" s="1"/>
      <c r="I558" s="3">
        <f t="shared" si="35"/>
        <v>46580</v>
      </c>
      <c r="J558" s="1">
        <f ca="1">IFERROR(OFFSET(Bdd!$Y$3,MOD(E558+1,14),Calcul3!$F$26),"")</f>
        <v>0</v>
      </c>
      <c r="K558" s="1"/>
      <c r="M558" s="3">
        <f t="shared" si="33"/>
        <v>46945</v>
      </c>
      <c r="N558" s="1" t="str">
        <f>VLOOKUP(MOD(M558-Calcul4!Départ4,7)+1,Cycle4,2,FALSE)</f>
        <v>J</v>
      </c>
      <c r="O558" s="1"/>
    </row>
    <row r="559" spans="1:15" x14ac:dyDescent="0.25">
      <c r="A559" s="3">
        <f t="shared" si="34"/>
        <v>45850</v>
      </c>
      <c r="B559" s="1">
        <f>VLOOKUP(MOD(A559-Calcul1!Départ1,7)+1,Cycle1,2,FALSE)</f>
        <v>0</v>
      </c>
      <c r="C559" s="1"/>
      <c r="E559" s="3">
        <f t="shared" si="32"/>
        <v>46216</v>
      </c>
      <c r="F559" s="1" t="str">
        <f ca="1">IFERROR(OFFSET(Bdd!$AB$3,MOD(E559+1,14),Calcul2!$F$26),"")</f>
        <v>M</v>
      </c>
      <c r="G559" s="1"/>
      <c r="I559" s="3">
        <f t="shared" si="35"/>
        <v>46581</v>
      </c>
      <c r="J559" s="1" t="str">
        <f ca="1">IFERROR(OFFSET(Bdd!$Y$3,MOD(E559+1,14),Calcul3!$F$26),"")</f>
        <v>AM</v>
      </c>
      <c r="K559" s="1"/>
      <c r="M559" s="3">
        <f t="shared" si="33"/>
        <v>46946</v>
      </c>
      <c r="N559" s="1" t="str">
        <f>VLOOKUP(MOD(M559-Calcul4!Départ4,7)+1,Cycle4,2,FALSE)</f>
        <v>J</v>
      </c>
      <c r="O559" s="1"/>
    </row>
    <row r="560" spans="1:15" x14ac:dyDescent="0.25">
      <c r="A560" s="3">
        <f t="shared" si="34"/>
        <v>45851</v>
      </c>
      <c r="B560" s="1">
        <f>VLOOKUP(MOD(A560-Calcul1!Départ1,7)+1,Cycle1,2,FALSE)</f>
        <v>0</v>
      </c>
      <c r="C560" s="1"/>
      <c r="E560" s="3">
        <f t="shared" si="32"/>
        <v>46217</v>
      </c>
      <c r="F560" s="1" t="str">
        <f ca="1">IFERROR(OFFSET(Bdd!$AB$3,MOD(E560+1,14),Calcul2!$F$26),"")</f>
        <v>M</v>
      </c>
      <c r="G560" s="1"/>
      <c r="I560" s="3">
        <f t="shared" si="35"/>
        <v>46582</v>
      </c>
      <c r="J560" s="1" t="str">
        <f ca="1">IFERROR(OFFSET(Bdd!$Y$3,MOD(E560+1,14),Calcul3!$F$26),"")</f>
        <v>AM</v>
      </c>
      <c r="K560" s="1"/>
      <c r="M560" s="3">
        <f t="shared" si="33"/>
        <v>46947</v>
      </c>
      <c r="N560" s="1" t="str">
        <f>VLOOKUP(MOD(M560-Calcul4!Départ4,7)+1,Cycle4,2,FALSE)</f>
        <v>J</v>
      </c>
      <c r="O560" s="1"/>
    </row>
    <row r="561" spans="1:15" x14ac:dyDescent="0.25">
      <c r="A561" s="3">
        <f t="shared" si="34"/>
        <v>45852</v>
      </c>
      <c r="B561" s="1" t="str">
        <f>VLOOKUP(MOD(A561-Calcul1!Départ1,7)+1,Cycle1,2,FALSE)</f>
        <v>J</v>
      </c>
      <c r="C561" s="1"/>
      <c r="E561" s="3">
        <f t="shared" si="32"/>
        <v>46218</v>
      </c>
      <c r="F561" s="1" t="str">
        <f ca="1">IFERROR(OFFSET(Bdd!$AB$3,MOD(E561+1,14),Calcul2!$F$26),"")</f>
        <v>M</v>
      </c>
      <c r="G561" s="1"/>
      <c r="I561" s="3">
        <f t="shared" si="35"/>
        <v>46583</v>
      </c>
      <c r="J561" s="1" t="str">
        <f ca="1">IFERROR(OFFSET(Bdd!$Y$3,MOD(E561+1,14),Calcul3!$F$26),"")</f>
        <v>AM</v>
      </c>
      <c r="K561" s="1"/>
      <c r="M561" s="3">
        <f t="shared" si="33"/>
        <v>46948</v>
      </c>
      <c r="N561" s="1" t="str">
        <f>VLOOKUP(MOD(M561-Calcul4!Départ4,7)+1,Cycle4,2,FALSE)</f>
        <v>J</v>
      </c>
      <c r="O561" s="1"/>
    </row>
    <row r="562" spans="1:15" x14ac:dyDescent="0.25">
      <c r="A562" s="3">
        <f t="shared" si="34"/>
        <v>45853</v>
      </c>
      <c r="B562" s="1" t="str">
        <f>VLOOKUP(MOD(A562-Calcul1!Départ1,7)+1,Cycle1,2,FALSE)</f>
        <v>J</v>
      </c>
      <c r="C562" s="1"/>
      <c r="E562" s="3">
        <f t="shared" si="32"/>
        <v>46219</v>
      </c>
      <c r="F562" s="1" t="str">
        <f ca="1">IFERROR(OFFSET(Bdd!$AB$3,MOD(E562+1,14),Calcul2!$F$26),"")</f>
        <v>M</v>
      </c>
      <c r="G562" s="1"/>
      <c r="I562" s="3">
        <f t="shared" si="35"/>
        <v>46584</v>
      </c>
      <c r="J562" s="1" t="str">
        <f ca="1">IFERROR(OFFSET(Bdd!$Y$3,MOD(E562+1,14),Calcul3!$F$26),"")</f>
        <v>M</v>
      </c>
      <c r="K562" s="1"/>
      <c r="M562" s="3">
        <f t="shared" si="33"/>
        <v>46949</v>
      </c>
      <c r="N562" s="1">
        <f>VLOOKUP(MOD(M562-Calcul4!Départ4,7)+1,Cycle4,2,FALSE)</f>
        <v>0</v>
      </c>
      <c r="O562" s="1"/>
    </row>
    <row r="563" spans="1:15" x14ac:dyDescent="0.25">
      <c r="A563" s="3">
        <f t="shared" si="34"/>
        <v>45854</v>
      </c>
      <c r="B563" s="1" t="str">
        <f>VLOOKUP(MOD(A563-Calcul1!Départ1,7)+1,Cycle1,2,FALSE)</f>
        <v>M</v>
      </c>
      <c r="C563" s="1"/>
      <c r="E563" s="3">
        <f t="shared" si="32"/>
        <v>46220</v>
      </c>
      <c r="F563" s="1" t="str">
        <f ca="1">IFERROR(OFFSET(Bdd!$AB$3,MOD(E563+1,14),Calcul2!$F$26),"")</f>
        <v>M</v>
      </c>
      <c r="G563" s="1"/>
      <c r="I563" s="3">
        <f t="shared" si="35"/>
        <v>46585</v>
      </c>
      <c r="J563" s="1" t="str">
        <f ca="1">IFERROR(OFFSET(Bdd!$Y$3,MOD(E563+1,14),Calcul3!$F$26),"")</f>
        <v>M</v>
      </c>
      <c r="K563" s="1"/>
      <c r="M563" s="3">
        <f t="shared" si="33"/>
        <v>46950</v>
      </c>
      <c r="N563" s="1">
        <f>VLOOKUP(MOD(M563-Calcul4!Départ4,7)+1,Cycle4,2,FALSE)</f>
        <v>0</v>
      </c>
      <c r="O563" s="1"/>
    </row>
    <row r="564" spans="1:15" x14ac:dyDescent="0.25">
      <c r="A564" s="3">
        <f t="shared" si="34"/>
        <v>45855</v>
      </c>
      <c r="B564" s="1" t="str">
        <f>VLOOKUP(MOD(A564-Calcul1!Départ1,7)+1,Cycle1,2,FALSE)</f>
        <v>M</v>
      </c>
      <c r="C564" s="1"/>
      <c r="E564" s="3">
        <f t="shared" si="32"/>
        <v>46221</v>
      </c>
      <c r="F564" s="1">
        <f ca="1">IFERROR(OFFSET(Bdd!$AB$3,MOD(E564+1,14),Calcul2!$F$26),"")</f>
        <v>0</v>
      </c>
      <c r="G564" s="1"/>
      <c r="I564" s="3">
        <f t="shared" si="35"/>
        <v>46586</v>
      </c>
      <c r="J564" s="1">
        <f ca="1">IFERROR(OFFSET(Bdd!$Y$3,MOD(E564+1,14),Calcul3!$F$26),"")</f>
        <v>0</v>
      </c>
      <c r="K564" s="1"/>
      <c r="M564" s="3">
        <f t="shared" si="33"/>
        <v>46951</v>
      </c>
      <c r="N564" s="1" t="str">
        <f>VLOOKUP(MOD(M564-Calcul4!Départ4,7)+1,Cycle4,2,FALSE)</f>
        <v>J</v>
      </c>
      <c r="O564" s="1"/>
    </row>
    <row r="565" spans="1:15" x14ac:dyDescent="0.25">
      <c r="A565" s="3">
        <f t="shared" si="34"/>
        <v>45856</v>
      </c>
      <c r="B565" s="1" t="str">
        <f>VLOOKUP(MOD(A565-Calcul1!Départ1,7)+1,Cycle1,2,FALSE)</f>
        <v>M</v>
      </c>
      <c r="C565" s="1"/>
      <c r="E565" s="3">
        <f t="shared" si="32"/>
        <v>46222</v>
      </c>
      <c r="F565" s="1">
        <f ca="1">IFERROR(OFFSET(Bdd!$AB$3,MOD(E565+1,14),Calcul2!$F$26),"")</f>
        <v>0</v>
      </c>
      <c r="G565" s="1"/>
      <c r="I565" s="3">
        <f t="shared" si="35"/>
        <v>46587</v>
      </c>
      <c r="J565" s="1">
        <f ca="1">IFERROR(OFFSET(Bdd!$Y$3,MOD(E565+1,14),Calcul3!$F$26),"")</f>
        <v>0</v>
      </c>
      <c r="K565" s="1"/>
      <c r="M565" s="3">
        <f t="shared" si="33"/>
        <v>46952</v>
      </c>
      <c r="N565" s="1" t="str">
        <f>VLOOKUP(MOD(M565-Calcul4!Départ4,7)+1,Cycle4,2,FALSE)</f>
        <v>J</v>
      </c>
      <c r="O565" s="1"/>
    </row>
    <row r="566" spans="1:15" x14ac:dyDescent="0.25">
      <c r="A566" s="3">
        <f t="shared" si="34"/>
        <v>45857</v>
      </c>
      <c r="B566" s="1">
        <f>VLOOKUP(MOD(A566-Calcul1!Départ1,7)+1,Cycle1,2,FALSE)</f>
        <v>0</v>
      </c>
      <c r="C566" s="1"/>
      <c r="E566" s="3">
        <f t="shared" si="32"/>
        <v>46223</v>
      </c>
      <c r="F566" s="1" t="str">
        <f ca="1">IFERROR(OFFSET(Bdd!$AB$3,MOD(E566+1,14),Calcul2!$F$26),"")</f>
        <v>AM</v>
      </c>
      <c r="G566" s="1"/>
      <c r="I566" s="3">
        <f t="shared" si="35"/>
        <v>46588</v>
      </c>
      <c r="J566" s="1" t="str">
        <f ca="1">IFERROR(OFFSET(Bdd!$Y$3,MOD(E566+1,14),Calcul3!$F$26),"")</f>
        <v>M</v>
      </c>
      <c r="K566" s="1"/>
      <c r="M566" s="3">
        <f t="shared" si="33"/>
        <v>46953</v>
      </c>
      <c r="N566" s="1" t="str">
        <f>VLOOKUP(MOD(M566-Calcul4!Départ4,7)+1,Cycle4,2,FALSE)</f>
        <v>J</v>
      </c>
      <c r="O566" s="1"/>
    </row>
    <row r="567" spans="1:15" x14ac:dyDescent="0.25">
      <c r="A567" s="3">
        <f t="shared" si="34"/>
        <v>45858</v>
      </c>
      <c r="B567" s="1">
        <f>VLOOKUP(MOD(A567-Calcul1!Départ1,7)+1,Cycle1,2,FALSE)</f>
        <v>0</v>
      </c>
      <c r="C567" s="1"/>
      <c r="E567" s="3">
        <f t="shared" si="32"/>
        <v>46224</v>
      </c>
      <c r="F567" s="1" t="str">
        <f ca="1">IFERROR(OFFSET(Bdd!$AB$3,MOD(E567+1,14),Calcul2!$F$26),"")</f>
        <v>AM</v>
      </c>
      <c r="G567" s="1"/>
      <c r="I567" s="3">
        <f t="shared" si="35"/>
        <v>46589</v>
      </c>
      <c r="J567" s="1" t="str">
        <f ca="1">IFERROR(OFFSET(Bdd!$Y$3,MOD(E567+1,14),Calcul3!$F$26),"")</f>
        <v>M</v>
      </c>
      <c r="K567" s="1"/>
      <c r="M567" s="3">
        <f t="shared" si="33"/>
        <v>46954</v>
      </c>
      <c r="N567" s="1" t="str">
        <f>VLOOKUP(MOD(M567-Calcul4!Départ4,7)+1,Cycle4,2,FALSE)</f>
        <v>J</v>
      </c>
      <c r="O567" s="1"/>
    </row>
    <row r="568" spans="1:15" x14ac:dyDescent="0.25">
      <c r="A568" s="3">
        <f t="shared" si="34"/>
        <v>45859</v>
      </c>
      <c r="B568" s="1" t="str">
        <f>VLOOKUP(MOD(A568-Calcul1!Départ1,7)+1,Cycle1,2,FALSE)</f>
        <v>J</v>
      </c>
      <c r="C568" s="1"/>
      <c r="E568" s="3">
        <f t="shared" si="32"/>
        <v>46225</v>
      </c>
      <c r="F568" s="1" t="str">
        <f ca="1">IFERROR(OFFSET(Bdd!$AB$3,MOD(E568+1,14),Calcul2!$F$26),"")</f>
        <v>AM</v>
      </c>
      <c r="G568" s="1"/>
      <c r="I568" s="3">
        <f t="shared" si="35"/>
        <v>46590</v>
      </c>
      <c r="J568" s="1" t="str">
        <f ca="1">IFERROR(OFFSET(Bdd!$Y$3,MOD(E568+1,14),Calcul3!$F$26),"")</f>
        <v>M</v>
      </c>
      <c r="K568" s="1"/>
      <c r="M568" s="3">
        <f t="shared" si="33"/>
        <v>46955</v>
      </c>
      <c r="N568" s="1" t="str">
        <f>VLOOKUP(MOD(M568-Calcul4!Départ4,7)+1,Cycle4,2,FALSE)</f>
        <v>J</v>
      </c>
      <c r="O568" s="1"/>
    </row>
    <row r="569" spans="1:15" x14ac:dyDescent="0.25">
      <c r="A569" s="3">
        <f t="shared" si="34"/>
        <v>45860</v>
      </c>
      <c r="B569" s="1" t="str">
        <f>VLOOKUP(MOD(A569-Calcul1!Départ1,7)+1,Cycle1,2,FALSE)</f>
        <v>J</v>
      </c>
      <c r="C569" s="1"/>
      <c r="E569" s="3">
        <f t="shared" si="32"/>
        <v>46226</v>
      </c>
      <c r="F569" s="1" t="str">
        <f ca="1">IFERROR(OFFSET(Bdd!$AB$3,MOD(E569+1,14),Calcul2!$F$26),"")</f>
        <v>AM</v>
      </c>
      <c r="G569" s="1"/>
      <c r="I569" s="3">
        <f t="shared" si="35"/>
        <v>46591</v>
      </c>
      <c r="J569" s="1" t="str">
        <f ca="1">IFERROR(OFFSET(Bdd!$Y$3,MOD(E569+1,14),Calcul3!$F$26),"")</f>
        <v>AM</v>
      </c>
      <c r="K569" s="1"/>
      <c r="M569" s="3">
        <f t="shared" si="33"/>
        <v>46956</v>
      </c>
      <c r="N569" s="1">
        <f>VLOOKUP(MOD(M569-Calcul4!Départ4,7)+1,Cycle4,2,FALSE)</f>
        <v>0</v>
      </c>
      <c r="O569" s="1"/>
    </row>
    <row r="570" spans="1:15" x14ac:dyDescent="0.25">
      <c r="A570" s="3">
        <f t="shared" si="34"/>
        <v>45861</v>
      </c>
      <c r="B570" s="1" t="str">
        <f>VLOOKUP(MOD(A570-Calcul1!Départ1,7)+1,Cycle1,2,FALSE)</f>
        <v>M</v>
      </c>
      <c r="C570" s="1"/>
      <c r="E570" s="3">
        <f t="shared" si="32"/>
        <v>46227</v>
      </c>
      <c r="F570" s="1" t="str">
        <f ca="1">IFERROR(OFFSET(Bdd!$AB$3,MOD(E570+1,14),Calcul2!$F$26),"")</f>
        <v>AM</v>
      </c>
      <c r="G570" s="1"/>
      <c r="I570" s="3">
        <f t="shared" si="35"/>
        <v>46592</v>
      </c>
      <c r="J570" s="1" t="str">
        <f ca="1">IFERROR(OFFSET(Bdd!$Y$3,MOD(E570+1,14),Calcul3!$F$26),"")</f>
        <v>AM</v>
      </c>
      <c r="K570" s="1"/>
      <c r="M570" s="3">
        <f t="shared" si="33"/>
        <v>46957</v>
      </c>
      <c r="N570" s="1">
        <f>VLOOKUP(MOD(M570-Calcul4!Départ4,7)+1,Cycle4,2,FALSE)</f>
        <v>0</v>
      </c>
      <c r="O570" s="1"/>
    </row>
    <row r="571" spans="1:15" x14ac:dyDescent="0.25">
      <c r="A571" s="3">
        <f t="shared" si="34"/>
        <v>45862</v>
      </c>
      <c r="B571" s="1" t="str">
        <f>VLOOKUP(MOD(A571-Calcul1!Départ1,7)+1,Cycle1,2,FALSE)</f>
        <v>M</v>
      </c>
      <c r="C571" s="1"/>
      <c r="E571" s="3">
        <f t="shared" si="32"/>
        <v>46228</v>
      </c>
      <c r="F571" s="1">
        <f ca="1">IFERROR(OFFSET(Bdd!$AB$3,MOD(E571+1,14),Calcul2!$F$26),"")</f>
        <v>0</v>
      </c>
      <c r="G571" s="1"/>
      <c r="I571" s="3">
        <f t="shared" si="35"/>
        <v>46593</v>
      </c>
      <c r="J571" s="1">
        <f ca="1">IFERROR(OFFSET(Bdd!$Y$3,MOD(E571+1,14),Calcul3!$F$26),"")</f>
        <v>0</v>
      </c>
      <c r="K571" s="1"/>
      <c r="M571" s="3">
        <f t="shared" si="33"/>
        <v>46958</v>
      </c>
      <c r="N571" s="1" t="str">
        <f>VLOOKUP(MOD(M571-Calcul4!Départ4,7)+1,Cycle4,2,FALSE)</f>
        <v>J</v>
      </c>
      <c r="O571" s="1"/>
    </row>
    <row r="572" spans="1:15" x14ac:dyDescent="0.25">
      <c r="A572" s="3">
        <f t="shared" si="34"/>
        <v>45863</v>
      </c>
      <c r="B572" s="1" t="str">
        <f>VLOOKUP(MOD(A572-Calcul1!Départ1,7)+1,Cycle1,2,FALSE)</f>
        <v>M</v>
      </c>
      <c r="C572" s="1"/>
      <c r="E572" s="3">
        <f t="shared" si="32"/>
        <v>46229</v>
      </c>
      <c r="F572" s="1">
        <f ca="1">IFERROR(OFFSET(Bdd!$AB$3,MOD(E572+1,14),Calcul2!$F$26),"")</f>
        <v>0</v>
      </c>
      <c r="G572" s="1"/>
      <c r="I572" s="3">
        <f t="shared" si="35"/>
        <v>46594</v>
      </c>
      <c r="J572" s="1">
        <f ca="1">IFERROR(OFFSET(Bdd!$Y$3,MOD(E572+1,14),Calcul3!$F$26),"")</f>
        <v>0</v>
      </c>
      <c r="K572" s="1"/>
      <c r="M572" s="3">
        <f t="shared" si="33"/>
        <v>46959</v>
      </c>
      <c r="N572" s="1" t="str">
        <f>VLOOKUP(MOD(M572-Calcul4!Départ4,7)+1,Cycle4,2,FALSE)</f>
        <v>J</v>
      </c>
      <c r="O572" s="1"/>
    </row>
    <row r="573" spans="1:15" x14ac:dyDescent="0.25">
      <c r="A573" s="3">
        <f t="shared" si="34"/>
        <v>45864</v>
      </c>
      <c r="B573" s="1">
        <f>VLOOKUP(MOD(A573-Calcul1!Départ1,7)+1,Cycle1,2,FALSE)</f>
        <v>0</v>
      </c>
      <c r="C573" s="1"/>
      <c r="E573" s="3">
        <f t="shared" si="32"/>
        <v>46230</v>
      </c>
      <c r="F573" s="1" t="str">
        <f ca="1">IFERROR(OFFSET(Bdd!$AB$3,MOD(E573+1,14),Calcul2!$F$26),"")</f>
        <v>M</v>
      </c>
      <c r="G573" s="1"/>
      <c r="I573" s="3">
        <f t="shared" si="35"/>
        <v>46595</v>
      </c>
      <c r="J573" s="1" t="str">
        <f ca="1">IFERROR(OFFSET(Bdd!$Y$3,MOD(E573+1,14),Calcul3!$F$26),"")</f>
        <v>AM</v>
      </c>
      <c r="K573" s="1"/>
      <c r="M573" s="3">
        <f t="shared" si="33"/>
        <v>46960</v>
      </c>
      <c r="N573" s="1" t="str">
        <f>VLOOKUP(MOD(M573-Calcul4!Départ4,7)+1,Cycle4,2,FALSE)</f>
        <v>J</v>
      </c>
      <c r="O573" s="1"/>
    </row>
    <row r="574" spans="1:15" x14ac:dyDescent="0.25">
      <c r="A574" s="3">
        <f t="shared" si="34"/>
        <v>45865</v>
      </c>
      <c r="B574" s="1">
        <f>VLOOKUP(MOD(A574-Calcul1!Départ1,7)+1,Cycle1,2,FALSE)</f>
        <v>0</v>
      </c>
      <c r="C574" s="1"/>
      <c r="E574" s="3">
        <f t="shared" si="32"/>
        <v>46231</v>
      </c>
      <c r="F574" s="1" t="str">
        <f ca="1">IFERROR(OFFSET(Bdd!$AB$3,MOD(E574+1,14),Calcul2!$F$26),"")</f>
        <v>M</v>
      </c>
      <c r="G574" s="1"/>
      <c r="I574" s="3">
        <f t="shared" si="35"/>
        <v>46596</v>
      </c>
      <c r="J574" s="1" t="str">
        <f ca="1">IFERROR(OFFSET(Bdd!$Y$3,MOD(E574+1,14),Calcul3!$F$26),"")</f>
        <v>AM</v>
      </c>
      <c r="K574" s="1"/>
      <c r="M574" s="3">
        <f t="shared" si="33"/>
        <v>46961</v>
      </c>
      <c r="N574" s="1" t="str">
        <f>VLOOKUP(MOD(M574-Calcul4!Départ4,7)+1,Cycle4,2,FALSE)</f>
        <v>J</v>
      </c>
      <c r="O574" s="1"/>
    </row>
    <row r="575" spans="1:15" x14ac:dyDescent="0.25">
      <c r="A575" s="3">
        <f t="shared" si="34"/>
        <v>45866</v>
      </c>
      <c r="B575" s="1" t="str">
        <f>VLOOKUP(MOD(A575-Calcul1!Départ1,7)+1,Cycle1,2,FALSE)</f>
        <v>J</v>
      </c>
      <c r="C575" s="1"/>
      <c r="E575" s="3">
        <f t="shared" si="32"/>
        <v>46232</v>
      </c>
      <c r="F575" s="1" t="str">
        <f ca="1">IFERROR(OFFSET(Bdd!$AB$3,MOD(E575+1,14),Calcul2!$F$26),"")</f>
        <v>M</v>
      </c>
      <c r="G575" s="1"/>
      <c r="I575" s="3">
        <f t="shared" si="35"/>
        <v>46597</v>
      </c>
      <c r="J575" s="1" t="str">
        <f ca="1">IFERROR(OFFSET(Bdd!$Y$3,MOD(E575+1,14),Calcul3!$F$26),"")</f>
        <v>AM</v>
      </c>
      <c r="K575" s="1"/>
      <c r="M575" s="3">
        <f t="shared" si="33"/>
        <v>46962</v>
      </c>
      <c r="N575" s="1" t="str">
        <f>VLOOKUP(MOD(M575-Calcul4!Départ4,7)+1,Cycle4,2,FALSE)</f>
        <v>J</v>
      </c>
      <c r="O575" s="1"/>
    </row>
    <row r="576" spans="1:15" x14ac:dyDescent="0.25">
      <c r="A576" s="3">
        <f t="shared" si="34"/>
        <v>45867</v>
      </c>
      <c r="B576" s="1" t="str">
        <f>VLOOKUP(MOD(A576-Calcul1!Départ1,7)+1,Cycle1,2,FALSE)</f>
        <v>J</v>
      </c>
      <c r="C576" s="1"/>
      <c r="E576" s="3">
        <f t="shared" si="32"/>
        <v>46233</v>
      </c>
      <c r="F576" s="1" t="str">
        <f ca="1">IFERROR(OFFSET(Bdd!$AB$3,MOD(E576+1,14),Calcul2!$F$26),"")</f>
        <v>M</v>
      </c>
      <c r="G576" s="1"/>
      <c r="I576" s="3">
        <f t="shared" si="35"/>
        <v>46598</v>
      </c>
      <c r="J576" s="1" t="str">
        <f ca="1">IFERROR(OFFSET(Bdd!$Y$3,MOD(E576+1,14),Calcul3!$F$26),"")</f>
        <v>M</v>
      </c>
      <c r="K576" s="1"/>
      <c r="M576" s="3">
        <f t="shared" si="33"/>
        <v>46963</v>
      </c>
      <c r="N576" s="1">
        <f>VLOOKUP(MOD(M576-Calcul4!Départ4,7)+1,Cycle4,2,FALSE)</f>
        <v>0</v>
      </c>
      <c r="O576" s="1"/>
    </row>
    <row r="577" spans="1:15" x14ac:dyDescent="0.25">
      <c r="A577" s="3">
        <f t="shared" si="34"/>
        <v>45868</v>
      </c>
      <c r="B577" s="1" t="str">
        <f>VLOOKUP(MOD(A577-Calcul1!Départ1,7)+1,Cycle1,2,FALSE)</f>
        <v>M</v>
      </c>
      <c r="C577" s="1"/>
      <c r="E577" s="3">
        <f t="shared" si="32"/>
        <v>46234</v>
      </c>
      <c r="F577" s="1" t="str">
        <f ca="1">IFERROR(OFFSET(Bdd!$AB$3,MOD(E577+1,14),Calcul2!$F$26),"")</f>
        <v>M</v>
      </c>
      <c r="G577" s="1"/>
      <c r="I577" s="3">
        <f t="shared" si="35"/>
        <v>46599</v>
      </c>
      <c r="J577" s="1" t="str">
        <f ca="1">IFERROR(OFFSET(Bdd!$Y$3,MOD(E577+1,14),Calcul3!$F$26),"")</f>
        <v>M</v>
      </c>
      <c r="K577" s="1"/>
      <c r="M577" s="3">
        <f t="shared" si="33"/>
        <v>46964</v>
      </c>
      <c r="N577" s="1">
        <f>VLOOKUP(MOD(M577-Calcul4!Départ4,7)+1,Cycle4,2,FALSE)</f>
        <v>0</v>
      </c>
      <c r="O577" s="1"/>
    </row>
    <row r="578" spans="1:15" x14ac:dyDescent="0.25">
      <c r="A578" s="3">
        <f t="shared" si="34"/>
        <v>45869</v>
      </c>
      <c r="B578" s="1" t="str">
        <f>VLOOKUP(MOD(A578-Calcul1!Départ1,7)+1,Cycle1,2,FALSE)</f>
        <v>M</v>
      </c>
      <c r="C578" s="1"/>
      <c r="E578" s="3">
        <f t="shared" ref="E578:E641" si="36">E577+1</f>
        <v>46235</v>
      </c>
      <c r="F578" s="1">
        <f ca="1">IFERROR(OFFSET(Bdd!$AB$3,MOD(E578+1,14),Calcul2!$F$26),"")</f>
        <v>0</v>
      </c>
      <c r="G578" s="1"/>
      <c r="I578" s="3">
        <f t="shared" si="35"/>
        <v>46600</v>
      </c>
      <c r="J578" s="1">
        <f ca="1">IFERROR(OFFSET(Bdd!$Y$3,MOD(E578+1,14),Calcul3!$F$26),"")</f>
        <v>0</v>
      </c>
      <c r="K578" s="1"/>
      <c r="M578" s="3">
        <f t="shared" ref="M578:M641" si="37">M577+1</f>
        <v>46965</v>
      </c>
      <c r="N578" s="1" t="str">
        <f>VLOOKUP(MOD(M578-Calcul4!Départ4,7)+1,Cycle4,2,FALSE)</f>
        <v>J</v>
      </c>
      <c r="O578" s="1"/>
    </row>
    <row r="579" spans="1:15" x14ac:dyDescent="0.25">
      <c r="A579" s="3">
        <f t="shared" ref="A579:A642" si="38">A578+1</f>
        <v>45870</v>
      </c>
      <c r="B579" s="1" t="str">
        <f>VLOOKUP(MOD(A579-Calcul1!Départ1,7)+1,Cycle1,2,FALSE)</f>
        <v>M</v>
      </c>
      <c r="C579" s="1"/>
      <c r="E579" s="3">
        <f t="shared" si="36"/>
        <v>46236</v>
      </c>
      <c r="F579" s="1">
        <f ca="1">IFERROR(OFFSET(Bdd!$AB$3,MOD(E579+1,14),Calcul2!$F$26),"")</f>
        <v>0</v>
      </c>
      <c r="G579" s="1"/>
      <c r="I579" s="3">
        <f t="shared" ref="I579:I642" si="39">I578+1</f>
        <v>46601</v>
      </c>
      <c r="J579" s="1">
        <f ca="1">IFERROR(OFFSET(Bdd!$Y$3,MOD(E579+1,14),Calcul3!$F$26),"")</f>
        <v>0</v>
      </c>
      <c r="K579" s="1"/>
      <c r="M579" s="3">
        <f t="shared" si="37"/>
        <v>46966</v>
      </c>
      <c r="N579" s="1" t="str">
        <f>VLOOKUP(MOD(M579-Calcul4!Départ4,7)+1,Cycle4,2,FALSE)</f>
        <v>J</v>
      </c>
      <c r="O579" s="1"/>
    </row>
    <row r="580" spans="1:15" x14ac:dyDescent="0.25">
      <c r="A580" s="3">
        <f t="shared" si="38"/>
        <v>45871</v>
      </c>
      <c r="B580" s="1">
        <f>VLOOKUP(MOD(A580-Calcul1!Départ1,7)+1,Cycle1,2,FALSE)</f>
        <v>0</v>
      </c>
      <c r="C580" s="1"/>
      <c r="E580" s="3">
        <f t="shared" si="36"/>
        <v>46237</v>
      </c>
      <c r="F580" s="1" t="str">
        <f ca="1">IFERROR(OFFSET(Bdd!$AB$3,MOD(E580+1,14),Calcul2!$F$26),"")</f>
        <v>AM</v>
      </c>
      <c r="G580" s="1"/>
      <c r="I580" s="3">
        <f t="shared" si="39"/>
        <v>46602</v>
      </c>
      <c r="J580" s="1" t="str">
        <f ca="1">IFERROR(OFFSET(Bdd!$Y$3,MOD(E580+1,14),Calcul3!$F$26),"")</f>
        <v>M</v>
      </c>
      <c r="K580" s="1"/>
      <c r="M580" s="3">
        <f t="shared" si="37"/>
        <v>46967</v>
      </c>
      <c r="N580" s="1" t="str">
        <f>VLOOKUP(MOD(M580-Calcul4!Départ4,7)+1,Cycle4,2,FALSE)</f>
        <v>J</v>
      </c>
      <c r="O580" s="1"/>
    </row>
    <row r="581" spans="1:15" x14ac:dyDescent="0.25">
      <c r="A581" s="3">
        <f t="shared" si="38"/>
        <v>45872</v>
      </c>
      <c r="B581" s="1">
        <f>VLOOKUP(MOD(A581-Calcul1!Départ1,7)+1,Cycle1,2,FALSE)</f>
        <v>0</v>
      </c>
      <c r="C581" s="1"/>
      <c r="E581" s="3">
        <f t="shared" si="36"/>
        <v>46238</v>
      </c>
      <c r="F581" s="1" t="str">
        <f ca="1">IFERROR(OFFSET(Bdd!$AB$3,MOD(E581+1,14),Calcul2!$F$26),"")</f>
        <v>AM</v>
      </c>
      <c r="G581" s="1"/>
      <c r="I581" s="3">
        <f t="shared" si="39"/>
        <v>46603</v>
      </c>
      <c r="J581" s="1" t="str">
        <f ca="1">IFERROR(OFFSET(Bdd!$Y$3,MOD(E581+1,14),Calcul3!$F$26),"")</f>
        <v>M</v>
      </c>
      <c r="K581" s="1"/>
      <c r="M581" s="3">
        <f t="shared" si="37"/>
        <v>46968</v>
      </c>
      <c r="N581" s="1" t="str">
        <f>VLOOKUP(MOD(M581-Calcul4!Départ4,7)+1,Cycle4,2,FALSE)</f>
        <v>J</v>
      </c>
      <c r="O581" s="1"/>
    </row>
    <row r="582" spans="1:15" x14ac:dyDescent="0.25">
      <c r="A582" s="3">
        <f t="shared" si="38"/>
        <v>45873</v>
      </c>
      <c r="B582" s="1" t="str">
        <f>VLOOKUP(MOD(A582-Calcul1!Départ1,7)+1,Cycle1,2,FALSE)</f>
        <v>J</v>
      </c>
      <c r="C582" s="1"/>
      <c r="E582" s="3">
        <f t="shared" si="36"/>
        <v>46239</v>
      </c>
      <c r="F582" s="1" t="str">
        <f ca="1">IFERROR(OFFSET(Bdd!$AB$3,MOD(E582+1,14),Calcul2!$F$26),"")</f>
        <v>AM</v>
      </c>
      <c r="G582" s="1"/>
      <c r="I582" s="3">
        <f t="shared" si="39"/>
        <v>46604</v>
      </c>
      <c r="J582" s="1" t="str">
        <f ca="1">IFERROR(OFFSET(Bdd!$Y$3,MOD(E582+1,14),Calcul3!$F$26),"")</f>
        <v>M</v>
      </c>
      <c r="K582" s="1"/>
      <c r="M582" s="3">
        <f t="shared" si="37"/>
        <v>46969</v>
      </c>
      <c r="N582" s="1" t="str">
        <f>VLOOKUP(MOD(M582-Calcul4!Départ4,7)+1,Cycle4,2,FALSE)</f>
        <v>J</v>
      </c>
      <c r="O582" s="1"/>
    </row>
    <row r="583" spans="1:15" x14ac:dyDescent="0.25">
      <c r="A583" s="3">
        <f t="shared" si="38"/>
        <v>45874</v>
      </c>
      <c r="B583" s="1" t="str">
        <f>VLOOKUP(MOD(A583-Calcul1!Départ1,7)+1,Cycle1,2,FALSE)</f>
        <v>J</v>
      </c>
      <c r="C583" s="1"/>
      <c r="E583" s="3">
        <f t="shared" si="36"/>
        <v>46240</v>
      </c>
      <c r="F583" s="1" t="str">
        <f ca="1">IFERROR(OFFSET(Bdd!$AB$3,MOD(E583+1,14),Calcul2!$F$26),"")</f>
        <v>AM</v>
      </c>
      <c r="G583" s="1"/>
      <c r="I583" s="3">
        <f t="shared" si="39"/>
        <v>46605</v>
      </c>
      <c r="J583" s="1" t="str">
        <f ca="1">IFERROR(OFFSET(Bdd!$Y$3,MOD(E583+1,14),Calcul3!$F$26),"")</f>
        <v>AM</v>
      </c>
      <c r="K583" s="1"/>
      <c r="M583" s="3">
        <f t="shared" si="37"/>
        <v>46970</v>
      </c>
      <c r="N583" s="1">
        <f>VLOOKUP(MOD(M583-Calcul4!Départ4,7)+1,Cycle4,2,FALSE)</f>
        <v>0</v>
      </c>
      <c r="O583" s="1"/>
    </row>
    <row r="584" spans="1:15" x14ac:dyDescent="0.25">
      <c r="A584" s="3">
        <f t="shared" si="38"/>
        <v>45875</v>
      </c>
      <c r="B584" s="1" t="str">
        <f>VLOOKUP(MOD(A584-Calcul1!Départ1,7)+1,Cycle1,2,FALSE)</f>
        <v>M</v>
      </c>
      <c r="C584" s="1"/>
      <c r="E584" s="3">
        <f t="shared" si="36"/>
        <v>46241</v>
      </c>
      <c r="F584" s="1" t="str">
        <f ca="1">IFERROR(OFFSET(Bdd!$AB$3,MOD(E584+1,14),Calcul2!$F$26),"")</f>
        <v>AM</v>
      </c>
      <c r="G584" s="1"/>
      <c r="I584" s="3">
        <f t="shared" si="39"/>
        <v>46606</v>
      </c>
      <c r="J584" s="1" t="str">
        <f ca="1">IFERROR(OFFSET(Bdd!$Y$3,MOD(E584+1,14),Calcul3!$F$26),"")</f>
        <v>AM</v>
      </c>
      <c r="K584" s="1"/>
      <c r="M584" s="3">
        <f t="shared" si="37"/>
        <v>46971</v>
      </c>
      <c r="N584" s="1">
        <f>VLOOKUP(MOD(M584-Calcul4!Départ4,7)+1,Cycle4,2,FALSE)</f>
        <v>0</v>
      </c>
      <c r="O584" s="1"/>
    </row>
    <row r="585" spans="1:15" x14ac:dyDescent="0.25">
      <c r="A585" s="3">
        <f t="shared" si="38"/>
        <v>45876</v>
      </c>
      <c r="B585" s="1" t="str">
        <f>VLOOKUP(MOD(A585-Calcul1!Départ1,7)+1,Cycle1,2,FALSE)</f>
        <v>M</v>
      </c>
      <c r="C585" s="1"/>
      <c r="E585" s="3">
        <f t="shared" si="36"/>
        <v>46242</v>
      </c>
      <c r="F585" s="1">
        <f ca="1">IFERROR(OFFSET(Bdd!$AB$3,MOD(E585+1,14),Calcul2!$F$26),"")</f>
        <v>0</v>
      </c>
      <c r="G585" s="1"/>
      <c r="I585" s="3">
        <f t="shared" si="39"/>
        <v>46607</v>
      </c>
      <c r="J585" s="1">
        <f ca="1">IFERROR(OFFSET(Bdd!$Y$3,MOD(E585+1,14),Calcul3!$F$26),"")</f>
        <v>0</v>
      </c>
      <c r="K585" s="1"/>
      <c r="M585" s="3">
        <f t="shared" si="37"/>
        <v>46972</v>
      </c>
      <c r="N585" s="1" t="str">
        <f>VLOOKUP(MOD(M585-Calcul4!Départ4,7)+1,Cycle4,2,FALSE)</f>
        <v>J</v>
      </c>
      <c r="O585" s="1"/>
    </row>
    <row r="586" spans="1:15" x14ac:dyDescent="0.25">
      <c r="A586" s="3">
        <f t="shared" si="38"/>
        <v>45877</v>
      </c>
      <c r="B586" s="1" t="str">
        <f>VLOOKUP(MOD(A586-Calcul1!Départ1,7)+1,Cycle1,2,FALSE)</f>
        <v>M</v>
      </c>
      <c r="C586" s="1"/>
      <c r="E586" s="3">
        <f t="shared" si="36"/>
        <v>46243</v>
      </c>
      <c r="F586" s="1">
        <f ca="1">IFERROR(OFFSET(Bdd!$AB$3,MOD(E586+1,14),Calcul2!$F$26),"")</f>
        <v>0</v>
      </c>
      <c r="G586" s="1"/>
      <c r="I586" s="3">
        <f t="shared" si="39"/>
        <v>46608</v>
      </c>
      <c r="J586" s="1">
        <f ca="1">IFERROR(OFFSET(Bdd!$Y$3,MOD(E586+1,14),Calcul3!$F$26),"")</f>
        <v>0</v>
      </c>
      <c r="K586" s="1"/>
      <c r="M586" s="3">
        <f t="shared" si="37"/>
        <v>46973</v>
      </c>
      <c r="N586" s="1" t="str">
        <f>VLOOKUP(MOD(M586-Calcul4!Départ4,7)+1,Cycle4,2,FALSE)</f>
        <v>J</v>
      </c>
      <c r="O586" s="1"/>
    </row>
    <row r="587" spans="1:15" x14ac:dyDescent="0.25">
      <c r="A587" s="3">
        <f t="shared" si="38"/>
        <v>45878</v>
      </c>
      <c r="B587" s="1">
        <f>VLOOKUP(MOD(A587-Calcul1!Départ1,7)+1,Cycle1,2,FALSE)</f>
        <v>0</v>
      </c>
      <c r="C587" s="1"/>
      <c r="E587" s="3">
        <f t="shared" si="36"/>
        <v>46244</v>
      </c>
      <c r="F587" s="1" t="str">
        <f ca="1">IFERROR(OFFSET(Bdd!$AB$3,MOD(E587+1,14),Calcul2!$F$26),"")</f>
        <v>M</v>
      </c>
      <c r="G587" s="1"/>
      <c r="I587" s="3">
        <f t="shared" si="39"/>
        <v>46609</v>
      </c>
      <c r="J587" s="1" t="str">
        <f ca="1">IFERROR(OFFSET(Bdd!$Y$3,MOD(E587+1,14),Calcul3!$F$26),"")</f>
        <v>AM</v>
      </c>
      <c r="K587" s="1"/>
      <c r="M587" s="3">
        <f t="shared" si="37"/>
        <v>46974</v>
      </c>
      <c r="N587" s="1" t="str">
        <f>VLOOKUP(MOD(M587-Calcul4!Départ4,7)+1,Cycle4,2,FALSE)</f>
        <v>J</v>
      </c>
      <c r="O587" s="1"/>
    </row>
    <row r="588" spans="1:15" x14ac:dyDescent="0.25">
      <c r="A588" s="3">
        <f t="shared" si="38"/>
        <v>45879</v>
      </c>
      <c r="B588" s="1">
        <f>VLOOKUP(MOD(A588-Calcul1!Départ1,7)+1,Cycle1,2,FALSE)</f>
        <v>0</v>
      </c>
      <c r="C588" s="1"/>
      <c r="E588" s="3">
        <f t="shared" si="36"/>
        <v>46245</v>
      </c>
      <c r="F588" s="1" t="str">
        <f ca="1">IFERROR(OFFSET(Bdd!$AB$3,MOD(E588+1,14),Calcul2!$F$26),"")</f>
        <v>M</v>
      </c>
      <c r="G588" s="1"/>
      <c r="I588" s="3">
        <f t="shared" si="39"/>
        <v>46610</v>
      </c>
      <c r="J588" s="1" t="str">
        <f ca="1">IFERROR(OFFSET(Bdd!$Y$3,MOD(E588+1,14),Calcul3!$F$26),"")</f>
        <v>AM</v>
      </c>
      <c r="K588" s="1"/>
      <c r="M588" s="3">
        <f t="shared" si="37"/>
        <v>46975</v>
      </c>
      <c r="N588" s="1" t="str">
        <f>VLOOKUP(MOD(M588-Calcul4!Départ4,7)+1,Cycle4,2,FALSE)</f>
        <v>J</v>
      </c>
      <c r="O588" s="1"/>
    </row>
    <row r="589" spans="1:15" x14ac:dyDescent="0.25">
      <c r="A589" s="3">
        <f t="shared" si="38"/>
        <v>45880</v>
      </c>
      <c r="B589" s="1" t="str">
        <f>VLOOKUP(MOD(A589-Calcul1!Départ1,7)+1,Cycle1,2,FALSE)</f>
        <v>J</v>
      </c>
      <c r="C589" s="1"/>
      <c r="E589" s="3">
        <f t="shared" si="36"/>
        <v>46246</v>
      </c>
      <c r="F589" s="1" t="str">
        <f ca="1">IFERROR(OFFSET(Bdd!$AB$3,MOD(E589+1,14),Calcul2!$F$26),"")</f>
        <v>M</v>
      </c>
      <c r="G589" s="1"/>
      <c r="I589" s="3">
        <f t="shared" si="39"/>
        <v>46611</v>
      </c>
      <c r="J589" s="1" t="str">
        <f ca="1">IFERROR(OFFSET(Bdd!$Y$3,MOD(E589+1,14),Calcul3!$F$26),"")</f>
        <v>AM</v>
      </c>
      <c r="K589" s="1"/>
      <c r="M589" s="3">
        <f t="shared" si="37"/>
        <v>46976</v>
      </c>
      <c r="N589" s="1" t="str">
        <f>VLOOKUP(MOD(M589-Calcul4!Départ4,7)+1,Cycle4,2,FALSE)</f>
        <v>J</v>
      </c>
      <c r="O589" s="1"/>
    </row>
    <row r="590" spans="1:15" x14ac:dyDescent="0.25">
      <c r="A590" s="3">
        <f t="shared" si="38"/>
        <v>45881</v>
      </c>
      <c r="B590" s="1" t="str">
        <f>VLOOKUP(MOD(A590-Calcul1!Départ1,7)+1,Cycle1,2,FALSE)</f>
        <v>J</v>
      </c>
      <c r="C590" s="1"/>
      <c r="E590" s="3">
        <f t="shared" si="36"/>
        <v>46247</v>
      </c>
      <c r="F590" s="1" t="str">
        <f ca="1">IFERROR(OFFSET(Bdd!$AB$3,MOD(E590+1,14),Calcul2!$F$26),"")</f>
        <v>M</v>
      </c>
      <c r="G590" s="1"/>
      <c r="I590" s="3">
        <f t="shared" si="39"/>
        <v>46612</v>
      </c>
      <c r="J590" s="1" t="str">
        <f ca="1">IFERROR(OFFSET(Bdd!$Y$3,MOD(E590+1,14),Calcul3!$F$26),"")</f>
        <v>M</v>
      </c>
      <c r="K590" s="1"/>
      <c r="M590" s="3">
        <f t="shared" si="37"/>
        <v>46977</v>
      </c>
      <c r="N590" s="1">
        <f>VLOOKUP(MOD(M590-Calcul4!Départ4,7)+1,Cycle4,2,FALSE)</f>
        <v>0</v>
      </c>
      <c r="O590" s="1"/>
    </row>
    <row r="591" spans="1:15" x14ac:dyDescent="0.25">
      <c r="A591" s="3">
        <f t="shared" si="38"/>
        <v>45882</v>
      </c>
      <c r="B591" s="1" t="str">
        <f>VLOOKUP(MOD(A591-Calcul1!Départ1,7)+1,Cycle1,2,FALSE)</f>
        <v>M</v>
      </c>
      <c r="C591" s="1"/>
      <c r="E591" s="3">
        <f t="shared" si="36"/>
        <v>46248</v>
      </c>
      <c r="F591" s="1" t="str">
        <f ca="1">IFERROR(OFFSET(Bdd!$AB$3,MOD(E591+1,14),Calcul2!$F$26),"")</f>
        <v>M</v>
      </c>
      <c r="G591" s="1"/>
      <c r="I591" s="3">
        <f t="shared" si="39"/>
        <v>46613</v>
      </c>
      <c r="J591" s="1" t="str">
        <f ca="1">IFERROR(OFFSET(Bdd!$Y$3,MOD(E591+1,14),Calcul3!$F$26),"")</f>
        <v>M</v>
      </c>
      <c r="K591" s="1"/>
      <c r="M591" s="3">
        <f t="shared" si="37"/>
        <v>46978</v>
      </c>
      <c r="N591" s="1">
        <f>VLOOKUP(MOD(M591-Calcul4!Départ4,7)+1,Cycle4,2,FALSE)</f>
        <v>0</v>
      </c>
      <c r="O591" s="1"/>
    </row>
    <row r="592" spans="1:15" x14ac:dyDescent="0.25">
      <c r="A592" s="3">
        <f t="shared" si="38"/>
        <v>45883</v>
      </c>
      <c r="B592" s="1" t="str">
        <f>VLOOKUP(MOD(A592-Calcul1!Départ1,7)+1,Cycle1,2,FALSE)</f>
        <v>M</v>
      </c>
      <c r="C592" s="1"/>
      <c r="E592" s="3">
        <f t="shared" si="36"/>
        <v>46249</v>
      </c>
      <c r="F592" s="1">
        <f ca="1">IFERROR(OFFSET(Bdd!$AB$3,MOD(E592+1,14),Calcul2!$F$26),"")</f>
        <v>0</v>
      </c>
      <c r="G592" s="1"/>
      <c r="I592" s="3">
        <f t="shared" si="39"/>
        <v>46614</v>
      </c>
      <c r="J592" s="1">
        <f ca="1">IFERROR(OFFSET(Bdd!$Y$3,MOD(E592+1,14),Calcul3!$F$26),"")</f>
        <v>0</v>
      </c>
      <c r="K592" s="1"/>
      <c r="M592" s="3">
        <f t="shared" si="37"/>
        <v>46979</v>
      </c>
      <c r="N592" s="1" t="str">
        <f>VLOOKUP(MOD(M592-Calcul4!Départ4,7)+1,Cycle4,2,FALSE)</f>
        <v>J</v>
      </c>
      <c r="O592" s="1"/>
    </row>
    <row r="593" spans="1:15" x14ac:dyDescent="0.25">
      <c r="A593" s="3">
        <f t="shared" si="38"/>
        <v>45884</v>
      </c>
      <c r="B593" s="1" t="str">
        <f>VLOOKUP(MOD(A593-Calcul1!Départ1,7)+1,Cycle1,2,FALSE)</f>
        <v>M</v>
      </c>
      <c r="C593" s="1"/>
      <c r="E593" s="3">
        <f t="shared" si="36"/>
        <v>46250</v>
      </c>
      <c r="F593" s="1">
        <f ca="1">IFERROR(OFFSET(Bdd!$AB$3,MOD(E593+1,14),Calcul2!$F$26),"")</f>
        <v>0</v>
      </c>
      <c r="G593" s="1"/>
      <c r="I593" s="3">
        <f t="shared" si="39"/>
        <v>46615</v>
      </c>
      <c r="J593" s="1">
        <f ca="1">IFERROR(OFFSET(Bdd!$Y$3,MOD(E593+1,14),Calcul3!$F$26),"")</f>
        <v>0</v>
      </c>
      <c r="K593" s="1"/>
      <c r="M593" s="3">
        <f t="shared" si="37"/>
        <v>46980</v>
      </c>
      <c r="N593" s="1" t="str">
        <f>VLOOKUP(MOD(M593-Calcul4!Départ4,7)+1,Cycle4,2,FALSE)</f>
        <v>J</v>
      </c>
      <c r="O593" s="1"/>
    </row>
    <row r="594" spans="1:15" x14ac:dyDescent="0.25">
      <c r="A594" s="3">
        <f t="shared" si="38"/>
        <v>45885</v>
      </c>
      <c r="B594" s="1">
        <f>VLOOKUP(MOD(A594-Calcul1!Départ1,7)+1,Cycle1,2,FALSE)</f>
        <v>0</v>
      </c>
      <c r="C594" s="1"/>
      <c r="E594" s="3">
        <f t="shared" si="36"/>
        <v>46251</v>
      </c>
      <c r="F594" s="1" t="str">
        <f ca="1">IFERROR(OFFSET(Bdd!$AB$3,MOD(E594+1,14),Calcul2!$F$26),"")</f>
        <v>AM</v>
      </c>
      <c r="G594" s="1"/>
      <c r="I594" s="3">
        <f t="shared" si="39"/>
        <v>46616</v>
      </c>
      <c r="J594" s="1" t="str">
        <f ca="1">IFERROR(OFFSET(Bdd!$Y$3,MOD(E594+1,14),Calcul3!$F$26),"")</f>
        <v>M</v>
      </c>
      <c r="K594" s="1"/>
      <c r="M594" s="3">
        <f t="shared" si="37"/>
        <v>46981</v>
      </c>
      <c r="N594" s="1" t="str">
        <f>VLOOKUP(MOD(M594-Calcul4!Départ4,7)+1,Cycle4,2,FALSE)</f>
        <v>J</v>
      </c>
      <c r="O594" s="1"/>
    </row>
    <row r="595" spans="1:15" x14ac:dyDescent="0.25">
      <c r="A595" s="3">
        <f t="shared" si="38"/>
        <v>45886</v>
      </c>
      <c r="B595" s="1">
        <f>VLOOKUP(MOD(A595-Calcul1!Départ1,7)+1,Cycle1,2,FALSE)</f>
        <v>0</v>
      </c>
      <c r="C595" s="1"/>
      <c r="E595" s="3">
        <f t="shared" si="36"/>
        <v>46252</v>
      </c>
      <c r="F595" s="1" t="str">
        <f ca="1">IFERROR(OFFSET(Bdd!$AB$3,MOD(E595+1,14),Calcul2!$F$26),"")</f>
        <v>AM</v>
      </c>
      <c r="G595" s="1"/>
      <c r="I595" s="3">
        <f t="shared" si="39"/>
        <v>46617</v>
      </c>
      <c r="J595" s="1" t="str">
        <f ca="1">IFERROR(OFFSET(Bdd!$Y$3,MOD(E595+1,14),Calcul3!$F$26),"")</f>
        <v>M</v>
      </c>
      <c r="K595" s="1"/>
      <c r="M595" s="3">
        <f t="shared" si="37"/>
        <v>46982</v>
      </c>
      <c r="N595" s="1" t="str">
        <f>VLOOKUP(MOD(M595-Calcul4!Départ4,7)+1,Cycle4,2,FALSE)</f>
        <v>J</v>
      </c>
      <c r="O595" s="1"/>
    </row>
    <row r="596" spans="1:15" x14ac:dyDescent="0.25">
      <c r="A596" s="3">
        <f t="shared" si="38"/>
        <v>45887</v>
      </c>
      <c r="B596" s="1" t="str">
        <f>VLOOKUP(MOD(A596-Calcul1!Départ1,7)+1,Cycle1,2,FALSE)</f>
        <v>J</v>
      </c>
      <c r="C596" s="1"/>
      <c r="E596" s="3">
        <f t="shared" si="36"/>
        <v>46253</v>
      </c>
      <c r="F596" s="1" t="str">
        <f ca="1">IFERROR(OFFSET(Bdd!$AB$3,MOD(E596+1,14),Calcul2!$F$26),"")</f>
        <v>AM</v>
      </c>
      <c r="G596" s="1"/>
      <c r="I596" s="3">
        <f t="shared" si="39"/>
        <v>46618</v>
      </c>
      <c r="J596" s="1" t="str">
        <f ca="1">IFERROR(OFFSET(Bdd!$Y$3,MOD(E596+1,14),Calcul3!$F$26),"")</f>
        <v>M</v>
      </c>
      <c r="K596" s="1"/>
      <c r="M596" s="3">
        <f t="shared" si="37"/>
        <v>46983</v>
      </c>
      <c r="N596" s="1" t="str">
        <f>VLOOKUP(MOD(M596-Calcul4!Départ4,7)+1,Cycle4,2,FALSE)</f>
        <v>J</v>
      </c>
      <c r="O596" s="1"/>
    </row>
    <row r="597" spans="1:15" x14ac:dyDescent="0.25">
      <c r="A597" s="3">
        <f t="shared" si="38"/>
        <v>45888</v>
      </c>
      <c r="B597" s="1" t="str">
        <f>VLOOKUP(MOD(A597-Calcul1!Départ1,7)+1,Cycle1,2,FALSE)</f>
        <v>J</v>
      </c>
      <c r="C597" s="1"/>
      <c r="E597" s="3">
        <f t="shared" si="36"/>
        <v>46254</v>
      </c>
      <c r="F597" s="1" t="str">
        <f ca="1">IFERROR(OFFSET(Bdd!$AB$3,MOD(E597+1,14),Calcul2!$F$26),"")</f>
        <v>AM</v>
      </c>
      <c r="G597" s="1"/>
      <c r="I597" s="3">
        <f t="shared" si="39"/>
        <v>46619</v>
      </c>
      <c r="J597" s="1" t="str">
        <f ca="1">IFERROR(OFFSET(Bdd!$Y$3,MOD(E597+1,14),Calcul3!$F$26),"")</f>
        <v>AM</v>
      </c>
      <c r="K597" s="1"/>
      <c r="M597" s="3">
        <f t="shared" si="37"/>
        <v>46984</v>
      </c>
      <c r="N597" s="1">
        <f>VLOOKUP(MOD(M597-Calcul4!Départ4,7)+1,Cycle4,2,FALSE)</f>
        <v>0</v>
      </c>
      <c r="O597" s="1"/>
    </row>
    <row r="598" spans="1:15" x14ac:dyDescent="0.25">
      <c r="A598" s="3">
        <f t="shared" si="38"/>
        <v>45889</v>
      </c>
      <c r="B598" s="1" t="str">
        <f>VLOOKUP(MOD(A598-Calcul1!Départ1,7)+1,Cycle1,2,FALSE)</f>
        <v>M</v>
      </c>
      <c r="C598" s="1"/>
      <c r="E598" s="3">
        <f t="shared" si="36"/>
        <v>46255</v>
      </c>
      <c r="F598" s="1" t="str">
        <f ca="1">IFERROR(OFFSET(Bdd!$AB$3,MOD(E598+1,14),Calcul2!$F$26),"")</f>
        <v>AM</v>
      </c>
      <c r="G598" s="1"/>
      <c r="I598" s="3">
        <f t="shared" si="39"/>
        <v>46620</v>
      </c>
      <c r="J598" s="1" t="str">
        <f ca="1">IFERROR(OFFSET(Bdd!$Y$3,MOD(E598+1,14),Calcul3!$F$26),"")</f>
        <v>AM</v>
      </c>
      <c r="K598" s="1"/>
      <c r="M598" s="3">
        <f t="shared" si="37"/>
        <v>46985</v>
      </c>
      <c r="N598" s="1">
        <f>VLOOKUP(MOD(M598-Calcul4!Départ4,7)+1,Cycle4,2,FALSE)</f>
        <v>0</v>
      </c>
      <c r="O598" s="1"/>
    </row>
    <row r="599" spans="1:15" x14ac:dyDescent="0.25">
      <c r="A599" s="3">
        <f t="shared" si="38"/>
        <v>45890</v>
      </c>
      <c r="B599" s="1" t="str">
        <f>VLOOKUP(MOD(A599-Calcul1!Départ1,7)+1,Cycle1,2,FALSE)</f>
        <v>M</v>
      </c>
      <c r="C599" s="1"/>
      <c r="E599" s="3">
        <f t="shared" si="36"/>
        <v>46256</v>
      </c>
      <c r="F599" s="1">
        <f ca="1">IFERROR(OFFSET(Bdd!$AB$3,MOD(E599+1,14),Calcul2!$F$26),"")</f>
        <v>0</v>
      </c>
      <c r="G599" s="1"/>
      <c r="I599" s="3">
        <f t="shared" si="39"/>
        <v>46621</v>
      </c>
      <c r="J599" s="1">
        <f ca="1">IFERROR(OFFSET(Bdd!$Y$3,MOD(E599+1,14),Calcul3!$F$26),"")</f>
        <v>0</v>
      </c>
      <c r="K599" s="1"/>
      <c r="M599" s="3">
        <f t="shared" si="37"/>
        <v>46986</v>
      </c>
      <c r="N599" s="1" t="str">
        <f>VLOOKUP(MOD(M599-Calcul4!Départ4,7)+1,Cycle4,2,FALSE)</f>
        <v>J</v>
      </c>
      <c r="O599" s="1"/>
    </row>
    <row r="600" spans="1:15" x14ac:dyDescent="0.25">
      <c r="A600" s="3">
        <f t="shared" si="38"/>
        <v>45891</v>
      </c>
      <c r="B600" s="1" t="str">
        <f>VLOOKUP(MOD(A600-Calcul1!Départ1,7)+1,Cycle1,2,FALSE)</f>
        <v>M</v>
      </c>
      <c r="C600" s="1"/>
      <c r="E600" s="3">
        <f t="shared" si="36"/>
        <v>46257</v>
      </c>
      <c r="F600" s="1">
        <f ca="1">IFERROR(OFFSET(Bdd!$AB$3,MOD(E600+1,14),Calcul2!$F$26),"")</f>
        <v>0</v>
      </c>
      <c r="G600" s="1"/>
      <c r="I600" s="3">
        <f t="shared" si="39"/>
        <v>46622</v>
      </c>
      <c r="J600" s="1">
        <f ca="1">IFERROR(OFFSET(Bdd!$Y$3,MOD(E600+1,14),Calcul3!$F$26),"")</f>
        <v>0</v>
      </c>
      <c r="K600" s="1"/>
      <c r="M600" s="3">
        <f t="shared" si="37"/>
        <v>46987</v>
      </c>
      <c r="N600" s="1" t="str">
        <f>VLOOKUP(MOD(M600-Calcul4!Départ4,7)+1,Cycle4,2,FALSE)</f>
        <v>J</v>
      </c>
      <c r="O600" s="1"/>
    </row>
    <row r="601" spans="1:15" x14ac:dyDescent="0.25">
      <c r="A601" s="3">
        <f t="shared" si="38"/>
        <v>45892</v>
      </c>
      <c r="B601" s="1">
        <f>VLOOKUP(MOD(A601-Calcul1!Départ1,7)+1,Cycle1,2,FALSE)</f>
        <v>0</v>
      </c>
      <c r="C601" s="1"/>
      <c r="E601" s="3">
        <f t="shared" si="36"/>
        <v>46258</v>
      </c>
      <c r="F601" s="1" t="str">
        <f ca="1">IFERROR(OFFSET(Bdd!$AB$3,MOD(E601+1,14),Calcul2!$F$26),"")</f>
        <v>M</v>
      </c>
      <c r="G601" s="1"/>
      <c r="I601" s="3">
        <f t="shared" si="39"/>
        <v>46623</v>
      </c>
      <c r="J601" s="1" t="str">
        <f ca="1">IFERROR(OFFSET(Bdd!$Y$3,MOD(E601+1,14),Calcul3!$F$26),"")</f>
        <v>AM</v>
      </c>
      <c r="K601" s="1"/>
      <c r="M601" s="3">
        <f t="shared" si="37"/>
        <v>46988</v>
      </c>
      <c r="N601" s="1" t="str">
        <f>VLOOKUP(MOD(M601-Calcul4!Départ4,7)+1,Cycle4,2,FALSE)</f>
        <v>J</v>
      </c>
      <c r="O601" s="1"/>
    </row>
    <row r="602" spans="1:15" x14ac:dyDescent="0.25">
      <c r="A602" s="3">
        <f t="shared" si="38"/>
        <v>45893</v>
      </c>
      <c r="B602" s="1">
        <f>VLOOKUP(MOD(A602-Calcul1!Départ1,7)+1,Cycle1,2,FALSE)</f>
        <v>0</v>
      </c>
      <c r="C602" s="1"/>
      <c r="E602" s="3">
        <f t="shared" si="36"/>
        <v>46259</v>
      </c>
      <c r="F602" s="1" t="str">
        <f ca="1">IFERROR(OFFSET(Bdd!$AB$3,MOD(E602+1,14),Calcul2!$F$26),"")</f>
        <v>M</v>
      </c>
      <c r="G602" s="1"/>
      <c r="I602" s="3">
        <f t="shared" si="39"/>
        <v>46624</v>
      </c>
      <c r="J602" s="1" t="str">
        <f ca="1">IFERROR(OFFSET(Bdd!$Y$3,MOD(E602+1,14),Calcul3!$F$26),"")</f>
        <v>AM</v>
      </c>
      <c r="K602" s="1"/>
      <c r="M602" s="3">
        <f t="shared" si="37"/>
        <v>46989</v>
      </c>
      <c r="N602" s="1" t="str">
        <f>VLOOKUP(MOD(M602-Calcul4!Départ4,7)+1,Cycle4,2,FALSE)</f>
        <v>J</v>
      </c>
      <c r="O602" s="1"/>
    </row>
    <row r="603" spans="1:15" x14ac:dyDescent="0.25">
      <c r="A603" s="3">
        <f t="shared" si="38"/>
        <v>45894</v>
      </c>
      <c r="B603" s="1" t="str">
        <f>VLOOKUP(MOD(A603-Calcul1!Départ1,7)+1,Cycle1,2,FALSE)</f>
        <v>J</v>
      </c>
      <c r="C603" s="1"/>
      <c r="E603" s="3">
        <f t="shared" si="36"/>
        <v>46260</v>
      </c>
      <c r="F603" s="1" t="str">
        <f ca="1">IFERROR(OFFSET(Bdd!$AB$3,MOD(E603+1,14),Calcul2!$F$26),"")</f>
        <v>M</v>
      </c>
      <c r="G603" s="1"/>
      <c r="I603" s="3">
        <f t="shared" si="39"/>
        <v>46625</v>
      </c>
      <c r="J603" s="1" t="str">
        <f ca="1">IFERROR(OFFSET(Bdd!$Y$3,MOD(E603+1,14),Calcul3!$F$26),"")</f>
        <v>AM</v>
      </c>
      <c r="K603" s="1"/>
      <c r="M603" s="3">
        <f t="shared" si="37"/>
        <v>46990</v>
      </c>
      <c r="N603" s="1" t="str">
        <f>VLOOKUP(MOD(M603-Calcul4!Départ4,7)+1,Cycle4,2,FALSE)</f>
        <v>J</v>
      </c>
      <c r="O603" s="1"/>
    </row>
    <row r="604" spans="1:15" x14ac:dyDescent="0.25">
      <c r="A604" s="3">
        <f t="shared" si="38"/>
        <v>45895</v>
      </c>
      <c r="B604" s="1" t="str">
        <f>VLOOKUP(MOD(A604-Calcul1!Départ1,7)+1,Cycle1,2,FALSE)</f>
        <v>J</v>
      </c>
      <c r="C604" s="1"/>
      <c r="E604" s="3">
        <f t="shared" si="36"/>
        <v>46261</v>
      </c>
      <c r="F604" s="1" t="str">
        <f ca="1">IFERROR(OFFSET(Bdd!$AB$3,MOD(E604+1,14),Calcul2!$F$26),"")</f>
        <v>M</v>
      </c>
      <c r="G604" s="1"/>
      <c r="I604" s="3">
        <f t="shared" si="39"/>
        <v>46626</v>
      </c>
      <c r="J604" s="1" t="str">
        <f ca="1">IFERROR(OFFSET(Bdd!$Y$3,MOD(E604+1,14),Calcul3!$F$26),"")</f>
        <v>M</v>
      </c>
      <c r="K604" s="1"/>
      <c r="M604" s="3">
        <f t="shared" si="37"/>
        <v>46991</v>
      </c>
      <c r="N604" s="1">
        <f>VLOOKUP(MOD(M604-Calcul4!Départ4,7)+1,Cycle4,2,FALSE)</f>
        <v>0</v>
      </c>
      <c r="O604" s="1"/>
    </row>
    <row r="605" spans="1:15" x14ac:dyDescent="0.25">
      <c r="A605" s="3">
        <f t="shared" si="38"/>
        <v>45896</v>
      </c>
      <c r="B605" s="1" t="str">
        <f>VLOOKUP(MOD(A605-Calcul1!Départ1,7)+1,Cycle1,2,FALSE)</f>
        <v>M</v>
      </c>
      <c r="C605" s="1"/>
      <c r="E605" s="3">
        <f t="shared" si="36"/>
        <v>46262</v>
      </c>
      <c r="F605" s="1" t="str">
        <f ca="1">IFERROR(OFFSET(Bdd!$AB$3,MOD(E605+1,14),Calcul2!$F$26),"")</f>
        <v>M</v>
      </c>
      <c r="G605" s="1"/>
      <c r="I605" s="3">
        <f t="shared" si="39"/>
        <v>46627</v>
      </c>
      <c r="J605" s="1" t="str">
        <f ca="1">IFERROR(OFFSET(Bdd!$Y$3,MOD(E605+1,14),Calcul3!$F$26),"")</f>
        <v>M</v>
      </c>
      <c r="K605" s="1"/>
      <c r="M605" s="3">
        <f t="shared" si="37"/>
        <v>46992</v>
      </c>
      <c r="N605" s="1">
        <f>VLOOKUP(MOD(M605-Calcul4!Départ4,7)+1,Cycle4,2,FALSE)</f>
        <v>0</v>
      </c>
      <c r="O605" s="1"/>
    </row>
    <row r="606" spans="1:15" x14ac:dyDescent="0.25">
      <c r="A606" s="3">
        <f t="shared" si="38"/>
        <v>45897</v>
      </c>
      <c r="B606" s="1" t="str">
        <f>VLOOKUP(MOD(A606-Calcul1!Départ1,7)+1,Cycle1,2,FALSE)</f>
        <v>M</v>
      </c>
      <c r="C606" s="1"/>
      <c r="E606" s="3">
        <f t="shared" si="36"/>
        <v>46263</v>
      </c>
      <c r="F606" s="1">
        <f ca="1">IFERROR(OFFSET(Bdd!$AB$3,MOD(E606+1,14),Calcul2!$F$26),"")</f>
        <v>0</v>
      </c>
      <c r="G606" s="1"/>
      <c r="I606" s="3">
        <f t="shared" si="39"/>
        <v>46628</v>
      </c>
      <c r="J606" s="1">
        <f ca="1">IFERROR(OFFSET(Bdd!$Y$3,MOD(E606+1,14),Calcul3!$F$26),"")</f>
        <v>0</v>
      </c>
      <c r="K606" s="1"/>
      <c r="M606" s="3">
        <f t="shared" si="37"/>
        <v>46993</v>
      </c>
      <c r="N606" s="1" t="str">
        <f>VLOOKUP(MOD(M606-Calcul4!Départ4,7)+1,Cycle4,2,FALSE)</f>
        <v>J</v>
      </c>
      <c r="O606" s="1"/>
    </row>
    <row r="607" spans="1:15" x14ac:dyDescent="0.25">
      <c r="A607" s="3">
        <f t="shared" si="38"/>
        <v>45898</v>
      </c>
      <c r="B607" s="1" t="str">
        <f>VLOOKUP(MOD(A607-Calcul1!Départ1,7)+1,Cycle1,2,FALSE)</f>
        <v>M</v>
      </c>
      <c r="C607" s="1"/>
      <c r="E607" s="3">
        <f t="shared" si="36"/>
        <v>46264</v>
      </c>
      <c r="F607" s="1">
        <f ca="1">IFERROR(OFFSET(Bdd!$AB$3,MOD(E607+1,14),Calcul2!$F$26),"")</f>
        <v>0</v>
      </c>
      <c r="G607" s="1"/>
      <c r="I607" s="3">
        <f t="shared" si="39"/>
        <v>46629</v>
      </c>
      <c r="J607" s="1">
        <f ca="1">IFERROR(OFFSET(Bdd!$Y$3,MOD(E607+1,14),Calcul3!$F$26),"")</f>
        <v>0</v>
      </c>
      <c r="K607" s="1"/>
      <c r="M607" s="3">
        <f t="shared" si="37"/>
        <v>46994</v>
      </c>
      <c r="N607" s="1" t="str">
        <f>VLOOKUP(MOD(M607-Calcul4!Départ4,7)+1,Cycle4,2,FALSE)</f>
        <v>J</v>
      </c>
      <c r="O607" s="1"/>
    </row>
    <row r="608" spans="1:15" x14ac:dyDescent="0.25">
      <c r="A608" s="3">
        <f t="shared" si="38"/>
        <v>45899</v>
      </c>
      <c r="B608" s="1">
        <f>VLOOKUP(MOD(A608-Calcul1!Départ1,7)+1,Cycle1,2,FALSE)</f>
        <v>0</v>
      </c>
      <c r="C608" s="1"/>
      <c r="E608" s="3">
        <f t="shared" si="36"/>
        <v>46265</v>
      </c>
      <c r="F608" s="1" t="str">
        <f ca="1">IFERROR(OFFSET(Bdd!$AB$3,MOD(E608+1,14),Calcul2!$F$26),"")</f>
        <v>AM</v>
      </c>
      <c r="G608" s="1"/>
      <c r="I608" s="3">
        <f t="shared" si="39"/>
        <v>46630</v>
      </c>
      <c r="J608" s="1" t="str">
        <f ca="1">IFERROR(OFFSET(Bdd!$Y$3,MOD(E608+1,14),Calcul3!$F$26),"")</f>
        <v>M</v>
      </c>
      <c r="K608" s="1"/>
      <c r="M608" s="3">
        <f t="shared" si="37"/>
        <v>46995</v>
      </c>
      <c r="N608" s="1" t="str">
        <f>VLOOKUP(MOD(M608-Calcul4!Départ4,7)+1,Cycle4,2,FALSE)</f>
        <v>J</v>
      </c>
      <c r="O608" s="1"/>
    </row>
    <row r="609" spans="1:15" x14ac:dyDescent="0.25">
      <c r="A609" s="3">
        <f t="shared" si="38"/>
        <v>45900</v>
      </c>
      <c r="B609" s="1">
        <f>VLOOKUP(MOD(A609-Calcul1!Départ1,7)+1,Cycle1,2,FALSE)</f>
        <v>0</v>
      </c>
      <c r="C609" s="1"/>
      <c r="E609" s="3">
        <f t="shared" si="36"/>
        <v>46266</v>
      </c>
      <c r="F609" s="1" t="str">
        <f ca="1">IFERROR(OFFSET(Bdd!$AB$3,MOD(E609+1,14),Calcul2!$F$26),"")</f>
        <v>AM</v>
      </c>
      <c r="G609" s="1"/>
      <c r="I609" s="3">
        <f t="shared" si="39"/>
        <v>46631</v>
      </c>
      <c r="J609" s="1" t="str">
        <f ca="1">IFERROR(OFFSET(Bdd!$Y$3,MOD(E609+1,14),Calcul3!$F$26),"")</f>
        <v>M</v>
      </c>
      <c r="K609" s="1"/>
      <c r="M609" s="3">
        <f t="shared" si="37"/>
        <v>46996</v>
      </c>
      <c r="N609" s="1" t="str">
        <f>VLOOKUP(MOD(M609-Calcul4!Départ4,7)+1,Cycle4,2,FALSE)</f>
        <v>J</v>
      </c>
      <c r="O609" s="1"/>
    </row>
    <row r="610" spans="1:15" x14ac:dyDescent="0.25">
      <c r="A610" s="3">
        <f t="shared" si="38"/>
        <v>45901</v>
      </c>
      <c r="B610" s="1" t="str">
        <f>VLOOKUP(MOD(A610-Calcul1!Départ1,7)+1,Cycle1,2,FALSE)</f>
        <v>J</v>
      </c>
      <c r="C610" s="1"/>
      <c r="E610" s="3">
        <f t="shared" si="36"/>
        <v>46267</v>
      </c>
      <c r="F610" s="1" t="str">
        <f ca="1">IFERROR(OFFSET(Bdd!$AB$3,MOD(E610+1,14),Calcul2!$F$26),"")</f>
        <v>AM</v>
      </c>
      <c r="G610" s="1"/>
      <c r="I610" s="3">
        <f t="shared" si="39"/>
        <v>46632</v>
      </c>
      <c r="J610" s="1" t="str">
        <f ca="1">IFERROR(OFFSET(Bdd!$Y$3,MOD(E610+1,14),Calcul3!$F$26),"")</f>
        <v>M</v>
      </c>
      <c r="K610" s="1"/>
      <c r="M610" s="3">
        <f t="shared" si="37"/>
        <v>46997</v>
      </c>
      <c r="N610" s="1" t="str">
        <f>VLOOKUP(MOD(M610-Calcul4!Départ4,7)+1,Cycle4,2,FALSE)</f>
        <v>J</v>
      </c>
      <c r="O610" s="1"/>
    </row>
    <row r="611" spans="1:15" x14ac:dyDescent="0.25">
      <c r="A611" s="3">
        <f t="shared" si="38"/>
        <v>45902</v>
      </c>
      <c r="B611" s="1" t="str">
        <f>VLOOKUP(MOD(A611-Calcul1!Départ1,7)+1,Cycle1,2,FALSE)</f>
        <v>J</v>
      </c>
      <c r="C611" s="1"/>
      <c r="E611" s="3">
        <f t="shared" si="36"/>
        <v>46268</v>
      </c>
      <c r="F611" s="1" t="str">
        <f ca="1">IFERROR(OFFSET(Bdd!$AB$3,MOD(E611+1,14),Calcul2!$F$26),"")</f>
        <v>AM</v>
      </c>
      <c r="G611" s="1"/>
      <c r="I611" s="3">
        <f t="shared" si="39"/>
        <v>46633</v>
      </c>
      <c r="J611" s="1" t="str">
        <f ca="1">IFERROR(OFFSET(Bdd!$Y$3,MOD(E611+1,14),Calcul3!$F$26),"")</f>
        <v>AM</v>
      </c>
      <c r="K611" s="1"/>
      <c r="M611" s="3">
        <f t="shared" si="37"/>
        <v>46998</v>
      </c>
      <c r="N611" s="1">
        <f>VLOOKUP(MOD(M611-Calcul4!Départ4,7)+1,Cycle4,2,FALSE)</f>
        <v>0</v>
      </c>
      <c r="O611" s="1"/>
    </row>
    <row r="612" spans="1:15" x14ac:dyDescent="0.25">
      <c r="A612" s="3">
        <f t="shared" si="38"/>
        <v>45903</v>
      </c>
      <c r="B612" s="1" t="str">
        <f>VLOOKUP(MOD(A612-Calcul1!Départ1,7)+1,Cycle1,2,FALSE)</f>
        <v>M</v>
      </c>
      <c r="C612" s="1"/>
      <c r="E612" s="3">
        <f t="shared" si="36"/>
        <v>46269</v>
      </c>
      <c r="F612" s="1" t="str">
        <f ca="1">IFERROR(OFFSET(Bdd!$AB$3,MOD(E612+1,14),Calcul2!$F$26),"")</f>
        <v>AM</v>
      </c>
      <c r="G612" s="1"/>
      <c r="I612" s="3">
        <f t="shared" si="39"/>
        <v>46634</v>
      </c>
      <c r="J612" s="1" t="str">
        <f ca="1">IFERROR(OFFSET(Bdd!$Y$3,MOD(E612+1,14),Calcul3!$F$26),"")</f>
        <v>AM</v>
      </c>
      <c r="K612" s="1"/>
      <c r="M612" s="3">
        <f t="shared" si="37"/>
        <v>46999</v>
      </c>
      <c r="N612" s="1">
        <f>VLOOKUP(MOD(M612-Calcul4!Départ4,7)+1,Cycle4,2,FALSE)</f>
        <v>0</v>
      </c>
      <c r="O612" s="1"/>
    </row>
    <row r="613" spans="1:15" x14ac:dyDescent="0.25">
      <c r="A613" s="3">
        <f t="shared" si="38"/>
        <v>45904</v>
      </c>
      <c r="B613" s="1" t="str">
        <f>VLOOKUP(MOD(A613-Calcul1!Départ1,7)+1,Cycle1,2,FALSE)</f>
        <v>M</v>
      </c>
      <c r="C613" s="1"/>
      <c r="E613" s="3">
        <f t="shared" si="36"/>
        <v>46270</v>
      </c>
      <c r="F613" s="1">
        <f ca="1">IFERROR(OFFSET(Bdd!$AB$3,MOD(E613+1,14),Calcul2!$F$26),"")</f>
        <v>0</v>
      </c>
      <c r="G613" s="1"/>
      <c r="I613" s="3">
        <f t="shared" si="39"/>
        <v>46635</v>
      </c>
      <c r="J613" s="1">
        <f ca="1">IFERROR(OFFSET(Bdd!$Y$3,MOD(E613+1,14),Calcul3!$F$26),"")</f>
        <v>0</v>
      </c>
      <c r="K613" s="1"/>
      <c r="M613" s="3">
        <f t="shared" si="37"/>
        <v>47000</v>
      </c>
      <c r="N613" s="1" t="str">
        <f>VLOOKUP(MOD(M613-Calcul4!Départ4,7)+1,Cycle4,2,FALSE)</f>
        <v>J</v>
      </c>
      <c r="O613" s="1"/>
    </row>
    <row r="614" spans="1:15" x14ac:dyDescent="0.25">
      <c r="A614" s="3">
        <f t="shared" si="38"/>
        <v>45905</v>
      </c>
      <c r="B614" s="1" t="str">
        <f>VLOOKUP(MOD(A614-Calcul1!Départ1,7)+1,Cycle1,2,FALSE)</f>
        <v>M</v>
      </c>
      <c r="C614" s="1"/>
      <c r="E614" s="3">
        <f t="shared" si="36"/>
        <v>46271</v>
      </c>
      <c r="F614" s="1">
        <f ca="1">IFERROR(OFFSET(Bdd!$AB$3,MOD(E614+1,14),Calcul2!$F$26),"")</f>
        <v>0</v>
      </c>
      <c r="G614" s="1"/>
      <c r="I614" s="3">
        <f t="shared" si="39"/>
        <v>46636</v>
      </c>
      <c r="J614" s="1">
        <f ca="1">IFERROR(OFFSET(Bdd!$Y$3,MOD(E614+1,14),Calcul3!$F$26),"")</f>
        <v>0</v>
      </c>
      <c r="K614" s="1"/>
      <c r="M614" s="3">
        <f t="shared" si="37"/>
        <v>47001</v>
      </c>
      <c r="N614" s="1" t="str">
        <f>VLOOKUP(MOD(M614-Calcul4!Départ4,7)+1,Cycle4,2,FALSE)</f>
        <v>J</v>
      </c>
      <c r="O614" s="1"/>
    </row>
    <row r="615" spans="1:15" x14ac:dyDescent="0.25">
      <c r="A615" s="3">
        <f t="shared" si="38"/>
        <v>45906</v>
      </c>
      <c r="B615" s="1">
        <f>VLOOKUP(MOD(A615-Calcul1!Départ1,7)+1,Cycle1,2,FALSE)</f>
        <v>0</v>
      </c>
      <c r="C615" s="1"/>
      <c r="E615" s="3">
        <f t="shared" si="36"/>
        <v>46272</v>
      </c>
      <c r="F615" s="1" t="str">
        <f ca="1">IFERROR(OFFSET(Bdd!$AB$3,MOD(E615+1,14),Calcul2!$F$26),"")</f>
        <v>M</v>
      </c>
      <c r="G615" s="1"/>
      <c r="I615" s="3">
        <f t="shared" si="39"/>
        <v>46637</v>
      </c>
      <c r="J615" s="1" t="str">
        <f ca="1">IFERROR(OFFSET(Bdd!$Y$3,MOD(E615+1,14),Calcul3!$F$26),"")</f>
        <v>AM</v>
      </c>
      <c r="K615" s="1"/>
      <c r="M615" s="3">
        <f t="shared" si="37"/>
        <v>47002</v>
      </c>
      <c r="N615" s="1" t="str">
        <f>VLOOKUP(MOD(M615-Calcul4!Départ4,7)+1,Cycle4,2,FALSE)</f>
        <v>J</v>
      </c>
      <c r="O615" s="1"/>
    </row>
    <row r="616" spans="1:15" x14ac:dyDescent="0.25">
      <c r="A616" s="3">
        <f t="shared" si="38"/>
        <v>45907</v>
      </c>
      <c r="B616" s="1">
        <f>VLOOKUP(MOD(A616-Calcul1!Départ1,7)+1,Cycle1,2,FALSE)</f>
        <v>0</v>
      </c>
      <c r="C616" s="1"/>
      <c r="E616" s="3">
        <f t="shared" si="36"/>
        <v>46273</v>
      </c>
      <c r="F616" s="1" t="str">
        <f ca="1">IFERROR(OFFSET(Bdd!$AB$3,MOD(E616+1,14),Calcul2!$F$26),"")</f>
        <v>M</v>
      </c>
      <c r="G616" s="1"/>
      <c r="I616" s="3">
        <f t="shared" si="39"/>
        <v>46638</v>
      </c>
      <c r="J616" s="1" t="str">
        <f ca="1">IFERROR(OFFSET(Bdd!$Y$3,MOD(E616+1,14),Calcul3!$F$26),"")</f>
        <v>AM</v>
      </c>
      <c r="K616" s="1"/>
      <c r="M616" s="3">
        <f t="shared" si="37"/>
        <v>47003</v>
      </c>
      <c r="N616" s="1" t="str">
        <f>VLOOKUP(MOD(M616-Calcul4!Départ4,7)+1,Cycle4,2,FALSE)</f>
        <v>J</v>
      </c>
      <c r="O616" s="1"/>
    </row>
    <row r="617" spans="1:15" x14ac:dyDescent="0.25">
      <c r="A617" s="3">
        <f t="shared" si="38"/>
        <v>45908</v>
      </c>
      <c r="B617" s="1" t="str">
        <f>VLOOKUP(MOD(A617-Calcul1!Départ1,7)+1,Cycle1,2,FALSE)</f>
        <v>J</v>
      </c>
      <c r="C617" s="1"/>
      <c r="E617" s="3">
        <f t="shared" si="36"/>
        <v>46274</v>
      </c>
      <c r="F617" s="1" t="str">
        <f ca="1">IFERROR(OFFSET(Bdd!$AB$3,MOD(E617+1,14),Calcul2!$F$26),"")</f>
        <v>M</v>
      </c>
      <c r="G617" s="1"/>
      <c r="I617" s="3">
        <f t="shared" si="39"/>
        <v>46639</v>
      </c>
      <c r="J617" s="1" t="str">
        <f ca="1">IFERROR(OFFSET(Bdd!$Y$3,MOD(E617+1,14),Calcul3!$F$26),"")</f>
        <v>AM</v>
      </c>
      <c r="K617" s="1"/>
      <c r="M617" s="3">
        <f t="shared" si="37"/>
        <v>47004</v>
      </c>
      <c r="N617" s="1" t="str">
        <f>VLOOKUP(MOD(M617-Calcul4!Départ4,7)+1,Cycle4,2,FALSE)</f>
        <v>J</v>
      </c>
      <c r="O617" s="1"/>
    </row>
    <row r="618" spans="1:15" x14ac:dyDescent="0.25">
      <c r="A618" s="3">
        <f t="shared" si="38"/>
        <v>45909</v>
      </c>
      <c r="B618" s="1" t="str">
        <f>VLOOKUP(MOD(A618-Calcul1!Départ1,7)+1,Cycle1,2,FALSE)</f>
        <v>J</v>
      </c>
      <c r="C618" s="1"/>
      <c r="E618" s="3">
        <f t="shared" si="36"/>
        <v>46275</v>
      </c>
      <c r="F618" s="1" t="str">
        <f ca="1">IFERROR(OFFSET(Bdd!$AB$3,MOD(E618+1,14),Calcul2!$F$26),"")</f>
        <v>M</v>
      </c>
      <c r="G618" s="1"/>
      <c r="I618" s="3">
        <f t="shared" si="39"/>
        <v>46640</v>
      </c>
      <c r="J618" s="1" t="str">
        <f ca="1">IFERROR(OFFSET(Bdd!$Y$3,MOD(E618+1,14),Calcul3!$F$26),"")</f>
        <v>M</v>
      </c>
      <c r="K618" s="1"/>
      <c r="M618" s="3">
        <f t="shared" si="37"/>
        <v>47005</v>
      </c>
      <c r="N618" s="1">
        <f>VLOOKUP(MOD(M618-Calcul4!Départ4,7)+1,Cycle4,2,FALSE)</f>
        <v>0</v>
      </c>
      <c r="O618" s="1"/>
    </row>
    <row r="619" spans="1:15" x14ac:dyDescent="0.25">
      <c r="A619" s="3">
        <f t="shared" si="38"/>
        <v>45910</v>
      </c>
      <c r="B619" s="1" t="str">
        <f>VLOOKUP(MOD(A619-Calcul1!Départ1,7)+1,Cycle1,2,FALSE)</f>
        <v>M</v>
      </c>
      <c r="C619" s="1"/>
      <c r="E619" s="3">
        <f t="shared" si="36"/>
        <v>46276</v>
      </c>
      <c r="F619" s="1" t="str">
        <f ca="1">IFERROR(OFFSET(Bdd!$AB$3,MOD(E619+1,14),Calcul2!$F$26),"")</f>
        <v>M</v>
      </c>
      <c r="G619" s="1"/>
      <c r="I619" s="3">
        <f t="shared" si="39"/>
        <v>46641</v>
      </c>
      <c r="J619" s="1" t="str">
        <f ca="1">IFERROR(OFFSET(Bdd!$Y$3,MOD(E619+1,14),Calcul3!$F$26),"")</f>
        <v>M</v>
      </c>
      <c r="K619" s="1"/>
      <c r="M619" s="3">
        <f t="shared" si="37"/>
        <v>47006</v>
      </c>
      <c r="N619" s="1">
        <f>VLOOKUP(MOD(M619-Calcul4!Départ4,7)+1,Cycle4,2,FALSE)</f>
        <v>0</v>
      </c>
      <c r="O619" s="1"/>
    </row>
    <row r="620" spans="1:15" x14ac:dyDescent="0.25">
      <c r="A620" s="3">
        <f t="shared" si="38"/>
        <v>45911</v>
      </c>
      <c r="B620" s="1" t="str">
        <f>VLOOKUP(MOD(A620-Calcul1!Départ1,7)+1,Cycle1,2,FALSE)</f>
        <v>M</v>
      </c>
      <c r="C620" s="1"/>
      <c r="E620" s="3">
        <f t="shared" si="36"/>
        <v>46277</v>
      </c>
      <c r="F620" s="1">
        <f ca="1">IFERROR(OFFSET(Bdd!$AB$3,MOD(E620+1,14),Calcul2!$F$26),"")</f>
        <v>0</v>
      </c>
      <c r="G620" s="1"/>
      <c r="I620" s="3">
        <f t="shared" si="39"/>
        <v>46642</v>
      </c>
      <c r="J620" s="1">
        <f ca="1">IFERROR(OFFSET(Bdd!$Y$3,MOD(E620+1,14),Calcul3!$F$26),"")</f>
        <v>0</v>
      </c>
      <c r="K620" s="1"/>
      <c r="M620" s="3">
        <f t="shared" si="37"/>
        <v>47007</v>
      </c>
      <c r="N620" s="1" t="str">
        <f>VLOOKUP(MOD(M620-Calcul4!Départ4,7)+1,Cycle4,2,FALSE)</f>
        <v>J</v>
      </c>
      <c r="O620" s="1"/>
    </row>
    <row r="621" spans="1:15" x14ac:dyDescent="0.25">
      <c r="A621" s="3">
        <f t="shared" si="38"/>
        <v>45912</v>
      </c>
      <c r="B621" s="1" t="str">
        <f>VLOOKUP(MOD(A621-Calcul1!Départ1,7)+1,Cycle1,2,FALSE)</f>
        <v>M</v>
      </c>
      <c r="C621" s="1"/>
      <c r="E621" s="3">
        <f t="shared" si="36"/>
        <v>46278</v>
      </c>
      <c r="F621" s="1">
        <f ca="1">IFERROR(OFFSET(Bdd!$AB$3,MOD(E621+1,14),Calcul2!$F$26),"")</f>
        <v>0</v>
      </c>
      <c r="G621" s="1"/>
      <c r="I621" s="3">
        <f t="shared" si="39"/>
        <v>46643</v>
      </c>
      <c r="J621" s="1">
        <f ca="1">IFERROR(OFFSET(Bdd!$Y$3,MOD(E621+1,14),Calcul3!$F$26),"")</f>
        <v>0</v>
      </c>
      <c r="K621" s="1"/>
      <c r="M621" s="3">
        <f t="shared" si="37"/>
        <v>47008</v>
      </c>
      <c r="N621" s="1" t="str">
        <f>VLOOKUP(MOD(M621-Calcul4!Départ4,7)+1,Cycle4,2,FALSE)</f>
        <v>J</v>
      </c>
      <c r="O621" s="1"/>
    </row>
    <row r="622" spans="1:15" x14ac:dyDescent="0.25">
      <c r="A622" s="3">
        <f t="shared" si="38"/>
        <v>45913</v>
      </c>
      <c r="B622" s="1">
        <f>VLOOKUP(MOD(A622-Calcul1!Départ1,7)+1,Cycle1,2,FALSE)</f>
        <v>0</v>
      </c>
      <c r="C622" s="1"/>
      <c r="E622" s="3">
        <f t="shared" si="36"/>
        <v>46279</v>
      </c>
      <c r="F622" s="1" t="str">
        <f ca="1">IFERROR(OFFSET(Bdd!$AB$3,MOD(E622+1,14),Calcul2!$F$26),"")</f>
        <v>AM</v>
      </c>
      <c r="G622" s="1"/>
      <c r="I622" s="3">
        <f t="shared" si="39"/>
        <v>46644</v>
      </c>
      <c r="J622" s="1" t="str">
        <f ca="1">IFERROR(OFFSET(Bdd!$Y$3,MOD(E622+1,14),Calcul3!$F$26),"")</f>
        <v>M</v>
      </c>
      <c r="K622" s="1"/>
      <c r="M622" s="3">
        <f t="shared" si="37"/>
        <v>47009</v>
      </c>
      <c r="N622" s="1" t="str">
        <f>VLOOKUP(MOD(M622-Calcul4!Départ4,7)+1,Cycle4,2,FALSE)</f>
        <v>J</v>
      </c>
      <c r="O622" s="1"/>
    </row>
    <row r="623" spans="1:15" x14ac:dyDescent="0.25">
      <c r="A623" s="3">
        <f t="shared" si="38"/>
        <v>45914</v>
      </c>
      <c r="B623" s="1">
        <f>VLOOKUP(MOD(A623-Calcul1!Départ1,7)+1,Cycle1,2,FALSE)</f>
        <v>0</v>
      </c>
      <c r="C623" s="1"/>
      <c r="E623" s="3">
        <f t="shared" si="36"/>
        <v>46280</v>
      </c>
      <c r="F623" s="1" t="str">
        <f ca="1">IFERROR(OFFSET(Bdd!$AB$3,MOD(E623+1,14),Calcul2!$F$26),"")</f>
        <v>AM</v>
      </c>
      <c r="G623" s="1"/>
      <c r="I623" s="3">
        <f t="shared" si="39"/>
        <v>46645</v>
      </c>
      <c r="J623" s="1" t="str">
        <f ca="1">IFERROR(OFFSET(Bdd!$Y$3,MOD(E623+1,14),Calcul3!$F$26),"")</f>
        <v>M</v>
      </c>
      <c r="K623" s="1"/>
      <c r="M623" s="3">
        <f t="shared" si="37"/>
        <v>47010</v>
      </c>
      <c r="N623" s="1" t="str">
        <f>VLOOKUP(MOD(M623-Calcul4!Départ4,7)+1,Cycle4,2,FALSE)</f>
        <v>J</v>
      </c>
      <c r="O623" s="1"/>
    </row>
    <row r="624" spans="1:15" x14ac:dyDescent="0.25">
      <c r="A624" s="3">
        <f t="shared" si="38"/>
        <v>45915</v>
      </c>
      <c r="B624" s="1" t="str">
        <f>VLOOKUP(MOD(A624-Calcul1!Départ1,7)+1,Cycle1,2,FALSE)</f>
        <v>J</v>
      </c>
      <c r="C624" s="1"/>
      <c r="E624" s="3">
        <f t="shared" si="36"/>
        <v>46281</v>
      </c>
      <c r="F624" s="1" t="str">
        <f ca="1">IFERROR(OFFSET(Bdd!$AB$3,MOD(E624+1,14),Calcul2!$F$26),"")</f>
        <v>AM</v>
      </c>
      <c r="G624" s="1"/>
      <c r="I624" s="3">
        <f t="shared" si="39"/>
        <v>46646</v>
      </c>
      <c r="J624" s="1" t="str">
        <f ca="1">IFERROR(OFFSET(Bdd!$Y$3,MOD(E624+1,14),Calcul3!$F$26),"")</f>
        <v>M</v>
      </c>
      <c r="K624" s="1"/>
      <c r="M624" s="3">
        <f t="shared" si="37"/>
        <v>47011</v>
      </c>
      <c r="N624" s="1" t="str">
        <f>VLOOKUP(MOD(M624-Calcul4!Départ4,7)+1,Cycle4,2,FALSE)</f>
        <v>J</v>
      </c>
      <c r="O624" s="1"/>
    </row>
    <row r="625" spans="1:15" x14ac:dyDescent="0.25">
      <c r="A625" s="3">
        <f t="shared" si="38"/>
        <v>45916</v>
      </c>
      <c r="B625" s="1" t="str">
        <f>VLOOKUP(MOD(A625-Calcul1!Départ1,7)+1,Cycle1,2,FALSE)</f>
        <v>J</v>
      </c>
      <c r="C625" s="1"/>
      <c r="E625" s="3">
        <f t="shared" si="36"/>
        <v>46282</v>
      </c>
      <c r="F625" s="1" t="str">
        <f ca="1">IFERROR(OFFSET(Bdd!$AB$3,MOD(E625+1,14),Calcul2!$F$26),"")</f>
        <v>AM</v>
      </c>
      <c r="G625" s="1"/>
      <c r="I625" s="3">
        <f t="shared" si="39"/>
        <v>46647</v>
      </c>
      <c r="J625" s="1" t="str">
        <f ca="1">IFERROR(OFFSET(Bdd!$Y$3,MOD(E625+1,14),Calcul3!$F$26),"")</f>
        <v>AM</v>
      </c>
      <c r="K625" s="1"/>
      <c r="M625" s="3">
        <f t="shared" si="37"/>
        <v>47012</v>
      </c>
      <c r="N625" s="1">
        <f>VLOOKUP(MOD(M625-Calcul4!Départ4,7)+1,Cycle4,2,FALSE)</f>
        <v>0</v>
      </c>
      <c r="O625" s="1"/>
    </row>
    <row r="626" spans="1:15" x14ac:dyDescent="0.25">
      <c r="A626" s="3">
        <f t="shared" si="38"/>
        <v>45917</v>
      </c>
      <c r="B626" s="1" t="str">
        <f>VLOOKUP(MOD(A626-Calcul1!Départ1,7)+1,Cycle1,2,FALSE)</f>
        <v>M</v>
      </c>
      <c r="C626" s="1"/>
      <c r="E626" s="3">
        <f t="shared" si="36"/>
        <v>46283</v>
      </c>
      <c r="F626" s="1" t="str">
        <f ca="1">IFERROR(OFFSET(Bdd!$AB$3,MOD(E626+1,14),Calcul2!$F$26),"")</f>
        <v>AM</v>
      </c>
      <c r="G626" s="1"/>
      <c r="I626" s="3">
        <f t="shared" si="39"/>
        <v>46648</v>
      </c>
      <c r="J626" s="1" t="str">
        <f ca="1">IFERROR(OFFSET(Bdd!$Y$3,MOD(E626+1,14),Calcul3!$F$26),"")</f>
        <v>AM</v>
      </c>
      <c r="K626" s="1"/>
      <c r="M626" s="3">
        <f t="shared" si="37"/>
        <v>47013</v>
      </c>
      <c r="N626" s="1">
        <f>VLOOKUP(MOD(M626-Calcul4!Départ4,7)+1,Cycle4,2,FALSE)</f>
        <v>0</v>
      </c>
      <c r="O626" s="1"/>
    </row>
    <row r="627" spans="1:15" x14ac:dyDescent="0.25">
      <c r="A627" s="3">
        <f t="shared" si="38"/>
        <v>45918</v>
      </c>
      <c r="B627" s="1" t="str">
        <f>VLOOKUP(MOD(A627-Calcul1!Départ1,7)+1,Cycle1,2,FALSE)</f>
        <v>M</v>
      </c>
      <c r="C627" s="1"/>
      <c r="E627" s="3">
        <f t="shared" si="36"/>
        <v>46284</v>
      </c>
      <c r="F627" s="1">
        <f ca="1">IFERROR(OFFSET(Bdd!$AB$3,MOD(E627+1,14),Calcul2!$F$26),"")</f>
        <v>0</v>
      </c>
      <c r="G627" s="1"/>
      <c r="I627" s="3">
        <f t="shared" si="39"/>
        <v>46649</v>
      </c>
      <c r="J627" s="1">
        <f ca="1">IFERROR(OFFSET(Bdd!$Y$3,MOD(E627+1,14),Calcul3!$F$26),"")</f>
        <v>0</v>
      </c>
      <c r="K627" s="1"/>
      <c r="M627" s="3">
        <f t="shared" si="37"/>
        <v>47014</v>
      </c>
      <c r="N627" s="1" t="str">
        <f>VLOOKUP(MOD(M627-Calcul4!Départ4,7)+1,Cycle4,2,FALSE)</f>
        <v>J</v>
      </c>
      <c r="O627" s="1"/>
    </row>
    <row r="628" spans="1:15" x14ac:dyDescent="0.25">
      <c r="A628" s="3">
        <f t="shared" si="38"/>
        <v>45919</v>
      </c>
      <c r="B628" s="1" t="str">
        <f>VLOOKUP(MOD(A628-Calcul1!Départ1,7)+1,Cycle1,2,FALSE)</f>
        <v>M</v>
      </c>
      <c r="C628" s="1"/>
      <c r="E628" s="3">
        <f t="shared" si="36"/>
        <v>46285</v>
      </c>
      <c r="F628" s="1">
        <f ca="1">IFERROR(OFFSET(Bdd!$AB$3,MOD(E628+1,14),Calcul2!$F$26),"")</f>
        <v>0</v>
      </c>
      <c r="G628" s="1"/>
      <c r="I628" s="3">
        <f t="shared" si="39"/>
        <v>46650</v>
      </c>
      <c r="J628" s="1">
        <f ca="1">IFERROR(OFFSET(Bdd!$Y$3,MOD(E628+1,14),Calcul3!$F$26),"")</f>
        <v>0</v>
      </c>
      <c r="K628" s="1"/>
      <c r="M628" s="3">
        <f t="shared" si="37"/>
        <v>47015</v>
      </c>
      <c r="N628" s="1" t="str">
        <f>VLOOKUP(MOD(M628-Calcul4!Départ4,7)+1,Cycle4,2,FALSE)</f>
        <v>J</v>
      </c>
      <c r="O628" s="1"/>
    </row>
    <row r="629" spans="1:15" x14ac:dyDescent="0.25">
      <c r="A629" s="3">
        <f t="shared" si="38"/>
        <v>45920</v>
      </c>
      <c r="B629" s="1">
        <f>VLOOKUP(MOD(A629-Calcul1!Départ1,7)+1,Cycle1,2,FALSE)</f>
        <v>0</v>
      </c>
      <c r="C629" s="1"/>
      <c r="E629" s="3">
        <f t="shared" si="36"/>
        <v>46286</v>
      </c>
      <c r="F629" s="1" t="str">
        <f ca="1">IFERROR(OFFSET(Bdd!$AB$3,MOD(E629+1,14),Calcul2!$F$26),"")</f>
        <v>M</v>
      </c>
      <c r="G629" s="1"/>
      <c r="I629" s="3">
        <f t="shared" si="39"/>
        <v>46651</v>
      </c>
      <c r="J629" s="1" t="str">
        <f ca="1">IFERROR(OFFSET(Bdd!$Y$3,MOD(E629+1,14),Calcul3!$F$26),"")</f>
        <v>AM</v>
      </c>
      <c r="K629" s="1"/>
      <c r="M629" s="3">
        <f t="shared" si="37"/>
        <v>47016</v>
      </c>
      <c r="N629" s="1" t="str">
        <f>VLOOKUP(MOD(M629-Calcul4!Départ4,7)+1,Cycle4,2,FALSE)</f>
        <v>J</v>
      </c>
      <c r="O629" s="1"/>
    </row>
    <row r="630" spans="1:15" x14ac:dyDescent="0.25">
      <c r="A630" s="3">
        <f t="shared" si="38"/>
        <v>45921</v>
      </c>
      <c r="B630" s="1">
        <f>VLOOKUP(MOD(A630-Calcul1!Départ1,7)+1,Cycle1,2,FALSE)</f>
        <v>0</v>
      </c>
      <c r="C630" s="1"/>
      <c r="E630" s="3">
        <f t="shared" si="36"/>
        <v>46287</v>
      </c>
      <c r="F630" s="1" t="str">
        <f ca="1">IFERROR(OFFSET(Bdd!$AB$3,MOD(E630+1,14),Calcul2!$F$26),"")</f>
        <v>M</v>
      </c>
      <c r="G630" s="1"/>
      <c r="I630" s="3">
        <f t="shared" si="39"/>
        <v>46652</v>
      </c>
      <c r="J630" s="1" t="str">
        <f ca="1">IFERROR(OFFSET(Bdd!$Y$3,MOD(E630+1,14),Calcul3!$F$26),"")</f>
        <v>AM</v>
      </c>
      <c r="K630" s="1"/>
      <c r="M630" s="3">
        <f t="shared" si="37"/>
        <v>47017</v>
      </c>
      <c r="N630" s="1" t="str">
        <f>VLOOKUP(MOD(M630-Calcul4!Départ4,7)+1,Cycle4,2,FALSE)</f>
        <v>J</v>
      </c>
      <c r="O630" s="1"/>
    </row>
    <row r="631" spans="1:15" x14ac:dyDescent="0.25">
      <c r="A631" s="3">
        <f t="shared" si="38"/>
        <v>45922</v>
      </c>
      <c r="B631" s="1" t="str">
        <f>VLOOKUP(MOD(A631-Calcul1!Départ1,7)+1,Cycle1,2,FALSE)</f>
        <v>J</v>
      </c>
      <c r="C631" s="1"/>
      <c r="E631" s="3">
        <f t="shared" si="36"/>
        <v>46288</v>
      </c>
      <c r="F631" s="1" t="str">
        <f ca="1">IFERROR(OFFSET(Bdd!$AB$3,MOD(E631+1,14),Calcul2!$F$26),"")</f>
        <v>M</v>
      </c>
      <c r="G631" s="1"/>
      <c r="I631" s="3">
        <f t="shared" si="39"/>
        <v>46653</v>
      </c>
      <c r="J631" s="1" t="str">
        <f ca="1">IFERROR(OFFSET(Bdd!$Y$3,MOD(E631+1,14),Calcul3!$F$26),"")</f>
        <v>AM</v>
      </c>
      <c r="K631" s="1"/>
      <c r="M631" s="3">
        <f t="shared" si="37"/>
        <v>47018</v>
      </c>
      <c r="N631" s="1" t="str">
        <f>VLOOKUP(MOD(M631-Calcul4!Départ4,7)+1,Cycle4,2,FALSE)</f>
        <v>J</v>
      </c>
      <c r="O631" s="1"/>
    </row>
    <row r="632" spans="1:15" x14ac:dyDescent="0.25">
      <c r="A632" s="3">
        <f t="shared" si="38"/>
        <v>45923</v>
      </c>
      <c r="B632" s="1" t="str">
        <f>VLOOKUP(MOD(A632-Calcul1!Départ1,7)+1,Cycle1,2,FALSE)</f>
        <v>J</v>
      </c>
      <c r="C632" s="1"/>
      <c r="E632" s="3">
        <f t="shared" si="36"/>
        <v>46289</v>
      </c>
      <c r="F632" s="1" t="str">
        <f ca="1">IFERROR(OFFSET(Bdd!$AB$3,MOD(E632+1,14),Calcul2!$F$26),"")</f>
        <v>M</v>
      </c>
      <c r="G632" s="1"/>
      <c r="I632" s="3">
        <f t="shared" si="39"/>
        <v>46654</v>
      </c>
      <c r="J632" s="1" t="str">
        <f ca="1">IFERROR(OFFSET(Bdd!$Y$3,MOD(E632+1,14),Calcul3!$F$26),"")</f>
        <v>M</v>
      </c>
      <c r="K632" s="1"/>
      <c r="M632" s="3">
        <f t="shared" si="37"/>
        <v>47019</v>
      </c>
      <c r="N632" s="1">
        <f>VLOOKUP(MOD(M632-Calcul4!Départ4,7)+1,Cycle4,2,FALSE)</f>
        <v>0</v>
      </c>
      <c r="O632" s="1"/>
    </row>
    <row r="633" spans="1:15" x14ac:dyDescent="0.25">
      <c r="A633" s="3">
        <f t="shared" si="38"/>
        <v>45924</v>
      </c>
      <c r="B633" s="1" t="str">
        <f>VLOOKUP(MOD(A633-Calcul1!Départ1,7)+1,Cycle1,2,FALSE)</f>
        <v>M</v>
      </c>
      <c r="C633" s="1"/>
      <c r="E633" s="3">
        <f t="shared" si="36"/>
        <v>46290</v>
      </c>
      <c r="F633" s="1" t="str">
        <f ca="1">IFERROR(OFFSET(Bdd!$AB$3,MOD(E633+1,14),Calcul2!$F$26),"")</f>
        <v>M</v>
      </c>
      <c r="G633" s="1"/>
      <c r="I633" s="3">
        <f t="shared" si="39"/>
        <v>46655</v>
      </c>
      <c r="J633" s="1" t="str">
        <f ca="1">IFERROR(OFFSET(Bdd!$Y$3,MOD(E633+1,14),Calcul3!$F$26),"")</f>
        <v>M</v>
      </c>
      <c r="K633" s="1"/>
      <c r="M633" s="3">
        <f t="shared" si="37"/>
        <v>47020</v>
      </c>
      <c r="N633" s="1">
        <f>VLOOKUP(MOD(M633-Calcul4!Départ4,7)+1,Cycle4,2,FALSE)</f>
        <v>0</v>
      </c>
      <c r="O633" s="1"/>
    </row>
    <row r="634" spans="1:15" x14ac:dyDescent="0.25">
      <c r="A634" s="3">
        <f t="shared" si="38"/>
        <v>45925</v>
      </c>
      <c r="B634" s="1" t="str">
        <f>VLOOKUP(MOD(A634-Calcul1!Départ1,7)+1,Cycle1,2,FALSE)</f>
        <v>M</v>
      </c>
      <c r="C634" s="1"/>
      <c r="E634" s="3">
        <f t="shared" si="36"/>
        <v>46291</v>
      </c>
      <c r="F634" s="1">
        <f ca="1">IFERROR(OFFSET(Bdd!$AB$3,MOD(E634+1,14),Calcul2!$F$26),"")</f>
        <v>0</v>
      </c>
      <c r="G634" s="1"/>
      <c r="I634" s="3">
        <f t="shared" si="39"/>
        <v>46656</v>
      </c>
      <c r="J634" s="1">
        <f ca="1">IFERROR(OFFSET(Bdd!$Y$3,MOD(E634+1,14),Calcul3!$F$26),"")</f>
        <v>0</v>
      </c>
      <c r="K634" s="1"/>
      <c r="M634" s="3">
        <f t="shared" si="37"/>
        <v>47021</v>
      </c>
      <c r="N634" s="1" t="str">
        <f>VLOOKUP(MOD(M634-Calcul4!Départ4,7)+1,Cycle4,2,FALSE)</f>
        <v>J</v>
      </c>
      <c r="O634" s="1"/>
    </row>
    <row r="635" spans="1:15" x14ac:dyDescent="0.25">
      <c r="A635" s="3">
        <f t="shared" si="38"/>
        <v>45926</v>
      </c>
      <c r="B635" s="1" t="str">
        <f>VLOOKUP(MOD(A635-Calcul1!Départ1,7)+1,Cycle1,2,FALSE)</f>
        <v>M</v>
      </c>
      <c r="C635" s="1"/>
      <c r="E635" s="3">
        <f t="shared" si="36"/>
        <v>46292</v>
      </c>
      <c r="F635" s="1">
        <f ca="1">IFERROR(OFFSET(Bdd!$AB$3,MOD(E635+1,14),Calcul2!$F$26),"")</f>
        <v>0</v>
      </c>
      <c r="G635" s="1"/>
      <c r="I635" s="3">
        <f t="shared" si="39"/>
        <v>46657</v>
      </c>
      <c r="J635" s="1">
        <f ca="1">IFERROR(OFFSET(Bdd!$Y$3,MOD(E635+1,14),Calcul3!$F$26),"")</f>
        <v>0</v>
      </c>
      <c r="K635" s="1"/>
      <c r="M635" s="3">
        <f t="shared" si="37"/>
        <v>47022</v>
      </c>
      <c r="N635" s="1" t="str">
        <f>VLOOKUP(MOD(M635-Calcul4!Départ4,7)+1,Cycle4,2,FALSE)</f>
        <v>J</v>
      </c>
      <c r="O635" s="1"/>
    </row>
    <row r="636" spans="1:15" x14ac:dyDescent="0.25">
      <c r="A636" s="3">
        <f t="shared" si="38"/>
        <v>45927</v>
      </c>
      <c r="B636" s="1">
        <f>VLOOKUP(MOD(A636-Calcul1!Départ1,7)+1,Cycle1,2,FALSE)</f>
        <v>0</v>
      </c>
      <c r="C636" s="1"/>
      <c r="E636" s="3">
        <f t="shared" si="36"/>
        <v>46293</v>
      </c>
      <c r="F636" s="1" t="str">
        <f ca="1">IFERROR(OFFSET(Bdd!$AB$3,MOD(E636+1,14),Calcul2!$F$26),"")</f>
        <v>AM</v>
      </c>
      <c r="G636" s="1"/>
      <c r="I636" s="3">
        <f t="shared" si="39"/>
        <v>46658</v>
      </c>
      <c r="J636" s="1" t="str">
        <f ca="1">IFERROR(OFFSET(Bdd!$Y$3,MOD(E636+1,14),Calcul3!$F$26),"")</f>
        <v>M</v>
      </c>
      <c r="K636" s="1"/>
      <c r="M636" s="3">
        <f t="shared" si="37"/>
        <v>47023</v>
      </c>
      <c r="N636" s="1" t="str">
        <f>VLOOKUP(MOD(M636-Calcul4!Départ4,7)+1,Cycle4,2,FALSE)</f>
        <v>J</v>
      </c>
      <c r="O636" s="1"/>
    </row>
    <row r="637" spans="1:15" x14ac:dyDescent="0.25">
      <c r="A637" s="3">
        <f t="shared" si="38"/>
        <v>45928</v>
      </c>
      <c r="B637" s="1">
        <f>VLOOKUP(MOD(A637-Calcul1!Départ1,7)+1,Cycle1,2,FALSE)</f>
        <v>0</v>
      </c>
      <c r="C637" s="1"/>
      <c r="E637" s="3">
        <f t="shared" si="36"/>
        <v>46294</v>
      </c>
      <c r="F637" s="1" t="str">
        <f ca="1">IFERROR(OFFSET(Bdd!$AB$3,MOD(E637+1,14),Calcul2!$F$26),"")</f>
        <v>AM</v>
      </c>
      <c r="G637" s="1"/>
      <c r="I637" s="3">
        <f t="shared" si="39"/>
        <v>46659</v>
      </c>
      <c r="J637" s="1" t="str">
        <f ca="1">IFERROR(OFFSET(Bdd!$Y$3,MOD(E637+1,14),Calcul3!$F$26),"")</f>
        <v>M</v>
      </c>
      <c r="K637" s="1"/>
      <c r="M637" s="3">
        <f t="shared" si="37"/>
        <v>47024</v>
      </c>
      <c r="N637" s="1" t="str">
        <f>VLOOKUP(MOD(M637-Calcul4!Départ4,7)+1,Cycle4,2,FALSE)</f>
        <v>J</v>
      </c>
      <c r="O637" s="1"/>
    </row>
    <row r="638" spans="1:15" x14ac:dyDescent="0.25">
      <c r="A638" s="3">
        <f t="shared" si="38"/>
        <v>45929</v>
      </c>
      <c r="B638" s="1" t="str">
        <f>VLOOKUP(MOD(A638-Calcul1!Départ1,7)+1,Cycle1,2,FALSE)</f>
        <v>J</v>
      </c>
      <c r="C638" s="1"/>
      <c r="E638" s="3">
        <f t="shared" si="36"/>
        <v>46295</v>
      </c>
      <c r="F638" s="1" t="str">
        <f ca="1">IFERROR(OFFSET(Bdd!$AB$3,MOD(E638+1,14),Calcul2!$F$26),"")</f>
        <v>AM</v>
      </c>
      <c r="G638" s="1"/>
      <c r="I638" s="3">
        <f t="shared" si="39"/>
        <v>46660</v>
      </c>
      <c r="J638" s="1" t="str">
        <f ca="1">IFERROR(OFFSET(Bdd!$Y$3,MOD(E638+1,14),Calcul3!$F$26),"")</f>
        <v>M</v>
      </c>
      <c r="K638" s="1"/>
      <c r="M638" s="3">
        <f t="shared" si="37"/>
        <v>47025</v>
      </c>
      <c r="N638" s="1" t="str">
        <f>VLOOKUP(MOD(M638-Calcul4!Départ4,7)+1,Cycle4,2,FALSE)</f>
        <v>J</v>
      </c>
      <c r="O638" s="1"/>
    </row>
    <row r="639" spans="1:15" x14ac:dyDescent="0.25">
      <c r="A639" s="3">
        <f t="shared" si="38"/>
        <v>45930</v>
      </c>
      <c r="B639" s="1" t="str">
        <f>VLOOKUP(MOD(A639-Calcul1!Départ1,7)+1,Cycle1,2,FALSE)</f>
        <v>J</v>
      </c>
      <c r="C639" s="1"/>
      <c r="E639" s="3">
        <f t="shared" si="36"/>
        <v>46296</v>
      </c>
      <c r="F639" s="1" t="str">
        <f ca="1">IFERROR(OFFSET(Bdd!$AB$3,MOD(E639+1,14),Calcul2!$F$26),"")</f>
        <v>AM</v>
      </c>
      <c r="G639" s="1"/>
      <c r="I639" s="3">
        <f t="shared" si="39"/>
        <v>46661</v>
      </c>
      <c r="J639" s="1" t="str">
        <f ca="1">IFERROR(OFFSET(Bdd!$Y$3,MOD(E639+1,14),Calcul3!$F$26),"")</f>
        <v>AM</v>
      </c>
      <c r="K639" s="1"/>
      <c r="M639" s="3">
        <f t="shared" si="37"/>
        <v>47026</v>
      </c>
      <c r="N639" s="1">
        <f>VLOOKUP(MOD(M639-Calcul4!Départ4,7)+1,Cycle4,2,FALSE)</f>
        <v>0</v>
      </c>
      <c r="O639" s="1"/>
    </row>
    <row r="640" spans="1:15" x14ac:dyDescent="0.25">
      <c r="A640" s="3">
        <f t="shared" si="38"/>
        <v>45931</v>
      </c>
      <c r="B640" s="1" t="str">
        <f>VLOOKUP(MOD(A640-Calcul1!Départ1,7)+1,Cycle1,2,FALSE)</f>
        <v>M</v>
      </c>
      <c r="C640" s="1"/>
      <c r="E640" s="3">
        <f t="shared" si="36"/>
        <v>46297</v>
      </c>
      <c r="F640" s="1" t="str">
        <f ca="1">IFERROR(OFFSET(Bdd!$AB$3,MOD(E640+1,14),Calcul2!$F$26),"")</f>
        <v>AM</v>
      </c>
      <c r="G640" s="1"/>
      <c r="I640" s="3">
        <f t="shared" si="39"/>
        <v>46662</v>
      </c>
      <c r="J640" s="1" t="str">
        <f ca="1">IFERROR(OFFSET(Bdd!$Y$3,MOD(E640+1,14),Calcul3!$F$26),"")</f>
        <v>AM</v>
      </c>
      <c r="K640" s="1"/>
      <c r="M640" s="3">
        <f t="shared" si="37"/>
        <v>47027</v>
      </c>
      <c r="N640" s="1">
        <f>VLOOKUP(MOD(M640-Calcul4!Départ4,7)+1,Cycle4,2,FALSE)</f>
        <v>0</v>
      </c>
      <c r="O640" s="1"/>
    </row>
    <row r="641" spans="1:15" x14ac:dyDescent="0.25">
      <c r="A641" s="3">
        <f t="shared" si="38"/>
        <v>45932</v>
      </c>
      <c r="B641" s="1" t="str">
        <f>VLOOKUP(MOD(A641-Calcul1!Départ1,7)+1,Cycle1,2,FALSE)</f>
        <v>M</v>
      </c>
      <c r="C641" s="1"/>
      <c r="E641" s="3">
        <f t="shared" si="36"/>
        <v>46298</v>
      </c>
      <c r="F641" s="1">
        <f ca="1">IFERROR(OFFSET(Bdd!$AB$3,MOD(E641+1,14),Calcul2!$F$26),"")</f>
        <v>0</v>
      </c>
      <c r="G641" s="1"/>
      <c r="I641" s="3">
        <f t="shared" si="39"/>
        <v>46663</v>
      </c>
      <c r="J641" s="1">
        <f ca="1">IFERROR(OFFSET(Bdd!$Y$3,MOD(E641+1,14),Calcul3!$F$26),"")</f>
        <v>0</v>
      </c>
      <c r="K641" s="1"/>
      <c r="M641" s="3">
        <f t="shared" si="37"/>
        <v>47028</v>
      </c>
      <c r="N641" s="1" t="str">
        <f>VLOOKUP(MOD(M641-Calcul4!Départ4,7)+1,Cycle4,2,FALSE)</f>
        <v>J</v>
      </c>
      <c r="O641" s="1"/>
    </row>
    <row r="642" spans="1:15" x14ac:dyDescent="0.25">
      <c r="A642" s="3">
        <f t="shared" si="38"/>
        <v>45933</v>
      </c>
      <c r="B642" s="1" t="str">
        <f>VLOOKUP(MOD(A642-Calcul1!Départ1,7)+1,Cycle1,2,FALSE)</f>
        <v>M</v>
      </c>
      <c r="C642" s="1"/>
      <c r="E642" s="3">
        <f t="shared" ref="E642:E705" si="40">E641+1</f>
        <v>46299</v>
      </c>
      <c r="F642" s="1">
        <f ca="1">IFERROR(OFFSET(Bdd!$AB$3,MOD(E642+1,14),Calcul2!$F$26),"")</f>
        <v>0</v>
      </c>
      <c r="G642" s="1"/>
      <c r="I642" s="3">
        <f t="shared" si="39"/>
        <v>46664</v>
      </c>
      <c r="J642" s="1">
        <f ca="1">IFERROR(OFFSET(Bdd!$Y$3,MOD(E642+1,14),Calcul3!$F$26),"")</f>
        <v>0</v>
      </c>
      <c r="K642" s="1"/>
      <c r="M642" s="3">
        <f t="shared" ref="M642:M705" si="41">M641+1</f>
        <v>47029</v>
      </c>
      <c r="N642" s="1" t="str">
        <f>VLOOKUP(MOD(M642-Calcul4!Départ4,7)+1,Cycle4,2,FALSE)</f>
        <v>J</v>
      </c>
      <c r="O642" s="1"/>
    </row>
    <row r="643" spans="1:15" x14ac:dyDescent="0.25">
      <c r="A643" s="3">
        <f t="shared" ref="A643:A706" si="42">A642+1</f>
        <v>45934</v>
      </c>
      <c r="B643" s="1">
        <f>VLOOKUP(MOD(A643-Calcul1!Départ1,7)+1,Cycle1,2,FALSE)</f>
        <v>0</v>
      </c>
      <c r="C643" s="1"/>
      <c r="E643" s="3">
        <f t="shared" si="40"/>
        <v>46300</v>
      </c>
      <c r="F643" s="1" t="str">
        <f ca="1">IFERROR(OFFSET(Bdd!$AB$3,MOD(E643+1,14),Calcul2!$F$26),"")</f>
        <v>M</v>
      </c>
      <c r="G643" s="1"/>
      <c r="I643" s="3">
        <f t="shared" ref="I643:I706" si="43">I642+1</f>
        <v>46665</v>
      </c>
      <c r="J643" s="1" t="str">
        <f ca="1">IFERROR(OFFSET(Bdd!$Y$3,MOD(E643+1,14),Calcul3!$F$26),"")</f>
        <v>AM</v>
      </c>
      <c r="K643" s="1"/>
      <c r="M643" s="3">
        <f t="shared" si="41"/>
        <v>47030</v>
      </c>
      <c r="N643" s="1" t="str">
        <f>VLOOKUP(MOD(M643-Calcul4!Départ4,7)+1,Cycle4,2,FALSE)</f>
        <v>J</v>
      </c>
      <c r="O643" s="1"/>
    </row>
    <row r="644" spans="1:15" x14ac:dyDescent="0.25">
      <c r="A644" s="3">
        <f t="shared" si="42"/>
        <v>45935</v>
      </c>
      <c r="B644" s="1">
        <f>VLOOKUP(MOD(A644-Calcul1!Départ1,7)+1,Cycle1,2,FALSE)</f>
        <v>0</v>
      </c>
      <c r="C644" s="1"/>
      <c r="E644" s="3">
        <f t="shared" si="40"/>
        <v>46301</v>
      </c>
      <c r="F644" s="1" t="str">
        <f ca="1">IFERROR(OFFSET(Bdd!$AB$3,MOD(E644+1,14),Calcul2!$F$26),"")</f>
        <v>M</v>
      </c>
      <c r="G644" s="1"/>
      <c r="I644" s="3">
        <f t="shared" si="43"/>
        <v>46666</v>
      </c>
      <c r="J644" s="1" t="str">
        <f ca="1">IFERROR(OFFSET(Bdd!$Y$3,MOD(E644+1,14),Calcul3!$F$26),"")</f>
        <v>AM</v>
      </c>
      <c r="K644" s="1"/>
      <c r="M644" s="3">
        <f t="shared" si="41"/>
        <v>47031</v>
      </c>
      <c r="N644" s="1" t="str">
        <f>VLOOKUP(MOD(M644-Calcul4!Départ4,7)+1,Cycle4,2,FALSE)</f>
        <v>J</v>
      </c>
      <c r="O644" s="1"/>
    </row>
    <row r="645" spans="1:15" x14ac:dyDescent="0.25">
      <c r="A645" s="3">
        <f t="shared" si="42"/>
        <v>45936</v>
      </c>
      <c r="B645" s="1" t="str">
        <f>VLOOKUP(MOD(A645-Calcul1!Départ1,7)+1,Cycle1,2,FALSE)</f>
        <v>J</v>
      </c>
      <c r="C645" s="1"/>
      <c r="E645" s="3">
        <f t="shared" si="40"/>
        <v>46302</v>
      </c>
      <c r="F645" s="1" t="str">
        <f ca="1">IFERROR(OFFSET(Bdd!$AB$3,MOD(E645+1,14),Calcul2!$F$26),"")</f>
        <v>M</v>
      </c>
      <c r="G645" s="1"/>
      <c r="I645" s="3">
        <f t="shared" si="43"/>
        <v>46667</v>
      </c>
      <c r="J645" s="1" t="str">
        <f ca="1">IFERROR(OFFSET(Bdd!$Y$3,MOD(E645+1,14),Calcul3!$F$26),"")</f>
        <v>AM</v>
      </c>
      <c r="K645" s="1"/>
      <c r="M645" s="3">
        <f t="shared" si="41"/>
        <v>47032</v>
      </c>
      <c r="N645" s="1" t="str">
        <f>VLOOKUP(MOD(M645-Calcul4!Départ4,7)+1,Cycle4,2,FALSE)</f>
        <v>J</v>
      </c>
      <c r="O645" s="1"/>
    </row>
    <row r="646" spans="1:15" x14ac:dyDescent="0.25">
      <c r="A646" s="3">
        <f t="shared" si="42"/>
        <v>45937</v>
      </c>
      <c r="B646" s="1" t="str">
        <f>VLOOKUP(MOD(A646-Calcul1!Départ1,7)+1,Cycle1,2,FALSE)</f>
        <v>J</v>
      </c>
      <c r="C646" s="1"/>
      <c r="E646" s="3">
        <f t="shared" si="40"/>
        <v>46303</v>
      </c>
      <c r="F646" s="1" t="str">
        <f ca="1">IFERROR(OFFSET(Bdd!$AB$3,MOD(E646+1,14),Calcul2!$F$26),"")</f>
        <v>M</v>
      </c>
      <c r="G646" s="1"/>
      <c r="I646" s="3">
        <f t="shared" si="43"/>
        <v>46668</v>
      </c>
      <c r="J646" s="1" t="str">
        <f ca="1">IFERROR(OFFSET(Bdd!$Y$3,MOD(E646+1,14),Calcul3!$F$26),"")</f>
        <v>M</v>
      </c>
      <c r="K646" s="1"/>
      <c r="M646" s="3">
        <f t="shared" si="41"/>
        <v>47033</v>
      </c>
      <c r="N646" s="1">
        <f>VLOOKUP(MOD(M646-Calcul4!Départ4,7)+1,Cycle4,2,FALSE)</f>
        <v>0</v>
      </c>
      <c r="O646" s="1"/>
    </row>
    <row r="647" spans="1:15" x14ac:dyDescent="0.25">
      <c r="A647" s="3">
        <f t="shared" si="42"/>
        <v>45938</v>
      </c>
      <c r="B647" s="1" t="str">
        <f>VLOOKUP(MOD(A647-Calcul1!Départ1,7)+1,Cycle1,2,FALSE)</f>
        <v>M</v>
      </c>
      <c r="C647" s="1"/>
      <c r="E647" s="3">
        <f t="shared" si="40"/>
        <v>46304</v>
      </c>
      <c r="F647" s="1" t="str">
        <f ca="1">IFERROR(OFFSET(Bdd!$AB$3,MOD(E647+1,14),Calcul2!$F$26),"")</f>
        <v>M</v>
      </c>
      <c r="G647" s="1"/>
      <c r="I647" s="3">
        <f t="shared" si="43"/>
        <v>46669</v>
      </c>
      <c r="J647" s="1" t="str">
        <f ca="1">IFERROR(OFFSET(Bdd!$Y$3,MOD(E647+1,14),Calcul3!$F$26),"")</f>
        <v>M</v>
      </c>
      <c r="K647" s="1"/>
      <c r="M647" s="3">
        <f t="shared" si="41"/>
        <v>47034</v>
      </c>
      <c r="N647" s="1">
        <f>VLOOKUP(MOD(M647-Calcul4!Départ4,7)+1,Cycle4,2,FALSE)</f>
        <v>0</v>
      </c>
      <c r="O647" s="1"/>
    </row>
    <row r="648" spans="1:15" x14ac:dyDescent="0.25">
      <c r="A648" s="3">
        <f t="shared" si="42"/>
        <v>45939</v>
      </c>
      <c r="B648" s="1" t="str">
        <f>VLOOKUP(MOD(A648-Calcul1!Départ1,7)+1,Cycle1,2,FALSE)</f>
        <v>M</v>
      </c>
      <c r="C648" s="1"/>
      <c r="E648" s="3">
        <f t="shared" si="40"/>
        <v>46305</v>
      </c>
      <c r="F648" s="1">
        <f ca="1">IFERROR(OFFSET(Bdd!$AB$3,MOD(E648+1,14),Calcul2!$F$26),"")</f>
        <v>0</v>
      </c>
      <c r="G648" s="1"/>
      <c r="I648" s="3">
        <f t="shared" si="43"/>
        <v>46670</v>
      </c>
      <c r="J648" s="1">
        <f ca="1">IFERROR(OFFSET(Bdd!$Y$3,MOD(E648+1,14),Calcul3!$F$26),"")</f>
        <v>0</v>
      </c>
      <c r="K648" s="1"/>
      <c r="M648" s="3">
        <f t="shared" si="41"/>
        <v>47035</v>
      </c>
      <c r="N648" s="1" t="str">
        <f>VLOOKUP(MOD(M648-Calcul4!Départ4,7)+1,Cycle4,2,FALSE)</f>
        <v>J</v>
      </c>
      <c r="O648" s="1"/>
    </row>
    <row r="649" spans="1:15" x14ac:dyDescent="0.25">
      <c r="A649" s="3">
        <f t="shared" si="42"/>
        <v>45940</v>
      </c>
      <c r="B649" s="1" t="str">
        <f>VLOOKUP(MOD(A649-Calcul1!Départ1,7)+1,Cycle1,2,FALSE)</f>
        <v>M</v>
      </c>
      <c r="C649" s="1"/>
      <c r="E649" s="3">
        <f t="shared" si="40"/>
        <v>46306</v>
      </c>
      <c r="F649" s="1">
        <f ca="1">IFERROR(OFFSET(Bdd!$AB$3,MOD(E649+1,14),Calcul2!$F$26),"")</f>
        <v>0</v>
      </c>
      <c r="G649" s="1"/>
      <c r="I649" s="3">
        <f t="shared" si="43"/>
        <v>46671</v>
      </c>
      <c r="J649" s="1">
        <f ca="1">IFERROR(OFFSET(Bdd!$Y$3,MOD(E649+1,14),Calcul3!$F$26),"")</f>
        <v>0</v>
      </c>
      <c r="K649" s="1"/>
      <c r="M649" s="3">
        <f t="shared" si="41"/>
        <v>47036</v>
      </c>
      <c r="N649" s="1" t="str">
        <f>VLOOKUP(MOD(M649-Calcul4!Départ4,7)+1,Cycle4,2,FALSE)</f>
        <v>J</v>
      </c>
      <c r="O649" s="1"/>
    </row>
    <row r="650" spans="1:15" x14ac:dyDescent="0.25">
      <c r="A650" s="3">
        <f t="shared" si="42"/>
        <v>45941</v>
      </c>
      <c r="B650" s="1">
        <f>VLOOKUP(MOD(A650-Calcul1!Départ1,7)+1,Cycle1,2,FALSE)</f>
        <v>0</v>
      </c>
      <c r="C650" s="1"/>
      <c r="E650" s="3">
        <f t="shared" si="40"/>
        <v>46307</v>
      </c>
      <c r="F650" s="1" t="str">
        <f ca="1">IFERROR(OFFSET(Bdd!$AB$3,MOD(E650+1,14),Calcul2!$F$26),"")</f>
        <v>AM</v>
      </c>
      <c r="G650" s="1"/>
      <c r="I650" s="3">
        <f t="shared" si="43"/>
        <v>46672</v>
      </c>
      <c r="J650" s="1" t="str">
        <f ca="1">IFERROR(OFFSET(Bdd!$Y$3,MOD(E650+1,14),Calcul3!$F$26),"")</f>
        <v>M</v>
      </c>
      <c r="K650" s="1"/>
      <c r="M650" s="3">
        <f t="shared" si="41"/>
        <v>47037</v>
      </c>
      <c r="N650" s="1" t="str">
        <f>VLOOKUP(MOD(M650-Calcul4!Départ4,7)+1,Cycle4,2,FALSE)</f>
        <v>J</v>
      </c>
      <c r="O650" s="1"/>
    </row>
    <row r="651" spans="1:15" x14ac:dyDescent="0.25">
      <c r="A651" s="3">
        <f t="shared" si="42"/>
        <v>45942</v>
      </c>
      <c r="B651" s="1">
        <f>VLOOKUP(MOD(A651-Calcul1!Départ1,7)+1,Cycle1,2,FALSE)</f>
        <v>0</v>
      </c>
      <c r="C651" s="1"/>
      <c r="E651" s="3">
        <f t="shared" si="40"/>
        <v>46308</v>
      </c>
      <c r="F651" s="1" t="str">
        <f ca="1">IFERROR(OFFSET(Bdd!$AB$3,MOD(E651+1,14),Calcul2!$F$26),"")</f>
        <v>AM</v>
      </c>
      <c r="G651" s="1"/>
      <c r="I651" s="3">
        <f t="shared" si="43"/>
        <v>46673</v>
      </c>
      <c r="J651" s="1" t="str">
        <f ca="1">IFERROR(OFFSET(Bdd!$Y$3,MOD(E651+1,14),Calcul3!$F$26),"")</f>
        <v>M</v>
      </c>
      <c r="K651" s="1"/>
      <c r="M651" s="3">
        <f t="shared" si="41"/>
        <v>47038</v>
      </c>
      <c r="N651" s="1" t="str">
        <f>VLOOKUP(MOD(M651-Calcul4!Départ4,7)+1,Cycle4,2,FALSE)</f>
        <v>J</v>
      </c>
      <c r="O651" s="1"/>
    </row>
    <row r="652" spans="1:15" x14ac:dyDescent="0.25">
      <c r="A652" s="3">
        <f t="shared" si="42"/>
        <v>45943</v>
      </c>
      <c r="B652" s="1" t="str">
        <f>VLOOKUP(MOD(A652-Calcul1!Départ1,7)+1,Cycle1,2,FALSE)</f>
        <v>J</v>
      </c>
      <c r="C652" s="1"/>
      <c r="E652" s="3">
        <f t="shared" si="40"/>
        <v>46309</v>
      </c>
      <c r="F652" s="1" t="str">
        <f ca="1">IFERROR(OFFSET(Bdd!$AB$3,MOD(E652+1,14),Calcul2!$F$26),"")</f>
        <v>AM</v>
      </c>
      <c r="G652" s="1"/>
      <c r="I652" s="3">
        <f t="shared" si="43"/>
        <v>46674</v>
      </c>
      <c r="J652" s="1" t="str">
        <f ca="1">IFERROR(OFFSET(Bdd!$Y$3,MOD(E652+1,14),Calcul3!$F$26),"")</f>
        <v>M</v>
      </c>
      <c r="K652" s="1"/>
      <c r="M652" s="3">
        <f t="shared" si="41"/>
        <v>47039</v>
      </c>
      <c r="N652" s="1" t="str">
        <f>VLOOKUP(MOD(M652-Calcul4!Départ4,7)+1,Cycle4,2,FALSE)</f>
        <v>J</v>
      </c>
      <c r="O652" s="1"/>
    </row>
    <row r="653" spans="1:15" x14ac:dyDescent="0.25">
      <c r="A653" s="3">
        <f t="shared" si="42"/>
        <v>45944</v>
      </c>
      <c r="B653" s="1" t="str">
        <f>VLOOKUP(MOD(A653-Calcul1!Départ1,7)+1,Cycle1,2,FALSE)</f>
        <v>J</v>
      </c>
      <c r="C653" s="1"/>
      <c r="E653" s="3">
        <f t="shared" si="40"/>
        <v>46310</v>
      </c>
      <c r="F653" s="1" t="str">
        <f ca="1">IFERROR(OFFSET(Bdd!$AB$3,MOD(E653+1,14),Calcul2!$F$26),"")</f>
        <v>AM</v>
      </c>
      <c r="G653" s="1"/>
      <c r="I653" s="3">
        <f t="shared" si="43"/>
        <v>46675</v>
      </c>
      <c r="J653" s="1" t="str">
        <f ca="1">IFERROR(OFFSET(Bdd!$Y$3,MOD(E653+1,14),Calcul3!$F$26),"")</f>
        <v>AM</v>
      </c>
      <c r="K653" s="1"/>
      <c r="M653" s="3">
        <f t="shared" si="41"/>
        <v>47040</v>
      </c>
      <c r="N653" s="1">
        <f>VLOOKUP(MOD(M653-Calcul4!Départ4,7)+1,Cycle4,2,FALSE)</f>
        <v>0</v>
      </c>
      <c r="O653" s="1"/>
    </row>
    <row r="654" spans="1:15" x14ac:dyDescent="0.25">
      <c r="A654" s="3">
        <f t="shared" si="42"/>
        <v>45945</v>
      </c>
      <c r="B654" s="1" t="str">
        <f>VLOOKUP(MOD(A654-Calcul1!Départ1,7)+1,Cycle1,2,FALSE)</f>
        <v>M</v>
      </c>
      <c r="C654" s="1"/>
      <c r="E654" s="3">
        <f t="shared" si="40"/>
        <v>46311</v>
      </c>
      <c r="F654" s="1" t="str">
        <f ca="1">IFERROR(OFFSET(Bdd!$AB$3,MOD(E654+1,14),Calcul2!$F$26),"")</f>
        <v>AM</v>
      </c>
      <c r="G654" s="1"/>
      <c r="I654" s="3">
        <f t="shared" si="43"/>
        <v>46676</v>
      </c>
      <c r="J654" s="1" t="str">
        <f ca="1">IFERROR(OFFSET(Bdd!$Y$3,MOD(E654+1,14),Calcul3!$F$26),"")</f>
        <v>AM</v>
      </c>
      <c r="K654" s="1"/>
      <c r="M654" s="3">
        <f t="shared" si="41"/>
        <v>47041</v>
      </c>
      <c r="N654" s="1">
        <f>VLOOKUP(MOD(M654-Calcul4!Départ4,7)+1,Cycle4,2,FALSE)</f>
        <v>0</v>
      </c>
      <c r="O654" s="1"/>
    </row>
    <row r="655" spans="1:15" x14ac:dyDescent="0.25">
      <c r="A655" s="3">
        <f t="shared" si="42"/>
        <v>45946</v>
      </c>
      <c r="B655" s="1" t="str">
        <f>VLOOKUP(MOD(A655-Calcul1!Départ1,7)+1,Cycle1,2,FALSE)</f>
        <v>M</v>
      </c>
      <c r="C655" s="1"/>
      <c r="E655" s="3">
        <f t="shared" si="40"/>
        <v>46312</v>
      </c>
      <c r="F655" s="1">
        <f ca="1">IFERROR(OFFSET(Bdd!$AB$3,MOD(E655+1,14),Calcul2!$F$26),"")</f>
        <v>0</v>
      </c>
      <c r="G655" s="1"/>
      <c r="I655" s="3">
        <f t="shared" si="43"/>
        <v>46677</v>
      </c>
      <c r="J655" s="1">
        <f ca="1">IFERROR(OFFSET(Bdd!$Y$3,MOD(E655+1,14),Calcul3!$F$26),"")</f>
        <v>0</v>
      </c>
      <c r="K655" s="1"/>
      <c r="M655" s="3">
        <f t="shared" si="41"/>
        <v>47042</v>
      </c>
      <c r="N655" s="1" t="str">
        <f>VLOOKUP(MOD(M655-Calcul4!Départ4,7)+1,Cycle4,2,FALSE)</f>
        <v>J</v>
      </c>
      <c r="O655" s="1"/>
    </row>
    <row r="656" spans="1:15" x14ac:dyDescent="0.25">
      <c r="A656" s="3">
        <f t="shared" si="42"/>
        <v>45947</v>
      </c>
      <c r="B656" s="1" t="str">
        <f>VLOOKUP(MOD(A656-Calcul1!Départ1,7)+1,Cycle1,2,FALSE)</f>
        <v>M</v>
      </c>
      <c r="C656" s="1"/>
      <c r="E656" s="3">
        <f t="shared" si="40"/>
        <v>46313</v>
      </c>
      <c r="F656" s="1">
        <f ca="1">IFERROR(OFFSET(Bdd!$AB$3,MOD(E656+1,14),Calcul2!$F$26),"")</f>
        <v>0</v>
      </c>
      <c r="G656" s="1"/>
      <c r="I656" s="3">
        <f t="shared" si="43"/>
        <v>46678</v>
      </c>
      <c r="J656" s="1">
        <f ca="1">IFERROR(OFFSET(Bdd!$Y$3,MOD(E656+1,14),Calcul3!$F$26),"")</f>
        <v>0</v>
      </c>
      <c r="K656" s="1"/>
      <c r="M656" s="3">
        <f t="shared" si="41"/>
        <v>47043</v>
      </c>
      <c r="N656" s="1" t="str">
        <f>VLOOKUP(MOD(M656-Calcul4!Départ4,7)+1,Cycle4,2,FALSE)</f>
        <v>J</v>
      </c>
      <c r="O656" s="1"/>
    </row>
    <row r="657" spans="1:15" x14ac:dyDescent="0.25">
      <c r="A657" s="3">
        <f t="shared" si="42"/>
        <v>45948</v>
      </c>
      <c r="B657" s="1">
        <f>VLOOKUP(MOD(A657-Calcul1!Départ1,7)+1,Cycle1,2,FALSE)</f>
        <v>0</v>
      </c>
      <c r="C657" s="1"/>
      <c r="E657" s="3">
        <f t="shared" si="40"/>
        <v>46314</v>
      </c>
      <c r="F657" s="1" t="str">
        <f ca="1">IFERROR(OFFSET(Bdd!$AB$3,MOD(E657+1,14),Calcul2!$F$26),"")</f>
        <v>M</v>
      </c>
      <c r="G657" s="1"/>
      <c r="I657" s="3">
        <f t="shared" si="43"/>
        <v>46679</v>
      </c>
      <c r="J657" s="1" t="str">
        <f ca="1">IFERROR(OFFSET(Bdd!$Y$3,MOD(E657+1,14),Calcul3!$F$26),"")</f>
        <v>AM</v>
      </c>
      <c r="K657" s="1"/>
      <c r="M657" s="3">
        <f t="shared" si="41"/>
        <v>47044</v>
      </c>
      <c r="N657" s="1" t="str">
        <f>VLOOKUP(MOD(M657-Calcul4!Départ4,7)+1,Cycle4,2,FALSE)</f>
        <v>J</v>
      </c>
      <c r="O657" s="1"/>
    </row>
    <row r="658" spans="1:15" x14ac:dyDescent="0.25">
      <c r="A658" s="3">
        <f t="shared" si="42"/>
        <v>45949</v>
      </c>
      <c r="B658" s="1">
        <f>VLOOKUP(MOD(A658-Calcul1!Départ1,7)+1,Cycle1,2,FALSE)</f>
        <v>0</v>
      </c>
      <c r="C658" s="1"/>
      <c r="E658" s="3">
        <f t="shared" si="40"/>
        <v>46315</v>
      </c>
      <c r="F658" s="1" t="str">
        <f ca="1">IFERROR(OFFSET(Bdd!$AB$3,MOD(E658+1,14),Calcul2!$F$26),"")</f>
        <v>M</v>
      </c>
      <c r="G658" s="1"/>
      <c r="I658" s="3">
        <f t="shared" si="43"/>
        <v>46680</v>
      </c>
      <c r="J658" s="1" t="str">
        <f ca="1">IFERROR(OFFSET(Bdd!$Y$3,MOD(E658+1,14),Calcul3!$F$26),"")</f>
        <v>AM</v>
      </c>
      <c r="K658" s="1"/>
      <c r="M658" s="3">
        <f t="shared" si="41"/>
        <v>47045</v>
      </c>
      <c r="N658" s="1" t="str">
        <f>VLOOKUP(MOD(M658-Calcul4!Départ4,7)+1,Cycle4,2,FALSE)</f>
        <v>J</v>
      </c>
      <c r="O658" s="1"/>
    </row>
    <row r="659" spans="1:15" x14ac:dyDescent="0.25">
      <c r="A659" s="3">
        <f t="shared" si="42"/>
        <v>45950</v>
      </c>
      <c r="B659" s="1" t="str">
        <f>VLOOKUP(MOD(A659-Calcul1!Départ1,7)+1,Cycle1,2,FALSE)</f>
        <v>J</v>
      </c>
      <c r="C659" s="1"/>
      <c r="E659" s="3">
        <f t="shared" si="40"/>
        <v>46316</v>
      </c>
      <c r="F659" s="1" t="str">
        <f ca="1">IFERROR(OFFSET(Bdd!$AB$3,MOD(E659+1,14),Calcul2!$F$26),"")</f>
        <v>M</v>
      </c>
      <c r="G659" s="1"/>
      <c r="I659" s="3">
        <f t="shared" si="43"/>
        <v>46681</v>
      </c>
      <c r="J659" s="1" t="str">
        <f ca="1">IFERROR(OFFSET(Bdd!$Y$3,MOD(E659+1,14),Calcul3!$F$26),"")</f>
        <v>AM</v>
      </c>
      <c r="K659" s="1"/>
      <c r="M659" s="3">
        <f t="shared" si="41"/>
        <v>47046</v>
      </c>
      <c r="N659" s="1" t="str">
        <f>VLOOKUP(MOD(M659-Calcul4!Départ4,7)+1,Cycle4,2,FALSE)</f>
        <v>J</v>
      </c>
      <c r="O659" s="1"/>
    </row>
    <row r="660" spans="1:15" x14ac:dyDescent="0.25">
      <c r="A660" s="3">
        <f t="shared" si="42"/>
        <v>45951</v>
      </c>
      <c r="B660" s="1" t="str">
        <f>VLOOKUP(MOD(A660-Calcul1!Départ1,7)+1,Cycle1,2,FALSE)</f>
        <v>J</v>
      </c>
      <c r="C660" s="1"/>
      <c r="E660" s="3">
        <f t="shared" si="40"/>
        <v>46317</v>
      </c>
      <c r="F660" s="1" t="str">
        <f ca="1">IFERROR(OFFSET(Bdd!$AB$3,MOD(E660+1,14),Calcul2!$F$26),"")</f>
        <v>M</v>
      </c>
      <c r="G660" s="1"/>
      <c r="I660" s="3">
        <f t="shared" si="43"/>
        <v>46682</v>
      </c>
      <c r="J660" s="1" t="str">
        <f ca="1">IFERROR(OFFSET(Bdd!$Y$3,MOD(E660+1,14),Calcul3!$F$26),"")</f>
        <v>M</v>
      </c>
      <c r="K660" s="1"/>
      <c r="M660" s="3">
        <f t="shared" si="41"/>
        <v>47047</v>
      </c>
      <c r="N660" s="1">
        <f>VLOOKUP(MOD(M660-Calcul4!Départ4,7)+1,Cycle4,2,FALSE)</f>
        <v>0</v>
      </c>
      <c r="O660" s="1"/>
    </row>
    <row r="661" spans="1:15" x14ac:dyDescent="0.25">
      <c r="A661" s="3">
        <f t="shared" si="42"/>
        <v>45952</v>
      </c>
      <c r="B661" s="1" t="str">
        <f>VLOOKUP(MOD(A661-Calcul1!Départ1,7)+1,Cycle1,2,FALSE)</f>
        <v>M</v>
      </c>
      <c r="C661" s="1"/>
      <c r="E661" s="3">
        <f t="shared" si="40"/>
        <v>46318</v>
      </c>
      <c r="F661" s="1" t="str">
        <f ca="1">IFERROR(OFFSET(Bdd!$AB$3,MOD(E661+1,14),Calcul2!$F$26),"")</f>
        <v>M</v>
      </c>
      <c r="G661" s="1"/>
      <c r="I661" s="3">
        <f t="shared" si="43"/>
        <v>46683</v>
      </c>
      <c r="J661" s="1" t="str">
        <f ca="1">IFERROR(OFFSET(Bdd!$Y$3,MOD(E661+1,14),Calcul3!$F$26),"")</f>
        <v>M</v>
      </c>
      <c r="K661" s="1"/>
      <c r="M661" s="3">
        <f t="shared" si="41"/>
        <v>47048</v>
      </c>
      <c r="N661" s="1">
        <f>VLOOKUP(MOD(M661-Calcul4!Départ4,7)+1,Cycle4,2,FALSE)</f>
        <v>0</v>
      </c>
      <c r="O661" s="1"/>
    </row>
    <row r="662" spans="1:15" x14ac:dyDescent="0.25">
      <c r="A662" s="3">
        <f t="shared" si="42"/>
        <v>45953</v>
      </c>
      <c r="B662" s="1" t="str">
        <f>VLOOKUP(MOD(A662-Calcul1!Départ1,7)+1,Cycle1,2,FALSE)</f>
        <v>M</v>
      </c>
      <c r="C662" s="1"/>
      <c r="E662" s="3">
        <f t="shared" si="40"/>
        <v>46319</v>
      </c>
      <c r="F662" s="1">
        <f ca="1">IFERROR(OFFSET(Bdd!$AB$3,MOD(E662+1,14),Calcul2!$F$26),"")</f>
        <v>0</v>
      </c>
      <c r="G662" s="1"/>
      <c r="I662" s="3">
        <f t="shared" si="43"/>
        <v>46684</v>
      </c>
      <c r="J662" s="1">
        <f ca="1">IFERROR(OFFSET(Bdd!$Y$3,MOD(E662+1,14),Calcul3!$F$26),"")</f>
        <v>0</v>
      </c>
      <c r="K662" s="1"/>
      <c r="M662" s="3">
        <f t="shared" si="41"/>
        <v>47049</v>
      </c>
      <c r="N662" s="1" t="str">
        <f>VLOOKUP(MOD(M662-Calcul4!Départ4,7)+1,Cycle4,2,FALSE)</f>
        <v>J</v>
      </c>
      <c r="O662" s="1"/>
    </row>
    <row r="663" spans="1:15" x14ac:dyDescent="0.25">
      <c r="A663" s="3">
        <f t="shared" si="42"/>
        <v>45954</v>
      </c>
      <c r="B663" s="1" t="str">
        <f>VLOOKUP(MOD(A663-Calcul1!Départ1,7)+1,Cycle1,2,FALSE)</f>
        <v>M</v>
      </c>
      <c r="C663" s="1"/>
      <c r="E663" s="3">
        <f t="shared" si="40"/>
        <v>46320</v>
      </c>
      <c r="F663" s="1">
        <f ca="1">IFERROR(OFFSET(Bdd!$AB$3,MOD(E663+1,14),Calcul2!$F$26),"")</f>
        <v>0</v>
      </c>
      <c r="G663" s="1"/>
      <c r="I663" s="3">
        <f t="shared" si="43"/>
        <v>46685</v>
      </c>
      <c r="J663" s="1">
        <f ca="1">IFERROR(OFFSET(Bdd!$Y$3,MOD(E663+1,14),Calcul3!$F$26),"")</f>
        <v>0</v>
      </c>
      <c r="K663" s="1"/>
      <c r="M663" s="3">
        <f t="shared" si="41"/>
        <v>47050</v>
      </c>
      <c r="N663" s="1" t="str">
        <f>VLOOKUP(MOD(M663-Calcul4!Départ4,7)+1,Cycle4,2,FALSE)</f>
        <v>J</v>
      </c>
      <c r="O663" s="1"/>
    </row>
    <row r="664" spans="1:15" x14ac:dyDescent="0.25">
      <c r="A664" s="3">
        <f t="shared" si="42"/>
        <v>45955</v>
      </c>
      <c r="B664" s="1">
        <f>VLOOKUP(MOD(A664-Calcul1!Départ1,7)+1,Cycle1,2,FALSE)</f>
        <v>0</v>
      </c>
      <c r="C664" s="1"/>
      <c r="E664" s="3">
        <f t="shared" si="40"/>
        <v>46321</v>
      </c>
      <c r="F664" s="1" t="str">
        <f ca="1">IFERROR(OFFSET(Bdd!$AB$3,MOD(E664+1,14),Calcul2!$F$26),"")</f>
        <v>AM</v>
      </c>
      <c r="G664" s="1"/>
      <c r="I664" s="3">
        <f t="shared" si="43"/>
        <v>46686</v>
      </c>
      <c r="J664" s="1" t="str">
        <f ca="1">IFERROR(OFFSET(Bdd!$Y$3,MOD(E664+1,14),Calcul3!$F$26),"")</f>
        <v>M</v>
      </c>
      <c r="K664" s="1"/>
      <c r="M664" s="3">
        <f t="shared" si="41"/>
        <v>47051</v>
      </c>
      <c r="N664" s="1" t="str">
        <f>VLOOKUP(MOD(M664-Calcul4!Départ4,7)+1,Cycle4,2,FALSE)</f>
        <v>J</v>
      </c>
      <c r="O664" s="1"/>
    </row>
    <row r="665" spans="1:15" x14ac:dyDescent="0.25">
      <c r="A665" s="3">
        <f t="shared" si="42"/>
        <v>45956</v>
      </c>
      <c r="B665" s="1">
        <f>VLOOKUP(MOD(A665-Calcul1!Départ1,7)+1,Cycle1,2,FALSE)</f>
        <v>0</v>
      </c>
      <c r="C665" s="1"/>
      <c r="E665" s="3">
        <f t="shared" si="40"/>
        <v>46322</v>
      </c>
      <c r="F665" s="1" t="str">
        <f ca="1">IFERROR(OFFSET(Bdd!$AB$3,MOD(E665+1,14),Calcul2!$F$26),"")</f>
        <v>AM</v>
      </c>
      <c r="G665" s="1"/>
      <c r="I665" s="3">
        <f t="shared" si="43"/>
        <v>46687</v>
      </c>
      <c r="J665" s="1" t="str">
        <f ca="1">IFERROR(OFFSET(Bdd!$Y$3,MOD(E665+1,14),Calcul3!$F$26),"")</f>
        <v>M</v>
      </c>
      <c r="K665" s="1"/>
      <c r="M665" s="3">
        <f t="shared" si="41"/>
        <v>47052</v>
      </c>
      <c r="N665" s="1" t="str">
        <f>VLOOKUP(MOD(M665-Calcul4!Départ4,7)+1,Cycle4,2,FALSE)</f>
        <v>J</v>
      </c>
      <c r="O665" s="1"/>
    </row>
    <row r="666" spans="1:15" x14ac:dyDescent="0.25">
      <c r="A666" s="3">
        <f t="shared" si="42"/>
        <v>45957</v>
      </c>
      <c r="B666" s="1" t="str">
        <f>VLOOKUP(MOD(A666-Calcul1!Départ1,7)+1,Cycle1,2,FALSE)</f>
        <v>J</v>
      </c>
      <c r="C666" s="1"/>
      <c r="E666" s="3">
        <f t="shared" si="40"/>
        <v>46323</v>
      </c>
      <c r="F666" s="1" t="str">
        <f ca="1">IFERROR(OFFSET(Bdd!$AB$3,MOD(E666+1,14),Calcul2!$F$26),"")</f>
        <v>AM</v>
      </c>
      <c r="G666" s="1"/>
      <c r="I666" s="3">
        <f t="shared" si="43"/>
        <v>46688</v>
      </c>
      <c r="J666" s="1" t="str">
        <f ca="1">IFERROR(OFFSET(Bdd!$Y$3,MOD(E666+1,14),Calcul3!$F$26),"")</f>
        <v>M</v>
      </c>
      <c r="K666" s="1"/>
      <c r="M666" s="3">
        <f t="shared" si="41"/>
        <v>47053</v>
      </c>
      <c r="N666" s="1" t="str">
        <f>VLOOKUP(MOD(M666-Calcul4!Départ4,7)+1,Cycle4,2,FALSE)</f>
        <v>J</v>
      </c>
      <c r="O666" s="1"/>
    </row>
    <row r="667" spans="1:15" x14ac:dyDescent="0.25">
      <c r="A667" s="3">
        <f t="shared" si="42"/>
        <v>45958</v>
      </c>
      <c r="B667" s="1" t="str">
        <f>VLOOKUP(MOD(A667-Calcul1!Départ1,7)+1,Cycle1,2,FALSE)</f>
        <v>J</v>
      </c>
      <c r="C667" s="1"/>
      <c r="E667" s="3">
        <f t="shared" si="40"/>
        <v>46324</v>
      </c>
      <c r="F667" s="1" t="str">
        <f ca="1">IFERROR(OFFSET(Bdd!$AB$3,MOD(E667+1,14),Calcul2!$F$26),"")</f>
        <v>AM</v>
      </c>
      <c r="G667" s="1"/>
      <c r="I667" s="3">
        <f t="shared" si="43"/>
        <v>46689</v>
      </c>
      <c r="J667" s="1" t="str">
        <f ca="1">IFERROR(OFFSET(Bdd!$Y$3,MOD(E667+1,14),Calcul3!$F$26),"")</f>
        <v>AM</v>
      </c>
      <c r="K667" s="1"/>
      <c r="M667" s="3">
        <f t="shared" si="41"/>
        <v>47054</v>
      </c>
      <c r="N667" s="1">
        <f>VLOOKUP(MOD(M667-Calcul4!Départ4,7)+1,Cycle4,2,FALSE)</f>
        <v>0</v>
      </c>
      <c r="O667" s="1"/>
    </row>
    <row r="668" spans="1:15" x14ac:dyDescent="0.25">
      <c r="A668" s="3">
        <f t="shared" si="42"/>
        <v>45959</v>
      </c>
      <c r="B668" s="1" t="str">
        <f>VLOOKUP(MOD(A668-Calcul1!Départ1,7)+1,Cycle1,2,FALSE)</f>
        <v>M</v>
      </c>
      <c r="C668" s="1"/>
      <c r="E668" s="3">
        <f t="shared" si="40"/>
        <v>46325</v>
      </c>
      <c r="F668" s="1" t="str">
        <f ca="1">IFERROR(OFFSET(Bdd!$AB$3,MOD(E668+1,14),Calcul2!$F$26),"")</f>
        <v>AM</v>
      </c>
      <c r="G668" s="1"/>
      <c r="I668" s="3">
        <f t="shared" si="43"/>
        <v>46690</v>
      </c>
      <c r="J668" s="1" t="str">
        <f ca="1">IFERROR(OFFSET(Bdd!$Y$3,MOD(E668+1,14),Calcul3!$F$26),"")</f>
        <v>AM</v>
      </c>
      <c r="K668" s="1"/>
      <c r="M668" s="3">
        <f t="shared" si="41"/>
        <v>47055</v>
      </c>
      <c r="N668" s="1">
        <f>VLOOKUP(MOD(M668-Calcul4!Départ4,7)+1,Cycle4,2,FALSE)</f>
        <v>0</v>
      </c>
      <c r="O668" s="1"/>
    </row>
    <row r="669" spans="1:15" x14ac:dyDescent="0.25">
      <c r="A669" s="3">
        <f t="shared" si="42"/>
        <v>45960</v>
      </c>
      <c r="B669" s="1" t="str">
        <f>VLOOKUP(MOD(A669-Calcul1!Départ1,7)+1,Cycle1,2,FALSE)</f>
        <v>M</v>
      </c>
      <c r="C669" s="1"/>
      <c r="E669" s="3">
        <f t="shared" si="40"/>
        <v>46326</v>
      </c>
      <c r="F669" s="1">
        <f ca="1">IFERROR(OFFSET(Bdd!$AB$3,MOD(E669+1,14),Calcul2!$F$26),"")</f>
        <v>0</v>
      </c>
      <c r="G669" s="1"/>
      <c r="I669" s="3">
        <f t="shared" si="43"/>
        <v>46691</v>
      </c>
      <c r="J669" s="1">
        <f ca="1">IFERROR(OFFSET(Bdd!$Y$3,MOD(E669+1,14),Calcul3!$F$26),"")</f>
        <v>0</v>
      </c>
      <c r="K669" s="1"/>
      <c r="M669" s="3">
        <f t="shared" si="41"/>
        <v>47056</v>
      </c>
      <c r="N669" s="1" t="str">
        <f>VLOOKUP(MOD(M669-Calcul4!Départ4,7)+1,Cycle4,2,FALSE)</f>
        <v>J</v>
      </c>
      <c r="O669" s="1"/>
    </row>
    <row r="670" spans="1:15" x14ac:dyDescent="0.25">
      <c r="A670" s="3">
        <f t="shared" si="42"/>
        <v>45961</v>
      </c>
      <c r="B670" s="1" t="str">
        <f>VLOOKUP(MOD(A670-Calcul1!Départ1,7)+1,Cycle1,2,FALSE)</f>
        <v>M</v>
      </c>
      <c r="C670" s="1"/>
      <c r="E670" s="3">
        <f t="shared" si="40"/>
        <v>46327</v>
      </c>
      <c r="F670" s="1">
        <f ca="1">IFERROR(OFFSET(Bdd!$AB$3,MOD(E670+1,14),Calcul2!$F$26),"")</f>
        <v>0</v>
      </c>
      <c r="G670" s="1"/>
      <c r="I670" s="3">
        <f t="shared" si="43"/>
        <v>46692</v>
      </c>
      <c r="J670" s="1">
        <f ca="1">IFERROR(OFFSET(Bdd!$Y$3,MOD(E670+1,14),Calcul3!$F$26),"")</f>
        <v>0</v>
      </c>
      <c r="K670" s="1"/>
      <c r="M670" s="3">
        <f t="shared" si="41"/>
        <v>47057</v>
      </c>
      <c r="N670" s="1" t="str">
        <f>VLOOKUP(MOD(M670-Calcul4!Départ4,7)+1,Cycle4,2,FALSE)</f>
        <v>J</v>
      </c>
      <c r="O670" s="1"/>
    </row>
    <row r="671" spans="1:15" x14ac:dyDescent="0.25">
      <c r="A671" s="3">
        <f t="shared" si="42"/>
        <v>45962</v>
      </c>
      <c r="B671" s="1">
        <f>VLOOKUP(MOD(A671-Calcul1!Départ1,7)+1,Cycle1,2,FALSE)</f>
        <v>0</v>
      </c>
      <c r="C671" s="1"/>
      <c r="E671" s="3">
        <f t="shared" si="40"/>
        <v>46328</v>
      </c>
      <c r="F671" s="1" t="str">
        <f ca="1">IFERROR(OFFSET(Bdd!$AB$3,MOD(E671+1,14),Calcul2!$F$26),"")</f>
        <v>M</v>
      </c>
      <c r="G671" s="1"/>
      <c r="I671" s="3">
        <f t="shared" si="43"/>
        <v>46693</v>
      </c>
      <c r="J671" s="1" t="str">
        <f ca="1">IFERROR(OFFSET(Bdd!$Y$3,MOD(E671+1,14),Calcul3!$F$26),"")</f>
        <v>AM</v>
      </c>
      <c r="K671" s="1"/>
      <c r="M671" s="3">
        <f t="shared" si="41"/>
        <v>47058</v>
      </c>
      <c r="N671" s="1" t="str">
        <f>VLOOKUP(MOD(M671-Calcul4!Départ4,7)+1,Cycle4,2,FALSE)</f>
        <v>J</v>
      </c>
      <c r="O671" s="1"/>
    </row>
    <row r="672" spans="1:15" x14ac:dyDescent="0.25">
      <c r="A672" s="3">
        <f t="shared" si="42"/>
        <v>45963</v>
      </c>
      <c r="B672" s="1">
        <f>VLOOKUP(MOD(A672-Calcul1!Départ1,7)+1,Cycle1,2,FALSE)</f>
        <v>0</v>
      </c>
      <c r="C672" s="1"/>
      <c r="E672" s="3">
        <f t="shared" si="40"/>
        <v>46329</v>
      </c>
      <c r="F672" s="1" t="str">
        <f ca="1">IFERROR(OFFSET(Bdd!$AB$3,MOD(E672+1,14),Calcul2!$F$26),"")</f>
        <v>M</v>
      </c>
      <c r="G672" s="1"/>
      <c r="I672" s="3">
        <f t="shared" si="43"/>
        <v>46694</v>
      </c>
      <c r="J672" s="1" t="str">
        <f ca="1">IFERROR(OFFSET(Bdd!$Y$3,MOD(E672+1,14),Calcul3!$F$26),"")</f>
        <v>AM</v>
      </c>
      <c r="K672" s="1"/>
      <c r="M672" s="3">
        <f t="shared" si="41"/>
        <v>47059</v>
      </c>
      <c r="N672" s="1" t="str">
        <f>VLOOKUP(MOD(M672-Calcul4!Départ4,7)+1,Cycle4,2,FALSE)</f>
        <v>J</v>
      </c>
      <c r="O672" s="1"/>
    </row>
    <row r="673" spans="1:15" x14ac:dyDescent="0.25">
      <c r="A673" s="3">
        <f t="shared" si="42"/>
        <v>45964</v>
      </c>
      <c r="B673" s="1" t="str">
        <f>VLOOKUP(MOD(A673-Calcul1!Départ1,7)+1,Cycle1,2,FALSE)</f>
        <v>J</v>
      </c>
      <c r="C673" s="1"/>
      <c r="E673" s="3">
        <f t="shared" si="40"/>
        <v>46330</v>
      </c>
      <c r="F673" s="1" t="str">
        <f ca="1">IFERROR(OFFSET(Bdd!$AB$3,MOD(E673+1,14),Calcul2!$F$26),"")</f>
        <v>M</v>
      </c>
      <c r="G673" s="1"/>
      <c r="I673" s="3">
        <f t="shared" si="43"/>
        <v>46695</v>
      </c>
      <c r="J673" s="1" t="str">
        <f ca="1">IFERROR(OFFSET(Bdd!$Y$3,MOD(E673+1,14),Calcul3!$F$26),"")</f>
        <v>AM</v>
      </c>
      <c r="K673" s="1"/>
      <c r="M673" s="3">
        <f t="shared" si="41"/>
        <v>47060</v>
      </c>
      <c r="N673" s="1" t="str">
        <f>VLOOKUP(MOD(M673-Calcul4!Départ4,7)+1,Cycle4,2,FALSE)</f>
        <v>J</v>
      </c>
      <c r="O673" s="1"/>
    </row>
    <row r="674" spans="1:15" x14ac:dyDescent="0.25">
      <c r="A674" s="3">
        <f t="shared" si="42"/>
        <v>45965</v>
      </c>
      <c r="B674" s="1" t="str">
        <f>VLOOKUP(MOD(A674-Calcul1!Départ1,7)+1,Cycle1,2,FALSE)</f>
        <v>J</v>
      </c>
      <c r="C674" s="1"/>
      <c r="E674" s="3">
        <f t="shared" si="40"/>
        <v>46331</v>
      </c>
      <c r="F674" s="1" t="str">
        <f ca="1">IFERROR(OFFSET(Bdd!$AB$3,MOD(E674+1,14),Calcul2!$F$26),"")</f>
        <v>M</v>
      </c>
      <c r="G674" s="1"/>
      <c r="I674" s="3">
        <f t="shared" si="43"/>
        <v>46696</v>
      </c>
      <c r="J674" s="1" t="str">
        <f ca="1">IFERROR(OFFSET(Bdd!$Y$3,MOD(E674+1,14),Calcul3!$F$26),"")</f>
        <v>M</v>
      </c>
      <c r="K674" s="1"/>
      <c r="M674" s="3">
        <f t="shared" si="41"/>
        <v>47061</v>
      </c>
      <c r="N674" s="1">
        <f>VLOOKUP(MOD(M674-Calcul4!Départ4,7)+1,Cycle4,2,FALSE)</f>
        <v>0</v>
      </c>
      <c r="O674" s="1"/>
    </row>
    <row r="675" spans="1:15" x14ac:dyDescent="0.25">
      <c r="A675" s="3">
        <f t="shared" si="42"/>
        <v>45966</v>
      </c>
      <c r="B675" s="1" t="str">
        <f>VLOOKUP(MOD(A675-Calcul1!Départ1,7)+1,Cycle1,2,FALSE)</f>
        <v>M</v>
      </c>
      <c r="C675" s="1"/>
      <c r="E675" s="3">
        <f t="shared" si="40"/>
        <v>46332</v>
      </c>
      <c r="F675" s="1" t="str">
        <f ca="1">IFERROR(OFFSET(Bdd!$AB$3,MOD(E675+1,14),Calcul2!$F$26),"")</f>
        <v>M</v>
      </c>
      <c r="G675" s="1"/>
      <c r="I675" s="3">
        <f t="shared" si="43"/>
        <v>46697</v>
      </c>
      <c r="J675" s="1" t="str">
        <f ca="1">IFERROR(OFFSET(Bdd!$Y$3,MOD(E675+1,14),Calcul3!$F$26),"")</f>
        <v>M</v>
      </c>
      <c r="K675" s="1"/>
      <c r="M675" s="3">
        <f t="shared" si="41"/>
        <v>47062</v>
      </c>
      <c r="N675" s="1">
        <f>VLOOKUP(MOD(M675-Calcul4!Départ4,7)+1,Cycle4,2,FALSE)</f>
        <v>0</v>
      </c>
      <c r="O675" s="1"/>
    </row>
    <row r="676" spans="1:15" x14ac:dyDescent="0.25">
      <c r="A676" s="3">
        <f t="shared" si="42"/>
        <v>45967</v>
      </c>
      <c r="B676" s="1" t="str">
        <f>VLOOKUP(MOD(A676-Calcul1!Départ1,7)+1,Cycle1,2,FALSE)</f>
        <v>M</v>
      </c>
      <c r="C676" s="1"/>
      <c r="E676" s="3">
        <f t="shared" si="40"/>
        <v>46333</v>
      </c>
      <c r="F676" s="1">
        <f ca="1">IFERROR(OFFSET(Bdd!$AB$3,MOD(E676+1,14),Calcul2!$F$26),"")</f>
        <v>0</v>
      </c>
      <c r="G676" s="1"/>
      <c r="I676" s="3">
        <f t="shared" si="43"/>
        <v>46698</v>
      </c>
      <c r="J676" s="1">
        <f ca="1">IFERROR(OFFSET(Bdd!$Y$3,MOD(E676+1,14),Calcul3!$F$26),"")</f>
        <v>0</v>
      </c>
      <c r="K676" s="1"/>
      <c r="M676" s="3">
        <f t="shared" si="41"/>
        <v>47063</v>
      </c>
      <c r="N676" s="1" t="str">
        <f>VLOOKUP(MOD(M676-Calcul4!Départ4,7)+1,Cycle4,2,FALSE)</f>
        <v>J</v>
      </c>
      <c r="O676" s="1"/>
    </row>
    <row r="677" spans="1:15" x14ac:dyDescent="0.25">
      <c r="A677" s="3">
        <f t="shared" si="42"/>
        <v>45968</v>
      </c>
      <c r="B677" s="1" t="str">
        <f>VLOOKUP(MOD(A677-Calcul1!Départ1,7)+1,Cycle1,2,FALSE)</f>
        <v>M</v>
      </c>
      <c r="C677" s="1"/>
      <c r="E677" s="3">
        <f t="shared" si="40"/>
        <v>46334</v>
      </c>
      <c r="F677" s="1">
        <f ca="1">IFERROR(OFFSET(Bdd!$AB$3,MOD(E677+1,14),Calcul2!$F$26),"")</f>
        <v>0</v>
      </c>
      <c r="G677" s="1"/>
      <c r="I677" s="3">
        <f t="shared" si="43"/>
        <v>46699</v>
      </c>
      <c r="J677" s="1">
        <f ca="1">IFERROR(OFFSET(Bdd!$Y$3,MOD(E677+1,14),Calcul3!$F$26),"")</f>
        <v>0</v>
      </c>
      <c r="K677" s="1"/>
      <c r="M677" s="3">
        <f t="shared" si="41"/>
        <v>47064</v>
      </c>
      <c r="N677" s="1" t="str">
        <f>VLOOKUP(MOD(M677-Calcul4!Départ4,7)+1,Cycle4,2,FALSE)</f>
        <v>J</v>
      </c>
      <c r="O677" s="1"/>
    </row>
    <row r="678" spans="1:15" x14ac:dyDescent="0.25">
      <c r="A678" s="3">
        <f t="shared" si="42"/>
        <v>45969</v>
      </c>
      <c r="B678" s="1">
        <f>VLOOKUP(MOD(A678-Calcul1!Départ1,7)+1,Cycle1,2,FALSE)</f>
        <v>0</v>
      </c>
      <c r="C678" s="1"/>
      <c r="E678" s="3">
        <f t="shared" si="40"/>
        <v>46335</v>
      </c>
      <c r="F678" s="1" t="str">
        <f ca="1">IFERROR(OFFSET(Bdd!$AB$3,MOD(E678+1,14),Calcul2!$F$26),"")</f>
        <v>AM</v>
      </c>
      <c r="G678" s="1"/>
      <c r="I678" s="3">
        <f t="shared" si="43"/>
        <v>46700</v>
      </c>
      <c r="J678" s="1" t="str">
        <f ca="1">IFERROR(OFFSET(Bdd!$Y$3,MOD(E678+1,14),Calcul3!$F$26),"")</f>
        <v>M</v>
      </c>
      <c r="K678" s="1"/>
      <c r="M678" s="3">
        <f t="shared" si="41"/>
        <v>47065</v>
      </c>
      <c r="N678" s="1" t="str">
        <f>VLOOKUP(MOD(M678-Calcul4!Départ4,7)+1,Cycle4,2,FALSE)</f>
        <v>J</v>
      </c>
      <c r="O678" s="1"/>
    </row>
    <row r="679" spans="1:15" x14ac:dyDescent="0.25">
      <c r="A679" s="3">
        <f t="shared" si="42"/>
        <v>45970</v>
      </c>
      <c r="B679" s="1">
        <f>VLOOKUP(MOD(A679-Calcul1!Départ1,7)+1,Cycle1,2,FALSE)</f>
        <v>0</v>
      </c>
      <c r="C679" s="1"/>
      <c r="E679" s="3">
        <f t="shared" si="40"/>
        <v>46336</v>
      </c>
      <c r="F679" s="1" t="str">
        <f ca="1">IFERROR(OFFSET(Bdd!$AB$3,MOD(E679+1,14),Calcul2!$F$26),"")</f>
        <v>AM</v>
      </c>
      <c r="G679" s="1"/>
      <c r="I679" s="3">
        <f t="shared" si="43"/>
        <v>46701</v>
      </c>
      <c r="J679" s="1" t="str">
        <f ca="1">IFERROR(OFFSET(Bdd!$Y$3,MOD(E679+1,14),Calcul3!$F$26),"")</f>
        <v>M</v>
      </c>
      <c r="K679" s="1"/>
      <c r="M679" s="3">
        <f t="shared" si="41"/>
        <v>47066</v>
      </c>
      <c r="N679" s="1" t="str">
        <f>VLOOKUP(MOD(M679-Calcul4!Départ4,7)+1,Cycle4,2,FALSE)</f>
        <v>J</v>
      </c>
      <c r="O679" s="1"/>
    </row>
    <row r="680" spans="1:15" x14ac:dyDescent="0.25">
      <c r="A680" s="3">
        <f t="shared" si="42"/>
        <v>45971</v>
      </c>
      <c r="B680" s="1" t="str">
        <f>VLOOKUP(MOD(A680-Calcul1!Départ1,7)+1,Cycle1,2,FALSE)</f>
        <v>J</v>
      </c>
      <c r="C680" s="1"/>
      <c r="E680" s="3">
        <f t="shared" si="40"/>
        <v>46337</v>
      </c>
      <c r="F680" s="1" t="str">
        <f ca="1">IFERROR(OFFSET(Bdd!$AB$3,MOD(E680+1,14),Calcul2!$F$26),"")</f>
        <v>AM</v>
      </c>
      <c r="G680" s="1"/>
      <c r="I680" s="3">
        <f t="shared" si="43"/>
        <v>46702</v>
      </c>
      <c r="J680" s="1" t="str">
        <f ca="1">IFERROR(OFFSET(Bdd!$Y$3,MOD(E680+1,14),Calcul3!$F$26),"")</f>
        <v>M</v>
      </c>
      <c r="K680" s="1"/>
      <c r="M680" s="3">
        <f t="shared" si="41"/>
        <v>47067</v>
      </c>
      <c r="N680" s="1" t="str">
        <f>VLOOKUP(MOD(M680-Calcul4!Départ4,7)+1,Cycle4,2,FALSE)</f>
        <v>J</v>
      </c>
      <c r="O680" s="1"/>
    </row>
    <row r="681" spans="1:15" x14ac:dyDescent="0.25">
      <c r="A681" s="3">
        <f t="shared" si="42"/>
        <v>45972</v>
      </c>
      <c r="B681" s="1" t="str">
        <f>VLOOKUP(MOD(A681-Calcul1!Départ1,7)+1,Cycle1,2,FALSE)</f>
        <v>J</v>
      </c>
      <c r="C681" s="1"/>
      <c r="E681" s="3">
        <f t="shared" si="40"/>
        <v>46338</v>
      </c>
      <c r="F681" s="1" t="str">
        <f ca="1">IFERROR(OFFSET(Bdd!$AB$3,MOD(E681+1,14),Calcul2!$F$26),"")</f>
        <v>AM</v>
      </c>
      <c r="G681" s="1"/>
      <c r="I681" s="3">
        <f t="shared" si="43"/>
        <v>46703</v>
      </c>
      <c r="J681" s="1" t="str">
        <f ca="1">IFERROR(OFFSET(Bdd!$Y$3,MOD(E681+1,14),Calcul3!$F$26),"")</f>
        <v>AM</v>
      </c>
      <c r="K681" s="1"/>
      <c r="M681" s="3">
        <f t="shared" si="41"/>
        <v>47068</v>
      </c>
      <c r="N681" s="1">
        <f>VLOOKUP(MOD(M681-Calcul4!Départ4,7)+1,Cycle4,2,FALSE)</f>
        <v>0</v>
      </c>
      <c r="O681" s="1"/>
    </row>
    <row r="682" spans="1:15" x14ac:dyDescent="0.25">
      <c r="A682" s="3">
        <f t="shared" si="42"/>
        <v>45973</v>
      </c>
      <c r="B682" s="1" t="str">
        <f>VLOOKUP(MOD(A682-Calcul1!Départ1,7)+1,Cycle1,2,FALSE)</f>
        <v>M</v>
      </c>
      <c r="C682" s="1"/>
      <c r="E682" s="3">
        <f t="shared" si="40"/>
        <v>46339</v>
      </c>
      <c r="F682" s="1" t="str">
        <f ca="1">IFERROR(OFFSET(Bdd!$AB$3,MOD(E682+1,14),Calcul2!$F$26),"")</f>
        <v>AM</v>
      </c>
      <c r="G682" s="1"/>
      <c r="I682" s="3">
        <f t="shared" si="43"/>
        <v>46704</v>
      </c>
      <c r="J682" s="1" t="str">
        <f ca="1">IFERROR(OFFSET(Bdd!$Y$3,MOD(E682+1,14),Calcul3!$F$26),"")</f>
        <v>AM</v>
      </c>
      <c r="K682" s="1"/>
      <c r="M682" s="3">
        <f t="shared" si="41"/>
        <v>47069</v>
      </c>
      <c r="N682" s="1">
        <f>VLOOKUP(MOD(M682-Calcul4!Départ4,7)+1,Cycle4,2,FALSE)</f>
        <v>0</v>
      </c>
      <c r="O682" s="1"/>
    </row>
    <row r="683" spans="1:15" x14ac:dyDescent="0.25">
      <c r="A683" s="3">
        <f t="shared" si="42"/>
        <v>45974</v>
      </c>
      <c r="B683" s="1" t="str">
        <f>VLOOKUP(MOD(A683-Calcul1!Départ1,7)+1,Cycle1,2,FALSE)</f>
        <v>M</v>
      </c>
      <c r="C683" s="1"/>
      <c r="E683" s="3">
        <f t="shared" si="40"/>
        <v>46340</v>
      </c>
      <c r="F683" s="1">
        <f ca="1">IFERROR(OFFSET(Bdd!$AB$3,MOD(E683+1,14),Calcul2!$F$26),"")</f>
        <v>0</v>
      </c>
      <c r="G683" s="1"/>
      <c r="I683" s="3">
        <f t="shared" si="43"/>
        <v>46705</v>
      </c>
      <c r="J683" s="1">
        <f ca="1">IFERROR(OFFSET(Bdd!$Y$3,MOD(E683+1,14),Calcul3!$F$26),"")</f>
        <v>0</v>
      </c>
      <c r="K683" s="1"/>
      <c r="M683" s="3">
        <f t="shared" si="41"/>
        <v>47070</v>
      </c>
      <c r="N683" s="1" t="str">
        <f>VLOOKUP(MOD(M683-Calcul4!Départ4,7)+1,Cycle4,2,FALSE)</f>
        <v>J</v>
      </c>
      <c r="O683" s="1"/>
    </row>
    <row r="684" spans="1:15" x14ac:dyDescent="0.25">
      <c r="A684" s="3">
        <f t="shared" si="42"/>
        <v>45975</v>
      </c>
      <c r="B684" s="1" t="str">
        <f>VLOOKUP(MOD(A684-Calcul1!Départ1,7)+1,Cycle1,2,FALSE)</f>
        <v>M</v>
      </c>
      <c r="C684" s="1"/>
      <c r="E684" s="3">
        <f t="shared" si="40"/>
        <v>46341</v>
      </c>
      <c r="F684" s="1">
        <f ca="1">IFERROR(OFFSET(Bdd!$AB$3,MOD(E684+1,14),Calcul2!$F$26),"")</f>
        <v>0</v>
      </c>
      <c r="G684" s="1"/>
      <c r="I684" s="3">
        <f t="shared" si="43"/>
        <v>46706</v>
      </c>
      <c r="J684" s="1">
        <f ca="1">IFERROR(OFFSET(Bdd!$Y$3,MOD(E684+1,14),Calcul3!$F$26),"")</f>
        <v>0</v>
      </c>
      <c r="K684" s="1"/>
      <c r="M684" s="3">
        <f t="shared" si="41"/>
        <v>47071</v>
      </c>
      <c r="N684" s="1" t="str">
        <f>VLOOKUP(MOD(M684-Calcul4!Départ4,7)+1,Cycle4,2,FALSE)</f>
        <v>J</v>
      </c>
      <c r="O684" s="1"/>
    </row>
    <row r="685" spans="1:15" x14ac:dyDescent="0.25">
      <c r="A685" s="3">
        <f t="shared" si="42"/>
        <v>45976</v>
      </c>
      <c r="B685" s="1">
        <f>VLOOKUP(MOD(A685-Calcul1!Départ1,7)+1,Cycle1,2,FALSE)</f>
        <v>0</v>
      </c>
      <c r="C685" s="1"/>
      <c r="E685" s="3">
        <f t="shared" si="40"/>
        <v>46342</v>
      </c>
      <c r="F685" s="1" t="str">
        <f ca="1">IFERROR(OFFSET(Bdd!$AB$3,MOD(E685+1,14),Calcul2!$F$26),"")</f>
        <v>M</v>
      </c>
      <c r="G685" s="1"/>
      <c r="I685" s="3">
        <f t="shared" si="43"/>
        <v>46707</v>
      </c>
      <c r="J685" s="1" t="str">
        <f ca="1">IFERROR(OFFSET(Bdd!$Y$3,MOD(E685+1,14),Calcul3!$F$26),"")</f>
        <v>AM</v>
      </c>
      <c r="K685" s="1"/>
      <c r="M685" s="3">
        <f t="shared" si="41"/>
        <v>47072</v>
      </c>
      <c r="N685" s="1" t="str">
        <f>VLOOKUP(MOD(M685-Calcul4!Départ4,7)+1,Cycle4,2,FALSE)</f>
        <v>J</v>
      </c>
      <c r="O685" s="1"/>
    </row>
    <row r="686" spans="1:15" x14ac:dyDescent="0.25">
      <c r="A686" s="3">
        <f t="shared" si="42"/>
        <v>45977</v>
      </c>
      <c r="B686" s="1">
        <f>VLOOKUP(MOD(A686-Calcul1!Départ1,7)+1,Cycle1,2,FALSE)</f>
        <v>0</v>
      </c>
      <c r="C686" s="1"/>
      <c r="E686" s="3">
        <f t="shared" si="40"/>
        <v>46343</v>
      </c>
      <c r="F686" s="1" t="str">
        <f ca="1">IFERROR(OFFSET(Bdd!$AB$3,MOD(E686+1,14),Calcul2!$F$26),"")</f>
        <v>M</v>
      </c>
      <c r="G686" s="1"/>
      <c r="I686" s="3">
        <f t="shared" si="43"/>
        <v>46708</v>
      </c>
      <c r="J686" s="1" t="str">
        <f ca="1">IFERROR(OFFSET(Bdd!$Y$3,MOD(E686+1,14),Calcul3!$F$26),"")</f>
        <v>AM</v>
      </c>
      <c r="K686" s="1"/>
      <c r="M686" s="3">
        <f t="shared" si="41"/>
        <v>47073</v>
      </c>
      <c r="N686" s="1" t="str">
        <f>VLOOKUP(MOD(M686-Calcul4!Départ4,7)+1,Cycle4,2,FALSE)</f>
        <v>J</v>
      </c>
      <c r="O686" s="1"/>
    </row>
    <row r="687" spans="1:15" x14ac:dyDescent="0.25">
      <c r="A687" s="3">
        <f t="shared" si="42"/>
        <v>45978</v>
      </c>
      <c r="B687" s="1" t="str">
        <f>VLOOKUP(MOD(A687-Calcul1!Départ1,7)+1,Cycle1,2,FALSE)</f>
        <v>J</v>
      </c>
      <c r="C687" s="1"/>
      <c r="E687" s="3">
        <f t="shared" si="40"/>
        <v>46344</v>
      </c>
      <c r="F687" s="1" t="str">
        <f ca="1">IFERROR(OFFSET(Bdd!$AB$3,MOD(E687+1,14),Calcul2!$F$26),"")</f>
        <v>M</v>
      </c>
      <c r="G687" s="1"/>
      <c r="I687" s="3">
        <f t="shared" si="43"/>
        <v>46709</v>
      </c>
      <c r="J687" s="1" t="str">
        <f ca="1">IFERROR(OFFSET(Bdd!$Y$3,MOD(E687+1,14),Calcul3!$F$26),"")</f>
        <v>AM</v>
      </c>
      <c r="K687" s="1"/>
      <c r="M687" s="3">
        <f t="shared" si="41"/>
        <v>47074</v>
      </c>
      <c r="N687" s="1" t="str">
        <f>VLOOKUP(MOD(M687-Calcul4!Départ4,7)+1,Cycle4,2,FALSE)</f>
        <v>J</v>
      </c>
      <c r="O687" s="1"/>
    </row>
    <row r="688" spans="1:15" x14ac:dyDescent="0.25">
      <c r="A688" s="3">
        <f t="shared" si="42"/>
        <v>45979</v>
      </c>
      <c r="B688" s="1" t="str">
        <f>VLOOKUP(MOD(A688-Calcul1!Départ1,7)+1,Cycle1,2,FALSE)</f>
        <v>J</v>
      </c>
      <c r="C688" s="1"/>
      <c r="E688" s="3">
        <f t="shared" si="40"/>
        <v>46345</v>
      </c>
      <c r="F688" s="1" t="str">
        <f ca="1">IFERROR(OFFSET(Bdd!$AB$3,MOD(E688+1,14),Calcul2!$F$26),"")</f>
        <v>M</v>
      </c>
      <c r="G688" s="1"/>
      <c r="I688" s="3">
        <f t="shared" si="43"/>
        <v>46710</v>
      </c>
      <c r="J688" s="1" t="str">
        <f ca="1">IFERROR(OFFSET(Bdd!$Y$3,MOD(E688+1,14),Calcul3!$F$26),"")</f>
        <v>M</v>
      </c>
      <c r="K688" s="1"/>
      <c r="M688" s="3">
        <f t="shared" si="41"/>
        <v>47075</v>
      </c>
      <c r="N688" s="1">
        <f>VLOOKUP(MOD(M688-Calcul4!Départ4,7)+1,Cycle4,2,FALSE)</f>
        <v>0</v>
      </c>
      <c r="O688" s="1"/>
    </row>
    <row r="689" spans="1:15" x14ac:dyDescent="0.25">
      <c r="A689" s="3">
        <f t="shared" si="42"/>
        <v>45980</v>
      </c>
      <c r="B689" s="1" t="str">
        <f>VLOOKUP(MOD(A689-Calcul1!Départ1,7)+1,Cycle1,2,FALSE)</f>
        <v>M</v>
      </c>
      <c r="C689" s="1"/>
      <c r="E689" s="3">
        <f t="shared" si="40"/>
        <v>46346</v>
      </c>
      <c r="F689" s="1" t="str">
        <f ca="1">IFERROR(OFFSET(Bdd!$AB$3,MOD(E689+1,14),Calcul2!$F$26),"")</f>
        <v>M</v>
      </c>
      <c r="G689" s="1"/>
      <c r="I689" s="3">
        <f t="shared" si="43"/>
        <v>46711</v>
      </c>
      <c r="J689" s="1" t="str">
        <f ca="1">IFERROR(OFFSET(Bdd!$Y$3,MOD(E689+1,14),Calcul3!$F$26),"")</f>
        <v>M</v>
      </c>
      <c r="K689" s="1"/>
      <c r="M689" s="3">
        <f t="shared" si="41"/>
        <v>47076</v>
      </c>
      <c r="N689" s="1">
        <f>VLOOKUP(MOD(M689-Calcul4!Départ4,7)+1,Cycle4,2,FALSE)</f>
        <v>0</v>
      </c>
      <c r="O689" s="1"/>
    </row>
    <row r="690" spans="1:15" x14ac:dyDescent="0.25">
      <c r="A690" s="3">
        <f t="shared" si="42"/>
        <v>45981</v>
      </c>
      <c r="B690" s="1" t="str">
        <f>VLOOKUP(MOD(A690-Calcul1!Départ1,7)+1,Cycle1,2,FALSE)</f>
        <v>M</v>
      </c>
      <c r="C690" s="1"/>
      <c r="E690" s="3">
        <f t="shared" si="40"/>
        <v>46347</v>
      </c>
      <c r="F690" s="1">
        <f ca="1">IFERROR(OFFSET(Bdd!$AB$3,MOD(E690+1,14),Calcul2!$F$26),"")</f>
        <v>0</v>
      </c>
      <c r="G690" s="1"/>
      <c r="I690" s="3">
        <f t="shared" si="43"/>
        <v>46712</v>
      </c>
      <c r="J690" s="1">
        <f ca="1">IFERROR(OFFSET(Bdd!$Y$3,MOD(E690+1,14),Calcul3!$F$26),"")</f>
        <v>0</v>
      </c>
      <c r="K690" s="1"/>
      <c r="M690" s="3">
        <f t="shared" si="41"/>
        <v>47077</v>
      </c>
      <c r="N690" s="1" t="str">
        <f>VLOOKUP(MOD(M690-Calcul4!Départ4,7)+1,Cycle4,2,FALSE)</f>
        <v>J</v>
      </c>
      <c r="O690" s="1"/>
    </row>
    <row r="691" spans="1:15" x14ac:dyDescent="0.25">
      <c r="A691" s="3">
        <f t="shared" si="42"/>
        <v>45982</v>
      </c>
      <c r="B691" s="1" t="str">
        <f>VLOOKUP(MOD(A691-Calcul1!Départ1,7)+1,Cycle1,2,FALSE)</f>
        <v>M</v>
      </c>
      <c r="C691" s="1"/>
      <c r="E691" s="3">
        <f t="shared" si="40"/>
        <v>46348</v>
      </c>
      <c r="F691" s="1">
        <f ca="1">IFERROR(OFFSET(Bdd!$AB$3,MOD(E691+1,14),Calcul2!$F$26),"")</f>
        <v>0</v>
      </c>
      <c r="G691" s="1"/>
      <c r="I691" s="3">
        <f t="shared" si="43"/>
        <v>46713</v>
      </c>
      <c r="J691" s="1">
        <f ca="1">IFERROR(OFFSET(Bdd!$Y$3,MOD(E691+1,14),Calcul3!$F$26),"")</f>
        <v>0</v>
      </c>
      <c r="K691" s="1"/>
      <c r="M691" s="3">
        <f t="shared" si="41"/>
        <v>47078</v>
      </c>
      <c r="N691" s="1" t="str">
        <f>VLOOKUP(MOD(M691-Calcul4!Départ4,7)+1,Cycle4,2,FALSE)</f>
        <v>J</v>
      </c>
      <c r="O691" s="1"/>
    </row>
    <row r="692" spans="1:15" x14ac:dyDescent="0.25">
      <c r="A692" s="3">
        <f t="shared" si="42"/>
        <v>45983</v>
      </c>
      <c r="B692" s="1">
        <f>VLOOKUP(MOD(A692-Calcul1!Départ1,7)+1,Cycle1,2,FALSE)</f>
        <v>0</v>
      </c>
      <c r="C692" s="1"/>
      <c r="E692" s="3">
        <f t="shared" si="40"/>
        <v>46349</v>
      </c>
      <c r="F692" s="1" t="str">
        <f ca="1">IFERROR(OFFSET(Bdd!$AB$3,MOD(E692+1,14),Calcul2!$F$26),"")</f>
        <v>AM</v>
      </c>
      <c r="G692" s="1"/>
      <c r="I692" s="3">
        <f t="shared" si="43"/>
        <v>46714</v>
      </c>
      <c r="J692" s="1" t="str">
        <f ca="1">IFERROR(OFFSET(Bdd!$Y$3,MOD(E692+1,14),Calcul3!$F$26),"")</f>
        <v>M</v>
      </c>
      <c r="K692" s="1"/>
      <c r="M692" s="3">
        <f t="shared" si="41"/>
        <v>47079</v>
      </c>
      <c r="N692" s="1" t="str">
        <f>VLOOKUP(MOD(M692-Calcul4!Départ4,7)+1,Cycle4,2,FALSE)</f>
        <v>J</v>
      </c>
      <c r="O692" s="1"/>
    </row>
    <row r="693" spans="1:15" x14ac:dyDescent="0.25">
      <c r="A693" s="3">
        <f t="shared" si="42"/>
        <v>45984</v>
      </c>
      <c r="B693" s="1">
        <f>VLOOKUP(MOD(A693-Calcul1!Départ1,7)+1,Cycle1,2,FALSE)</f>
        <v>0</v>
      </c>
      <c r="C693" s="1"/>
      <c r="E693" s="3">
        <f t="shared" si="40"/>
        <v>46350</v>
      </c>
      <c r="F693" s="1" t="str">
        <f ca="1">IFERROR(OFFSET(Bdd!$AB$3,MOD(E693+1,14),Calcul2!$F$26),"")</f>
        <v>AM</v>
      </c>
      <c r="G693" s="1"/>
      <c r="I693" s="3">
        <f t="shared" si="43"/>
        <v>46715</v>
      </c>
      <c r="J693" s="1" t="str">
        <f ca="1">IFERROR(OFFSET(Bdd!$Y$3,MOD(E693+1,14),Calcul3!$F$26),"")</f>
        <v>M</v>
      </c>
      <c r="K693" s="1"/>
      <c r="M693" s="3">
        <f t="shared" si="41"/>
        <v>47080</v>
      </c>
      <c r="N693" s="1" t="str">
        <f>VLOOKUP(MOD(M693-Calcul4!Départ4,7)+1,Cycle4,2,FALSE)</f>
        <v>J</v>
      </c>
      <c r="O693" s="1"/>
    </row>
    <row r="694" spans="1:15" x14ac:dyDescent="0.25">
      <c r="A694" s="3">
        <f t="shared" si="42"/>
        <v>45985</v>
      </c>
      <c r="B694" s="1" t="str">
        <f>VLOOKUP(MOD(A694-Calcul1!Départ1,7)+1,Cycle1,2,FALSE)</f>
        <v>J</v>
      </c>
      <c r="C694" s="1"/>
      <c r="E694" s="3">
        <f t="shared" si="40"/>
        <v>46351</v>
      </c>
      <c r="F694" s="1" t="str">
        <f ca="1">IFERROR(OFFSET(Bdd!$AB$3,MOD(E694+1,14),Calcul2!$F$26),"")</f>
        <v>AM</v>
      </c>
      <c r="G694" s="1"/>
      <c r="I694" s="3">
        <f t="shared" si="43"/>
        <v>46716</v>
      </c>
      <c r="J694" s="1" t="str">
        <f ca="1">IFERROR(OFFSET(Bdd!$Y$3,MOD(E694+1,14),Calcul3!$F$26),"")</f>
        <v>M</v>
      </c>
      <c r="K694" s="1"/>
      <c r="M694" s="3">
        <f t="shared" si="41"/>
        <v>47081</v>
      </c>
      <c r="N694" s="1" t="str">
        <f>VLOOKUP(MOD(M694-Calcul4!Départ4,7)+1,Cycle4,2,FALSE)</f>
        <v>J</v>
      </c>
      <c r="O694" s="1"/>
    </row>
    <row r="695" spans="1:15" x14ac:dyDescent="0.25">
      <c r="A695" s="3">
        <f t="shared" si="42"/>
        <v>45986</v>
      </c>
      <c r="B695" s="1" t="str">
        <f>VLOOKUP(MOD(A695-Calcul1!Départ1,7)+1,Cycle1,2,FALSE)</f>
        <v>J</v>
      </c>
      <c r="C695" s="1"/>
      <c r="E695" s="3">
        <f t="shared" si="40"/>
        <v>46352</v>
      </c>
      <c r="F695" s="1" t="str">
        <f ca="1">IFERROR(OFFSET(Bdd!$AB$3,MOD(E695+1,14),Calcul2!$F$26),"")</f>
        <v>AM</v>
      </c>
      <c r="G695" s="1"/>
      <c r="I695" s="3">
        <f t="shared" si="43"/>
        <v>46717</v>
      </c>
      <c r="J695" s="1" t="str">
        <f ca="1">IFERROR(OFFSET(Bdd!$Y$3,MOD(E695+1,14),Calcul3!$F$26),"")</f>
        <v>AM</v>
      </c>
      <c r="K695" s="1"/>
      <c r="M695" s="3">
        <f t="shared" si="41"/>
        <v>47082</v>
      </c>
      <c r="N695" s="1">
        <f>VLOOKUP(MOD(M695-Calcul4!Départ4,7)+1,Cycle4,2,FALSE)</f>
        <v>0</v>
      </c>
      <c r="O695" s="1"/>
    </row>
    <row r="696" spans="1:15" x14ac:dyDescent="0.25">
      <c r="A696" s="3">
        <f t="shared" si="42"/>
        <v>45987</v>
      </c>
      <c r="B696" s="1" t="str">
        <f>VLOOKUP(MOD(A696-Calcul1!Départ1,7)+1,Cycle1,2,FALSE)</f>
        <v>M</v>
      </c>
      <c r="C696" s="1"/>
      <c r="E696" s="3">
        <f t="shared" si="40"/>
        <v>46353</v>
      </c>
      <c r="F696" s="1" t="str">
        <f ca="1">IFERROR(OFFSET(Bdd!$AB$3,MOD(E696+1,14),Calcul2!$F$26),"")</f>
        <v>AM</v>
      </c>
      <c r="G696" s="1"/>
      <c r="I696" s="3">
        <f t="shared" si="43"/>
        <v>46718</v>
      </c>
      <c r="J696" s="1" t="str">
        <f ca="1">IFERROR(OFFSET(Bdd!$Y$3,MOD(E696+1,14),Calcul3!$F$26),"")</f>
        <v>AM</v>
      </c>
      <c r="K696" s="1"/>
      <c r="M696" s="3">
        <f t="shared" si="41"/>
        <v>47083</v>
      </c>
      <c r="N696" s="1">
        <f>VLOOKUP(MOD(M696-Calcul4!Départ4,7)+1,Cycle4,2,FALSE)</f>
        <v>0</v>
      </c>
      <c r="O696" s="1"/>
    </row>
    <row r="697" spans="1:15" x14ac:dyDescent="0.25">
      <c r="A697" s="3">
        <f t="shared" si="42"/>
        <v>45988</v>
      </c>
      <c r="B697" s="1" t="str">
        <f>VLOOKUP(MOD(A697-Calcul1!Départ1,7)+1,Cycle1,2,FALSE)</f>
        <v>M</v>
      </c>
      <c r="C697" s="1"/>
      <c r="E697" s="3">
        <f t="shared" si="40"/>
        <v>46354</v>
      </c>
      <c r="F697" s="1">
        <f ca="1">IFERROR(OFFSET(Bdd!$AB$3,MOD(E697+1,14),Calcul2!$F$26),"")</f>
        <v>0</v>
      </c>
      <c r="G697" s="1"/>
      <c r="I697" s="3">
        <f t="shared" si="43"/>
        <v>46719</v>
      </c>
      <c r="J697" s="1">
        <f ca="1">IFERROR(OFFSET(Bdd!$Y$3,MOD(E697+1,14),Calcul3!$F$26),"")</f>
        <v>0</v>
      </c>
      <c r="K697" s="1"/>
      <c r="M697" s="3">
        <f t="shared" si="41"/>
        <v>47084</v>
      </c>
      <c r="N697" s="1" t="str">
        <f>VLOOKUP(MOD(M697-Calcul4!Départ4,7)+1,Cycle4,2,FALSE)</f>
        <v>J</v>
      </c>
      <c r="O697" s="1"/>
    </row>
    <row r="698" spans="1:15" x14ac:dyDescent="0.25">
      <c r="A698" s="3">
        <f t="shared" si="42"/>
        <v>45989</v>
      </c>
      <c r="B698" s="1" t="str">
        <f>VLOOKUP(MOD(A698-Calcul1!Départ1,7)+1,Cycle1,2,FALSE)</f>
        <v>M</v>
      </c>
      <c r="C698" s="1"/>
      <c r="E698" s="3">
        <f t="shared" si="40"/>
        <v>46355</v>
      </c>
      <c r="F698" s="1">
        <f ca="1">IFERROR(OFFSET(Bdd!$AB$3,MOD(E698+1,14),Calcul2!$F$26),"")</f>
        <v>0</v>
      </c>
      <c r="G698" s="1"/>
      <c r="I698" s="3">
        <f t="shared" si="43"/>
        <v>46720</v>
      </c>
      <c r="J698" s="1">
        <f ca="1">IFERROR(OFFSET(Bdd!$Y$3,MOD(E698+1,14),Calcul3!$F$26),"")</f>
        <v>0</v>
      </c>
      <c r="K698" s="1"/>
      <c r="M698" s="3">
        <f t="shared" si="41"/>
        <v>47085</v>
      </c>
      <c r="N698" s="1" t="str">
        <f>VLOOKUP(MOD(M698-Calcul4!Départ4,7)+1,Cycle4,2,FALSE)</f>
        <v>J</v>
      </c>
      <c r="O698" s="1"/>
    </row>
    <row r="699" spans="1:15" x14ac:dyDescent="0.25">
      <c r="A699" s="3">
        <f t="shared" si="42"/>
        <v>45990</v>
      </c>
      <c r="B699" s="1">
        <f>VLOOKUP(MOD(A699-Calcul1!Départ1,7)+1,Cycle1,2,FALSE)</f>
        <v>0</v>
      </c>
      <c r="C699" s="1"/>
      <c r="E699" s="3">
        <f t="shared" si="40"/>
        <v>46356</v>
      </c>
      <c r="F699" s="1" t="str">
        <f ca="1">IFERROR(OFFSET(Bdd!$AB$3,MOD(E699+1,14),Calcul2!$F$26),"")</f>
        <v>M</v>
      </c>
      <c r="G699" s="1"/>
      <c r="I699" s="3">
        <f t="shared" si="43"/>
        <v>46721</v>
      </c>
      <c r="J699" s="1" t="str">
        <f ca="1">IFERROR(OFFSET(Bdd!$Y$3,MOD(E699+1,14),Calcul3!$F$26),"")</f>
        <v>AM</v>
      </c>
      <c r="K699" s="1"/>
      <c r="M699" s="3">
        <f t="shared" si="41"/>
        <v>47086</v>
      </c>
      <c r="N699" s="1" t="str">
        <f>VLOOKUP(MOD(M699-Calcul4!Départ4,7)+1,Cycle4,2,FALSE)</f>
        <v>J</v>
      </c>
      <c r="O699" s="1"/>
    </row>
    <row r="700" spans="1:15" x14ac:dyDescent="0.25">
      <c r="A700" s="3">
        <f t="shared" si="42"/>
        <v>45991</v>
      </c>
      <c r="B700" s="1">
        <f>VLOOKUP(MOD(A700-Calcul1!Départ1,7)+1,Cycle1,2,FALSE)</f>
        <v>0</v>
      </c>
      <c r="C700" s="1"/>
      <c r="E700" s="3">
        <f t="shared" si="40"/>
        <v>46357</v>
      </c>
      <c r="F700" s="1" t="str">
        <f ca="1">IFERROR(OFFSET(Bdd!$AB$3,MOD(E700+1,14),Calcul2!$F$26),"")</f>
        <v>M</v>
      </c>
      <c r="G700" s="1"/>
      <c r="I700" s="3">
        <f t="shared" si="43"/>
        <v>46722</v>
      </c>
      <c r="J700" s="1" t="str">
        <f ca="1">IFERROR(OFFSET(Bdd!$Y$3,MOD(E700+1,14),Calcul3!$F$26),"")</f>
        <v>AM</v>
      </c>
      <c r="K700" s="1"/>
      <c r="M700" s="3">
        <f t="shared" si="41"/>
        <v>47087</v>
      </c>
      <c r="N700" s="1" t="str">
        <f>VLOOKUP(MOD(M700-Calcul4!Départ4,7)+1,Cycle4,2,FALSE)</f>
        <v>J</v>
      </c>
      <c r="O700" s="1"/>
    </row>
    <row r="701" spans="1:15" x14ac:dyDescent="0.25">
      <c r="A701" s="3">
        <f t="shared" si="42"/>
        <v>45992</v>
      </c>
      <c r="B701" s="1" t="str">
        <f>VLOOKUP(MOD(A701-Calcul1!Départ1,7)+1,Cycle1,2,FALSE)</f>
        <v>J</v>
      </c>
      <c r="C701" s="1"/>
      <c r="E701" s="3">
        <f t="shared" si="40"/>
        <v>46358</v>
      </c>
      <c r="F701" s="1" t="str">
        <f ca="1">IFERROR(OFFSET(Bdd!$AB$3,MOD(E701+1,14),Calcul2!$F$26),"")</f>
        <v>M</v>
      </c>
      <c r="G701" s="1"/>
      <c r="I701" s="3">
        <f t="shared" si="43"/>
        <v>46723</v>
      </c>
      <c r="J701" s="1" t="str">
        <f ca="1">IFERROR(OFFSET(Bdd!$Y$3,MOD(E701+1,14),Calcul3!$F$26),"")</f>
        <v>AM</v>
      </c>
      <c r="K701" s="1"/>
      <c r="M701" s="3">
        <f t="shared" si="41"/>
        <v>47088</v>
      </c>
      <c r="N701" s="1" t="str">
        <f>VLOOKUP(MOD(M701-Calcul4!Départ4,7)+1,Cycle4,2,FALSE)</f>
        <v>J</v>
      </c>
      <c r="O701" s="1"/>
    </row>
    <row r="702" spans="1:15" x14ac:dyDescent="0.25">
      <c r="A702" s="3">
        <f t="shared" si="42"/>
        <v>45993</v>
      </c>
      <c r="B702" s="1" t="str">
        <f>VLOOKUP(MOD(A702-Calcul1!Départ1,7)+1,Cycle1,2,FALSE)</f>
        <v>J</v>
      </c>
      <c r="C702" s="1"/>
      <c r="E702" s="3">
        <f t="shared" si="40"/>
        <v>46359</v>
      </c>
      <c r="F702" s="1" t="str">
        <f ca="1">IFERROR(OFFSET(Bdd!$AB$3,MOD(E702+1,14),Calcul2!$F$26),"")</f>
        <v>M</v>
      </c>
      <c r="G702" s="1"/>
      <c r="I702" s="3">
        <f t="shared" si="43"/>
        <v>46724</v>
      </c>
      <c r="J702" s="1" t="str">
        <f ca="1">IFERROR(OFFSET(Bdd!$Y$3,MOD(E702+1,14),Calcul3!$F$26),"")</f>
        <v>M</v>
      </c>
      <c r="K702" s="1"/>
      <c r="M702" s="3">
        <f t="shared" si="41"/>
        <v>47089</v>
      </c>
      <c r="N702" s="1">
        <f>VLOOKUP(MOD(M702-Calcul4!Départ4,7)+1,Cycle4,2,FALSE)</f>
        <v>0</v>
      </c>
      <c r="O702" s="1"/>
    </row>
    <row r="703" spans="1:15" x14ac:dyDescent="0.25">
      <c r="A703" s="3">
        <f t="shared" si="42"/>
        <v>45994</v>
      </c>
      <c r="B703" s="1" t="str">
        <f>VLOOKUP(MOD(A703-Calcul1!Départ1,7)+1,Cycle1,2,FALSE)</f>
        <v>M</v>
      </c>
      <c r="C703" s="1"/>
      <c r="E703" s="3">
        <f t="shared" si="40"/>
        <v>46360</v>
      </c>
      <c r="F703" s="1" t="str">
        <f ca="1">IFERROR(OFFSET(Bdd!$AB$3,MOD(E703+1,14),Calcul2!$F$26),"")</f>
        <v>M</v>
      </c>
      <c r="G703" s="1"/>
      <c r="I703" s="3">
        <f t="shared" si="43"/>
        <v>46725</v>
      </c>
      <c r="J703" s="1" t="str">
        <f ca="1">IFERROR(OFFSET(Bdd!$Y$3,MOD(E703+1,14),Calcul3!$F$26),"")</f>
        <v>M</v>
      </c>
      <c r="K703" s="1"/>
      <c r="M703" s="3">
        <f t="shared" si="41"/>
        <v>47090</v>
      </c>
      <c r="N703" s="1">
        <f>VLOOKUP(MOD(M703-Calcul4!Départ4,7)+1,Cycle4,2,FALSE)</f>
        <v>0</v>
      </c>
      <c r="O703" s="1"/>
    </row>
    <row r="704" spans="1:15" x14ac:dyDescent="0.25">
      <c r="A704" s="3">
        <f t="shared" si="42"/>
        <v>45995</v>
      </c>
      <c r="B704" s="1" t="str">
        <f>VLOOKUP(MOD(A704-Calcul1!Départ1,7)+1,Cycle1,2,FALSE)</f>
        <v>M</v>
      </c>
      <c r="C704" s="1"/>
      <c r="E704" s="3">
        <f t="shared" si="40"/>
        <v>46361</v>
      </c>
      <c r="F704" s="1">
        <f ca="1">IFERROR(OFFSET(Bdd!$AB$3,MOD(E704+1,14),Calcul2!$F$26),"")</f>
        <v>0</v>
      </c>
      <c r="G704" s="1"/>
      <c r="I704" s="3">
        <f t="shared" si="43"/>
        <v>46726</v>
      </c>
      <c r="J704" s="1">
        <f ca="1">IFERROR(OFFSET(Bdd!$Y$3,MOD(E704+1,14),Calcul3!$F$26),"")</f>
        <v>0</v>
      </c>
      <c r="K704" s="1"/>
      <c r="M704" s="3">
        <f t="shared" si="41"/>
        <v>47091</v>
      </c>
      <c r="N704" s="1" t="str">
        <f>VLOOKUP(MOD(M704-Calcul4!Départ4,7)+1,Cycle4,2,FALSE)</f>
        <v>J</v>
      </c>
      <c r="O704" s="1"/>
    </row>
    <row r="705" spans="1:15" x14ac:dyDescent="0.25">
      <c r="A705" s="3">
        <f t="shared" si="42"/>
        <v>45996</v>
      </c>
      <c r="B705" s="1" t="str">
        <f>VLOOKUP(MOD(A705-Calcul1!Départ1,7)+1,Cycle1,2,FALSE)</f>
        <v>M</v>
      </c>
      <c r="C705" s="1"/>
      <c r="E705" s="3">
        <f t="shared" si="40"/>
        <v>46362</v>
      </c>
      <c r="F705" s="1">
        <f ca="1">IFERROR(OFFSET(Bdd!$AB$3,MOD(E705+1,14),Calcul2!$F$26),"")</f>
        <v>0</v>
      </c>
      <c r="G705" s="1"/>
      <c r="I705" s="3">
        <f t="shared" si="43"/>
        <v>46727</v>
      </c>
      <c r="J705" s="1">
        <f ca="1">IFERROR(OFFSET(Bdd!$Y$3,MOD(E705+1,14),Calcul3!$F$26),"")</f>
        <v>0</v>
      </c>
      <c r="K705" s="1"/>
      <c r="M705" s="3">
        <f t="shared" si="41"/>
        <v>47092</v>
      </c>
      <c r="N705" s="1" t="str">
        <f>VLOOKUP(MOD(M705-Calcul4!Départ4,7)+1,Cycle4,2,FALSE)</f>
        <v>J</v>
      </c>
      <c r="O705" s="1"/>
    </row>
    <row r="706" spans="1:15" x14ac:dyDescent="0.25">
      <c r="A706" s="3">
        <f t="shared" si="42"/>
        <v>45997</v>
      </c>
      <c r="B706" s="1">
        <f>VLOOKUP(MOD(A706-Calcul1!Départ1,7)+1,Cycle1,2,FALSE)</f>
        <v>0</v>
      </c>
      <c r="C706" s="1"/>
      <c r="E706" s="3">
        <f t="shared" ref="E706:E731" si="44">E705+1</f>
        <v>46363</v>
      </c>
      <c r="F706" s="1" t="str">
        <f ca="1">IFERROR(OFFSET(Bdd!$AB$3,MOD(E706+1,14),Calcul2!$F$26),"")</f>
        <v>AM</v>
      </c>
      <c r="G706" s="1"/>
      <c r="I706" s="3">
        <f t="shared" si="43"/>
        <v>46728</v>
      </c>
      <c r="J706" s="1" t="str">
        <f ca="1">IFERROR(OFFSET(Bdd!$Y$3,MOD(E706+1,14),Calcul3!$F$26),"")</f>
        <v>M</v>
      </c>
      <c r="K706" s="1"/>
      <c r="M706" s="3">
        <f t="shared" ref="M706:M731" si="45">M705+1</f>
        <v>47093</v>
      </c>
      <c r="N706" s="1" t="str">
        <f>VLOOKUP(MOD(M706-Calcul4!Départ4,7)+1,Cycle4,2,FALSE)</f>
        <v>J</v>
      </c>
      <c r="O706" s="1"/>
    </row>
    <row r="707" spans="1:15" x14ac:dyDescent="0.25">
      <c r="A707" s="3">
        <f t="shared" ref="A707:A731" si="46">A706+1</f>
        <v>45998</v>
      </c>
      <c r="B707" s="1">
        <f>VLOOKUP(MOD(A707-Calcul1!Départ1,7)+1,Cycle1,2,FALSE)</f>
        <v>0</v>
      </c>
      <c r="C707" s="1"/>
      <c r="E707" s="3">
        <f t="shared" si="44"/>
        <v>46364</v>
      </c>
      <c r="F707" s="1" t="str">
        <f ca="1">IFERROR(OFFSET(Bdd!$AB$3,MOD(E707+1,14),Calcul2!$F$26),"")</f>
        <v>AM</v>
      </c>
      <c r="G707" s="1"/>
      <c r="I707" s="3">
        <f t="shared" ref="I707:I731" si="47">I706+1</f>
        <v>46729</v>
      </c>
      <c r="J707" s="1" t="str">
        <f ca="1">IFERROR(OFFSET(Bdd!$Y$3,MOD(E707+1,14),Calcul3!$F$26),"")</f>
        <v>M</v>
      </c>
      <c r="K707" s="1"/>
      <c r="M707" s="3">
        <f t="shared" si="45"/>
        <v>47094</v>
      </c>
      <c r="N707" s="1" t="str">
        <f>VLOOKUP(MOD(M707-Calcul4!Départ4,7)+1,Cycle4,2,FALSE)</f>
        <v>J</v>
      </c>
      <c r="O707" s="1"/>
    </row>
    <row r="708" spans="1:15" x14ac:dyDescent="0.25">
      <c r="A708" s="3">
        <f t="shared" si="46"/>
        <v>45999</v>
      </c>
      <c r="B708" s="1" t="str">
        <f>VLOOKUP(MOD(A708-Calcul1!Départ1,7)+1,Cycle1,2,FALSE)</f>
        <v>J</v>
      </c>
      <c r="C708" s="1"/>
      <c r="E708" s="3">
        <f t="shared" si="44"/>
        <v>46365</v>
      </c>
      <c r="F708" s="1" t="str">
        <f ca="1">IFERROR(OFFSET(Bdd!$AB$3,MOD(E708+1,14),Calcul2!$F$26),"")</f>
        <v>AM</v>
      </c>
      <c r="G708" s="1"/>
      <c r="I708" s="3">
        <f t="shared" si="47"/>
        <v>46730</v>
      </c>
      <c r="J708" s="1" t="str">
        <f ca="1">IFERROR(OFFSET(Bdd!$Y$3,MOD(E708+1,14),Calcul3!$F$26),"")</f>
        <v>M</v>
      </c>
      <c r="K708" s="1"/>
      <c r="M708" s="3">
        <f t="shared" si="45"/>
        <v>47095</v>
      </c>
      <c r="N708" s="1" t="str">
        <f>VLOOKUP(MOD(M708-Calcul4!Départ4,7)+1,Cycle4,2,FALSE)</f>
        <v>J</v>
      </c>
      <c r="O708" s="1"/>
    </row>
    <row r="709" spans="1:15" x14ac:dyDescent="0.25">
      <c r="A709" s="3">
        <f t="shared" si="46"/>
        <v>46000</v>
      </c>
      <c r="B709" s="1" t="str">
        <f>VLOOKUP(MOD(A709-Calcul1!Départ1,7)+1,Cycle1,2,FALSE)</f>
        <v>J</v>
      </c>
      <c r="C709" s="1"/>
      <c r="E709" s="3">
        <f t="shared" si="44"/>
        <v>46366</v>
      </c>
      <c r="F709" s="1" t="str">
        <f ca="1">IFERROR(OFFSET(Bdd!$AB$3,MOD(E709+1,14),Calcul2!$F$26),"")</f>
        <v>AM</v>
      </c>
      <c r="G709" s="1"/>
      <c r="I709" s="3">
        <f t="shared" si="47"/>
        <v>46731</v>
      </c>
      <c r="J709" s="1" t="str">
        <f ca="1">IFERROR(OFFSET(Bdd!$Y$3,MOD(E709+1,14),Calcul3!$F$26),"")</f>
        <v>AM</v>
      </c>
      <c r="K709" s="1"/>
      <c r="M709" s="3">
        <f t="shared" si="45"/>
        <v>47096</v>
      </c>
      <c r="N709" s="1">
        <f>VLOOKUP(MOD(M709-Calcul4!Départ4,7)+1,Cycle4,2,FALSE)</f>
        <v>0</v>
      </c>
      <c r="O709" s="1"/>
    </row>
    <row r="710" spans="1:15" x14ac:dyDescent="0.25">
      <c r="A710" s="3">
        <f t="shared" si="46"/>
        <v>46001</v>
      </c>
      <c r="B710" s="1" t="str">
        <f>VLOOKUP(MOD(A710-Calcul1!Départ1,7)+1,Cycle1,2,FALSE)</f>
        <v>M</v>
      </c>
      <c r="C710" s="1"/>
      <c r="E710" s="3">
        <f t="shared" si="44"/>
        <v>46367</v>
      </c>
      <c r="F710" s="1" t="str">
        <f ca="1">IFERROR(OFFSET(Bdd!$AB$3,MOD(E710+1,14),Calcul2!$F$26),"")</f>
        <v>AM</v>
      </c>
      <c r="G710" s="1"/>
      <c r="I710" s="3">
        <f t="shared" si="47"/>
        <v>46732</v>
      </c>
      <c r="J710" s="1" t="str">
        <f ca="1">IFERROR(OFFSET(Bdd!$Y$3,MOD(E710+1,14),Calcul3!$F$26),"")</f>
        <v>AM</v>
      </c>
      <c r="K710" s="1"/>
      <c r="M710" s="3">
        <f t="shared" si="45"/>
        <v>47097</v>
      </c>
      <c r="N710" s="1">
        <f>VLOOKUP(MOD(M710-Calcul4!Départ4,7)+1,Cycle4,2,FALSE)</f>
        <v>0</v>
      </c>
      <c r="O710" s="1"/>
    </row>
    <row r="711" spans="1:15" x14ac:dyDescent="0.25">
      <c r="A711" s="3">
        <f t="shared" si="46"/>
        <v>46002</v>
      </c>
      <c r="B711" s="1" t="str">
        <f>VLOOKUP(MOD(A711-Calcul1!Départ1,7)+1,Cycle1,2,FALSE)</f>
        <v>M</v>
      </c>
      <c r="C711" s="1"/>
      <c r="E711" s="3">
        <f t="shared" si="44"/>
        <v>46368</v>
      </c>
      <c r="F711" s="1">
        <f ca="1">IFERROR(OFFSET(Bdd!$AB$3,MOD(E711+1,14),Calcul2!$F$26),"")</f>
        <v>0</v>
      </c>
      <c r="G711" s="1"/>
      <c r="I711" s="3">
        <f t="shared" si="47"/>
        <v>46733</v>
      </c>
      <c r="J711" s="1">
        <f ca="1">IFERROR(OFFSET(Bdd!$Y$3,MOD(E711+1,14),Calcul3!$F$26),"")</f>
        <v>0</v>
      </c>
      <c r="K711" s="1"/>
      <c r="M711" s="3">
        <f t="shared" si="45"/>
        <v>47098</v>
      </c>
      <c r="N711" s="1" t="str">
        <f>VLOOKUP(MOD(M711-Calcul4!Départ4,7)+1,Cycle4,2,FALSE)</f>
        <v>J</v>
      </c>
      <c r="O711" s="1"/>
    </row>
    <row r="712" spans="1:15" x14ac:dyDescent="0.25">
      <c r="A712" s="3">
        <f t="shared" si="46"/>
        <v>46003</v>
      </c>
      <c r="B712" s="1" t="str">
        <f>VLOOKUP(MOD(A712-Calcul1!Départ1,7)+1,Cycle1,2,FALSE)</f>
        <v>M</v>
      </c>
      <c r="C712" s="1"/>
      <c r="E712" s="3">
        <f t="shared" si="44"/>
        <v>46369</v>
      </c>
      <c r="F712" s="1">
        <f ca="1">IFERROR(OFFSET(Bdd!$AB$3,MOD(E712+1,14),Calcul2!$F$26),"")</f>
        <v>0</v>
      </c>
      <c r="G712" s="1"/>
      <c r="I712" s="3">
        <f t="shared" si="47"/>
        <v>46734</v>
      </c>
      <c r="J712" s="1">
        <f ca="1">IFERROR(OFFSET(Bdd!$Y$3,MOD(E712+1,14),Calcul3!$F$26),"")</f>
        <v>0</v>
      </c>
      <c r="K712" s="1"/>
      <c r="M712" s="3">
        <f t="shared" si="45"/>
        <v>47099</v>
      </c>
      <c r="N712" s="1" t="str">
        <f>VLOOKUP(MOD(M712-Calcul4!Départ4,7)+1,Cycle4,2,FALSE)</f>
        <v>J</v>
      </c>
      <c r="O712" s="1"/>
    </row>
    <row r="713" spans="1:15" x14ac:dyDescent="0.25">
      <c r="A713" s="3">
        <f t="shared" si="46"/>
        <v>46004</v>
      </c>
      <c r="B713" s="1">
        <f>VLOOKUP(MOD(A713-Calcul1!Départ1,7)+1,Cycle1,2,FALSE)</f>
        <v>0</v>
      </c>
      <c r="C713" s="1"/>
      <c r="E713" s="3">
        <f t="shared" si="44"/>
        <v>46370</v>
      </c>
      <c r="F713" s="1" t="str">
        <f ca="1">IFERROR(OFFSET(Bdd!$AB$3,MOD(E713+1,14),Calcul2!$F$26),"")</f>
        <v>M</v>
      </c>
      <c r="G713" s="1"/>
      <c r="I713" s="3">
        <f t="shared" si="47"/>
        <v>46735</v>
      </c>
      <c r="J713" s="1" t="str">
        <f ca="1">IFERROR(OFFSET(Bdd!$Y$3,MOD(E713+1,14),Calcul3!$F$26),"")</f>
        <v>AM</v>
      </c>
      <c r="K713" s="1"/>
      <c r="M713" s="3">
        <f t="shared" si="45"/>
        <v>47100</v>
      </c>
      <c r="N713" s="1" t="str">
        <f>VLOOKUP(MOD(M713-Calcul4!Départ4,7)+1,Cycle4,2,FALSE)</f>
        <v>J</v>
      </c>
      <c r="O713" s="1"/>
    </row>
    <row r="714" spans="1:15" x14ac:dyDescent="0.25">
      <c r="A714" s="3">
        <f t="shared" si="46"/>
        <v>46005</v>
      </c>
      <c r="B714" s="1">
        <f>VLOOKUP(MOD(A714-Calcul1!Départ1,7)+1,Cycle1,2,FALSE)</f>
        <v>0</v>
      </c>
      <c r="C714" s="1"/>
      <c r="E714" s="3">
        <f t="shared" si="44"/>
        <v>46371</v>
      </c>
      <c r="F714" s="1" t="str">
        <f ca="1">IFERROR(OFFSET(Bdd!$AB$3,MOD(E714+1,14),Calcul2!$F$26),"")</f>
        <v>M</v>
      </c>
      <c r="G714" s="1"/>
      <c r="I714" s="3">
        <f t="shared" si="47"/>
        <v>46736</v>
      </c>
      <c r="J714" s="1" t="str">
        <f ca="1">IFERROR(OFFSET(Bdd!$Y$3,MOD(E714+1,14),Calcul3!$F$26),"")</f>
        <v>AM</v>
      </c>
      <c r="K714" s="1"/>
      <c r="M714" s="3">
        <f t="shared" si="45"/>
        <v>47101</v>
      </c>
      <c r="N714" s="1" t="str">
        <f>VLOOKUP(MOD(M714-Calcul4!Départ4,7)+1,Cycle4,2,FALSE)</f>
        <v>J</v>
      </c>
      <c r="O714" s="1"/>
    </row>
    <row r="715" spans="1:15" x14ac:dyDescent="0.25">
      <c r="A715" s="3">
        <f t="shared" si="46"/>
        <v>46006</v>
      </c>
      <c r="B715" s="1" t="str">
        <f>VLOOKUP(MOD(A715-Calcul1!Départ1,7)+1,Cycle1,2,FALSE)</f>
        <v>J</v>
      </c>
      <c r="C715" s="1"/>
      <c r="E715" s="3">
        <f t="shared" si="44"/>
        <v>46372</v>
      </c>
      <c r="F715" s="1" t="str">
        <f ca="1">IFERROR(OFFSET(Bdd!$AB$3,MOD(E715+1,14),Calcul2!$F$26),"")</f>
        <v>M</v>
      </c>
      <c r="G715" s="1"/>
      <c r="I715" s="3">
        <f t="shared" si="47"/>
        <v>46737</v>
      </c>
      <c r="J715" s="1" t="str">
        <f ca="1">IFERROR(OFFSET(Bdd!$Y$3,MOD(E715+1,14),Calcul3!$F$26),"")</f>
        <v>AM</v>
      </c>
      <c r="K715" s="1"/>
      <c r="M715" s="3">
        <f t="shared" si="45"/>
        <v>47102</v>
      </c>
      <c r="N715" s="1" t="str">
        <f>VLOOKUP(MOD(M715-Calcul4!Départ4,7)+1,Cycle4,2,FALSE)</f>
        <v>J</v>
      </c>
      <c r="O715" s="1"/>
    </row>
    <row r="716" spans="1:15" x14ac:dyDescent="0.25">
      <c r="A716" s="3">
        <f t="shared" si="46"/>
        <v>46007</v>
      </c>
      <c r="B716" s="1" t="str">
        <f>VLOOKUP(MOD(A716-Calcul1!Départ1,7)+1,Cycle1,2,FALSE)</f>
        <v>J</v>
      </c>
      <c r="C716" s="1"/>
      <c r="E716" s="3">
        <f t="shared" si="44"/>
        <v>46373</v>
      </c>
      <c r="F716" s="1" t="str">
        <f ca="1">IFERROR(OFFSET(Bdd!$AB$3,MOD(E716+1,14),Calcul2!$F$26),"")</f>
        <v>M</v>
      </c>
      <c r="G716" s="1"/>
      <c r="I716" s="3">
        <f t="shared" si="47"/>
        <v>46738</v>
      </c>
      <c r="J716" s="1" t="str">
        <f ca="1">IFERROR(OFFSET(Bdd!$Y$3,MOD(E716+1,14),Calcul3!$F$26),"")</f>
        <v>M</v>
      </c>
      <c r="K716" s="1"/>
      <c r="M716" s="3">
        <f t="shared" si="45"/>
        <v>47103</v>
      </c>
      <c r="N716" s="1">
        <f>VLOOKUP(MOD(M716-Calcul4!Départ4,7)+1,Cycle4,2,FALSE)</f>
        <v>0</v>
      </c>
      <c r="O716" s="1"/>
    </row>
    <row r="717" spans="1:15" x14ac:dyDescent="0.25">
      <c r="A717" s="3">
        <f t="shared" si="46"/>
        <v>46008</v>
      </c>
      <c r="B717" s="1" t="str">
        <f>VLOOKUP(MOD(A717-Calcul1!Départ1,7)+1,Cycle1,2,FALSE)</f>
        <v>M</v>
      </c>
      <c r="C717" s="1"/>
      <c r="E717" s="3">
        <f t="shared" si="44"/>
        <v>46374</v>
      </c>
      <c r="F717" s="1" t="str">
        <f ca="1">IFERROR(OFFSET(Bdd!$AB$3,MOD(E717+1,14),Calcul2!$F$26),"")</f>
        <v>M</v>
      </c>
      <c r="G717" s="1"/>
      <c r="I717" s="3">
        <f t="shared" si="47"/>
        <v>46739</v>
      </c>
      <c r="J717" s="1" t="str">
        <f ca="1">IFERROR(OFFSET(Bdd!$Y$3,MOD(E717+1,14),Calcul3!$F$26),"")</f>
        <v>M</v>
      </c>
      <c r="K717" s="1"/>
      <c r="M717" s="3">
        <f t="shared" si="45"/>
        <v>47104</v>
      </c>
      <c r="N717" s="1">
        <f>VLOOKUP(MOD(M717-Calcul4!Départ4,7)+1,Cycle4,2,FALSE)</f>
        <v>0</v>
      </c>
      <c r="O717" s="1"/>
    </row>
    <row r="718" spans="1:15" x14ac:dyDescent="0.25">
      <c r="A718" s="3">
        <f t="shared" si="46"/>
        <v>46009</v>
      </c>
      <c r="B718" s="1" t="str">
        <f>VLOOKUP(MOD(A718-Calcul1!Départ1,7)+1,Cycle1,2,FALSE)</f>
        <v>M</v>
      </c>
      <c r="C718" s="1"/>
      <c r="E718" s="3">
        <f t="shared" si="44"/>
        <v>46375</v>
      </c>
      <c r="F718" s="1">
        <f ca="1">IFERROR(OFFSET(Bdd!$AB$3,MOD(E718+1,14),Calcul2!$F$26),"")</f>
        <v>0</v>
      </c>
      <c r="G718" s="1"/>
      <c r="I718" s="3">
        <f t="shared" si="47"/>
        <v>46740</v>
      </c>
      <c r="J718" s="1">
        <f ca="1">IFERROR(OFFSET(Bdd!$Y$3,MOD(E718+1,14),Calcul3!$F$26),"")</f>
        <v>0</v>
      </c>
      <c r="K718" s="1"/>
      <c r="M718" s="3">
        <f t="shared" si="45"/>
        <v>47105</v>
      </c>
      <c r="N718" s="1" t="str">
        <f>VLOOKUP(MOD(M718-Calcul4!Départ4,7)+1,Cycle4,2,FALSE)</f>
        <v>J</v>
      </c>
      <c r="O718" s="1"/>
    </row>
    <row r="719" spans="1:15" x14ac:dyDescent="0.25">
      <c r="A719" s="3">
        <f t="shared" si="46"/>
        <v>46010</v>
      </c>
      <c r="B719" s="1" t="str">
        <f>VLOOKUP(MOD(A719-Calcul1!Départ1,7)+1,Cycle1,2,FALSE)</f>
        <v>M</v>
      </c>
      <c r="C719" s="1"/>
      <c r="E719" s="3">
        <f t="shared" si="44"/>
        <v>46376</v>
      </c>
      <c r="F719" s="1">
        <f ca="1">IFERROR(OFFSET(Bdd!$AB$3,MOD(E719+1,14),Calcul2!$F$26),"")</f>
        <v>0</v>
      </c>
      <c r="G719" s="1"/>
      <c r="I719" s="3">
        <f t="shared" si="47"/>
        <v>46741</v>
      </c>
      <c r="J719" s="1">
        <f ca="1">IFERROR(OFFSET(Bdd!$Y$3,MOD(E719+1,14),Calcul3!$F$26),"")</f>
        <v>0</v>
      </c>
      <c r="K719" s="1"/>
      <c r="M719" s="3">
        <f t="shared" si="45"/>
        <v>47106</v>
      </c>
      <c r="N719" s="1" t="str">
        <f>VLOOKUP(MOD(M719-Calcul4!Départ4,7)+1,Cycle4,2,FALSE)</f>
        <v>J</v>
      </c>
      <c r="O719" s="1"/>
    </row>
    <row r="720" spans="1:15" x14ac:dyDescent="0.25">
      <c r="A720" s="3">
        <f t="shared" si="46"/>
        <v>46011</v>
      </c>
      <c r="B720" s="1">
        <f>VLOOKUP(MOD(A720-Calcul1!Départ1,7)+1,Cycle1,2,FALSE)</f>
        <v>0</v>
      </c>
      <c r="C720" s="1"/>
      <c r="E720" s="3">
        <f t="shared" si="44"/>
        <v>46377</v>
      </c>
      <c r="F720" s="1" t="str">
        <f ca="1">IFERROR(OFFSET(Bdd!$AB$3,MOD(E720+1,14),Calcul2!$F$26),"")</f>
        <v>AM</v>
      </c>
      <c r="G720" s="1"/>
      <c r="I720" s="3">
        <f t="shared" si="47"/>
        <v>46742</v>
      </c>
      <c r="J720" s="1" t="str">
        <f ca="1">IFERROR(OFFSET(Bdd!$Y$3,MOD(E720+1,14),Calcul3!$F$26),"")</f>
        <v>M</v>
      </c>
      <c r="K720" s="1"/>
      <c r="M720" s="3">
        <f t="shared" si="45"/>
        <v>47107</v>
      </c>
      <c r="N720" s="1" t="str">
        <f>VLOOKUP(MOD(M720-Calcul4!Départ4,7)+1,Cycle4,2,FALSE)</f>
        <v>J</v>
      </c>
      <c r="O720" s="1"/>
    </row>
    <row r="721" spans="1:15" x14ac:dyDescent="0.25">
      <c r="A721" s="3">
        <f t="shared" si="46"/>
        <v>46012</v>
      </c>
      <c r="B721" s="1">
        <f>VLOOKUP(MOD(A721-Calcul1!Départ1,7)+1,Cycle1,2,FALSE)</f>
        <v>0</v>
      </c>
      <c r="C721" s="1"/>
      <c r="E721" s="3">
        <f t="shared" si="44"/>
        <v>46378</v>
      </c>
      <c r="F721" s="1" t="str">
        <f ca="1">IFERROR(OFFSET(Bdd!$AB$3,MOD(E721+1,14),Calcul2!$F$26),"")</f>
        <v>AM</v>
      </c>
      <c r="G721" s="1"/>
      <c r="I721" s="3">
        <f t="shared" si="47"/>
        <v>46743</v>
      </c>
      <c r="J721" s="1" t="str">
        <f ca="1">IFERROR(OFFSET(Bdd!$Y$3,MOD(E721+1,14),Calcul3!$F$26),"")</f>
        <v>M</v>
      </c>
      <c r="K721" s="1"/>
      <c r="M721" s="3">
        <f t="shared" si="45"/>
        <v>47108</v>
      </c>
      <c r="N721" s="1" t="str">
        <f>VLOOKUP(MOD(M721-Calcul4!Départ4,7)+1,Cycle4,2,FALSE)</f>
        <v>J</v>
      </c>
      <c r="O721" s="1"/>
    </row>
    <row r="722" spans="1:15" x14ac:dyDescent="0.25">
      <c r="A722" s="3">
        <f t="shared" si="46"/>
        <v>46013</v>
      </c>
      <c r="B722" s="1" t="str">
        <f>VLOOKUP(MOD(A722-Calcul1!Départ1,7)+1,Cycle1,2,FALSE)</f>
        <v>J</v>
      </c>
      <c r="C722" s="1"/>
      <c r="E722" s="3">
        <f t="shared" si="44"/>
        <v>46379</v>
      </c>
      <c r="F722" s="1" t="str">
        <f ca="1">IFERROR(OFFSET(Bdd!$AB$3,MOD(E722+1,14),Calcul2!$F$26),"")</f>
        <v>AM</v>
      </c>
      <c r="G722" s="1"/>
      <c r="I722" s="3">
        <f t="shared" si="47"/>
        <v>46744</v>
      </c>
      <c r="J722" s="1" t="str">
        <f ca="1">IFERROR(OFFSET(Bdd!$Y$3,MOD(E722+1,14),Calcul3!$F$26),"")</f>
        <v>M</v>
      </c>
      <c r="K722" s="1"/>
      <c r="M722" s="3">
        <f t="shared" si="45"/>
        <v>47109</v>
      </c>
      <c r="N722" s="1" t="str">
        <f>VLOOKUP(MOD(M722-Calcul4!Départ4,7)+1,Cycle4,2,FALSE)</f>
        <v>J</v>
      </c>
      <c r="O722" s="1"/>
    </row>
    <row r="723" spans="1:15" x14ac:dyDescent="0.25">
      <c r="A723" s="3">
        <f t="shared" si="46"/>
        <v>46014</v>
      </c>
      <c r="B723" s="1" t="str">
        <f>VLOOKUP(MOD(A723-Calcul1!Départ1,7)+1,Cycle1,2,FALSE)</f>
        <v>J</v>
      </c>
      <c r="C723" s="1"/>
      <c r="E723" s="3">
        <f t="shared" si="44"/>
        <v>46380</v>
      </c>
      <c r="F723" s="1" t="str">
        <f ca="1">IFERROR(OFFSET(Bdd!$AB$3,MOD(E723+1,14),Calcul2!$F$26),"")</f>
        <v>AM</v>
      </c>
      <c r="G723" s="1"/>
      <c r="I723" s="3">
        <f t="shared" si="47"/>
        <v>46745</v>
      </c>
      <c r="J723" s="1" t="str">
        <f ca="1">IFERROR(OFFSET(Bdd!$Y$3,MOD(E723+1,14),Calcul3!$F$26),"")</f>
        <v>AM</v>
      </c>
      <c r="K723" s="1"/>
      <c r="M723" s="3">
        <f t="shared" si="45"/>
        <v>47110</v>
      </c>
      <c r="N723" s="1">
        <f>VLOOKUP(MOD(M723-Calcul4!Départ4,7)+1,Cycle4,2,FALSE)</f>
        <v>0</v>
      </c>
      <c r="O723" s="1"/>
    </row>
    <row r="724" spans="1:15" x14ac:dyDescent="0.25">
      <c r="A724" s="3">
        <f t="shared" si="46"/>
        <v>46015</v>
      </c>
      <c r="B724" s="1" t="str">
        <f>VLOOKUP(MOD(A724-Calcul1!Départ1,7)+1,Cycle1,2,FALSE)</f>
        <v>M</v>
      </c>
      <c r="C724" s="1"/>
      <c r="E724" s="3">
        <f t="shared" si="44"/>
        <v>46381</v>
      </c>
      <c r="F724" s="1" t="str">
        <f ca="1">IFERROR(OFFSET(Bdd!$AB$3,MOD(E724+1,14),Calcul2!$F$26),"")</f>
        <v>AM</v>
      </c>
      <c r="G724" s="1"/>
      <c r="I724" s="3">
        <f t="shared" si="47"/>
        <v>46746</v>
      </c>
      <c r="J724" s="1" t="str">
        <f ca="1">IFERROR(OFFSET(Bdd!$Y$3,MOD(E724+1,14),Calcul3!$F$26),"")</f>
        <v>AM</v>
      </c>
      <c r="K724" s="1"/>
      <c r="M724" s="3">
        <f t="shared" si="45"/>
        <v>47111</v>
      </c>
      <c r="N724" s="1">
        <f>VLOOKUP(MOD(M724-Calcul4!Départ4,7)+1,Cycle4,2,FALSE)</f>
        <v>0</v>
      </c>
      <c r="O724" s="1"/>
    </row>
    <row r="725" spans="1:15" x14ac:dyDescent="0.25">
      <c r="A725" s="3">
        <f t="shared" si="46"/>
        <v>46016</v>
      </c>
      <c r="B725" s="1" t="str">
        <f>VLOOKUP(MOD(A725-Calcul1!Départ1,7)+1,Cycle1,2,FALSE)</f>
        <v>M</v>
      </c>
      <c r="C725" s="1"/>
      <c r="E725" s="3">
        <f t="shared" si="44"/>
        <v>46382</v>
      </c>
      <c r="F725" s="1">
        <f ca="1">IFERROR(OFFSET(Bdd!$AB$3,MOD(E725+1,14),Calcul2!$F$26),"")</f>
        <v>0</v>
      </c>
      <c r="G725" s="1"/>
      <c r="I725" s="3">
        <f t="shared" si="47"/>
        <v>46747</v>
      </c>
      <c r="J725" s="1">
        <f ca="1">IFERROR(OFFSET(Bdd!$Y$3,MOD(E725+1,14),Calcul3!$F$26),"")</f>
        <v>0</v>
      </c>
      <c r="K725" s="1"/>
      <c r="M725" s="3">
        <f t="shared" si="45"/>
        <v>47112</v>
      </c>
      <c r="N725" s="1" t="str">
        <f>VLOOKUP(MOD(M725-Calcul4!Départ4,7)+1,Cycle4,2,FALSE)</f>
        <v>J</v>
      </c>
      <c r="O725" s="1"/>
    </row>
    <row r="726" spans="1:15" x14ac:dyDescent="0.25">
      <c r="A726" s="3">
        <f t="shared" si="46"/>
        <v>46017</v>
      </c>
      <c r="B726" s="1" t="str">
        <f>VLOOKUP(MOD(A726-Calcul1!Départ1,7)+1,Cycle1,2,FALSE)</f>
        <v>M</v>
      </c>
      <c r="C726" s="1"/>
      <c r="E726" s="3">
        <f t="shared" si="44"/>
        <v>46383</v>
      </c>
      <c r="F726" s="1">
        <f ca="1">IFERROR(OFFSET(Bdd!$AB$3,MOD(E726+1,14),Calcul2!$F$26),"")</f>
        <v>0</v>
      </c>
      <c r="G726" s="1"/>
      <c r="I726" s="3">
        <f t="shared" si="47"/>
        <v>46748</v>
      </c>
      <c r="J726" s="1">
        <f ca="1">IFERROR(OFFSET(Bdd!$Y$3,MOD(E726+1,14),Calcul3!$F$26),"")</f>
        <v>0</v>
      </c>
      <c r="K726" s="1"/>
      <c r="M726" s="3">
        <f t="shared" si="45"/>
        <v>47113</v>
      </c>
      <c r="N726" s="1" t="str">
        <f>VLOOKUP(MOD(M726-Calcul4!Départ4,7)+1,Cycle4,2,FALSE)</f>
        <v>J</v>
      </c>
      <c r="O726" s="1"/>
    </row>
    <row r="727" spans="1:15" x14ac:dyDescent="0.25">
      <c r="A727" s="3">
        <f t="shared" si="46"/>
        <v>46018</v>
      </c>
      <c r="B727" s="1">
        <f>VLOOKUP(MOD(A727-Calcul1!Départ1,7)+1,Cycle1,2,FALSE)</f>
        <v>0</v>
      </c>
      <c r="C727" s="1"/>
      <c r="E727" s="3">
        <f t="shared" si="44"/>
        <v>46384</v>
      </c>
      <c r="F727" s="1" t="str">
        <f ca="1">IFERROR(OFFSET(Bdd!$AB$3,MOD(E727+1,14),Calcul2!$F$26),"")</f>
        <v>M</v>
      </c>
      <c r="G727" s="1"/>
      <c r="I727" s="3">
        <f t="shared" si="47"/>
        <v>46749</v>
      </c>
      <c r="J727" s="1" t="str">
        <f ca="1">IFERROR(OFFSET(Bdd!$Y$3,MOD(E727+1,14),Calcul3!$F$26),"")</f>
        <v>AM</v>
      </c>
      <c r="K727" s="1"/>
      <c r="M727" s="3">
        <f t="shared" si="45"/>
        <v>47114</v>
      </c>
      <c r="N727" s="1" t="str">
        <f>VLOOKUP(MOD(M727-Calcul4!Départ4,7)+1,Cycle4,2,FALSE)</f>
        <v>J</v>
      </c>
      <c r="O727" s="1"/>
    </row>
    <row r="728" spans="1:15" x14ac:dyDescent="0.25">
      <c r="A728" s="3">
        <f t="shared" si="46"/>
        <v>46019</v>
      </c>
      <c r="B728" s="1">
        <f>VLOOKUP(MOD(A728-Calcul1!Départ1,7)+1,Cycle1,2,FALSE)</f>
        <v>0</v>
      </c>
      <c r="C728" s="1"/>
      <c r="E728" s="3">
        <f t="shared" si="44"/>
        <v>46385</v>
      </c>
      <c r="F728" s="1" t="str">
        <f ca="1">IFERROR(OFFSET(Bdd!$AB$3,MOD(E728+1,14),Calcul2!$F$26),"")</f>
        <v>M</v>
      </c>
      <c r="G728" s="1"/>
      <c r="I728" s="3">
        <f t="shared" si="47"/>
        <v>46750</v>
      </c>
      <c r="J728" s="1" t="str">
        <f ca="1">IFERROR(OFFSET(Bdd!$Y$3,MOD(E728+1,14),Calcul3!$F$26),"")</f>
        <v>AM</v>
      </c>
      <c r="K728" s="1"/>
      <c r="M728" s="3">
        <f t="shared" si="45"/>
        <v>47115</v>
      </c>
      <c r="N728" s="1" t="str">
        <f>VLOOKUP(MOD(M728-Calcul4!Départ4,7)+1,Cycle4,2,FALSE)</f>
        <v>J</v>
      </c>
      <c r="O728" s="1"/>
    </row>
    <row r="729" spans="1:15" x14ac:dyDescent="0.25">
      <c r="A729" s="3">
        <f t="shared" si="46"/>
        <v>46020</v>
      </c>
      <c r="B729" s="1" t="str">
        <f>VLOOKUP(MOD(A729-Calcul1!Départ1,7)+1,Cycle1,2,FALSE)</f>
        <v>J</v>
      </c>
      <c r="C729" s="1"/>
      <c r="E729" s="3">
        <f t="shared" si="44"/>
        <v>46386</v>
      </c>
      <c r="F729" s="1" t="str">
        <f ca="1">IFERROR(OFFSET(Bdd!$AB$3,MOD(E729+1,14),Calcul2!$F$26),"")</f>
        <v>M</v>
      </c>
      <c r="G729" s="1"/>
      <c r="I729" s="3">
        <f t="shared" si="47"/>
        <v>46751</v>
      </c>
      <c r="J729" s="1" t="str">
        <f ca="1">IFERROR(OFFSET(Bdd!$Y$3,MOD(E729+1,14),Calcul3!$F$26),"")</f>
        <v>AM</v>
      </c>
      <c r="K729" s="1"/>
      <c r="M729" s="3">
        <f t="shared" si="45"/>
        <v>47116</v>
      </c>
      <c r="N729" s="1" t="str">
        <f>VLOOKUP(MOD(M729-Calcul4!Départ4,7)+1,Cycle4,2,FALSE)</f>
        <v>J</v>
      </c>
      <c r="O729" s="1"/>
    </row>
    <row r="730" spans="1:15" x14ac:dyDescent="0.25">
      <c r="A730" s="69">
        <f t="shared" si="46"/>
        <v>46021</v>
      </c>
      <c r="B730" s="70" t="str">
        <f>VLOOKUP(MOD(A730-Calcul1!Départ1,7)+1,Cycle1,2,FALSE)</f>
        <v>J</v>
      </c>
      <c r="C730" s="70"/>
      <c r="E730" s="3">
        <f t="shared" si="44"/>
        <v>46387</v>
      </c>
      <c r="F730" s="1" t="str">
        <f ca="1">IFERROR(OFFSET(Bdd!$AB$3,MOD(E730+1,14),Calcul2!$F$26),"")</f>
        <v>M</v>
      </c>
      <c r="G730" s="1"/>
      <c r="I730" s="69">
        <f t="shared" si="47"/>
        <v>46752</v>
      </c>
      <c r="J730" s="1" t="str">
        <f ca="1">IFERROR(OFFSET(Bdd!$Y$3,MOD(E730+1,14),Calcul3!$F$26),"")</f>
        <v>M</v>
      </c>
      <c r="K730" s="70"/>
      <c r="M730" s="3">
        <f t="shared" si="45"/>
        <v>47117</v>
      </c>
      <c r="N730" s="1">
        <f>VLOOKUP(MOD(M730-Calcul4!Départ4,7)+1,Cycle4,2,FALSE)</f>
        <v>0</v>
      </c>
      <c r="O730" s="1"/>
    </row>
    <row r="731" spans="1:15" x14ac:dyDescent="0.25">
      <c r="A731" s="3">
        <f t="shared" si="46"/>
        <v>46022</v>
      </c>
      <c r="B731" s="1" t="str">
        <f>VLOOKUP(MOD(A731-Calcul1!Départ1,7)+1,Cycle1,2,FALSE)</f>
        <v>M</v>
      </c>
      <c r="C731" s="1"/>
      <c r="E731" s="3">
        <f t="shared" si="44"/>
        <v>46388</v>
      </c>
      <c r="F731" s="1" t="str">
        <f ca="1">IFERROR(OFFSET(Bdd!$AB$3,MOD(E731+1,14),Calcul2!$F$26),"")</f>
        <v>M</v>
      </c>
      <c r="G731" s="1"/>
      <c r="I731" s="3">
        <f t="shared" si="47"/>
        <v>46753</v>
      </c>
      <c r="J731" s="1" t="str">
        <f ca="1">IFERROR(OFFSET(Bdd!$Y$3,MOD(E731+1,14),Calcul3!$F$26),"")</f>
        <v>M</v>
      </c>
      <c r="K731" s="1"/>
      <c r="M731" s="3">
        <f t="shared" si="45"/>
        <v>47118</v>
      </c>
      <c r="N731" s="1">
        <f>VLOOKUP(MOD(M731-Calcul4!Départ4,7)+1,Cycle4,2,FALSE)</f>
        <v>0</v>
      </c>
      <c r="O731" s="1"/>
    </row>
  </sheetData>
  <conditionalFormatting sqref="A1:A1048576">
    <cfRule type="expression" dxfId="13" priority="14">
      <formula xml:space="preserve"> AND(OR(WEEKDAY(A1)=1,WEEKDAY(A1)=7),A1&lt;&gt;"",A1&lt;&gt;0)</formula>
    </cfRule>
  </conditionalFormatting>
  <conditionalFormatting sqref="B1:B7672">
    <cfRule type="expression" dxfId="12" priority="12">
      <formula>B1="M"</formula>
    </cfRule>
    <cfRule type="expression" dxfId="11" priority="13">
      <formula>B1="J"</formula>
    </cfRule>
  </conditionalFormatting>
  <conditionalFormatting sqref="E1:E731">
    <cfRule type="expression" dxfId="10" priority="11">
      <formula xml:space="preserve"> AND(OR(WEEKDAY(E1)=1,WEEKDAY(E1)=7),E1&lt;&gt;"",E1&lt;&gt;0)</formula>
    </cfRule>
  </conditionalFormatting>
  <conditionalFormatting sqref="F1:F731">
    <cfRule type="expression" dxfId="9" priority="8">
      <formula>F1="F"</formula>
    </cfRule>
    <cfRule type="expression" dxfId="8" priority="9">
      <formula>F1="M"</formula>
    </cfRule>
    <cfRule type="expression" dxfId="7" priority="10">
      <formula>F1="AM"</formula>
    </cfRule>
  </conditionalFormatting>
  <conditionalFormatting sqref="I1:I731">
    <cfRule type="expression" dxfId="6" priority="7">
      <formula xml:space="preserve"> AND(OR(WEEKDAY(I1)=1,WEEKDAY(I1)=7),I1&lt;&gt;"",I1&lt;&gt;0)</formula>
    </cfRule>
  </conditionalFormatting>
  <conditionalFormatting sqref="J1:J731">
    <cfRule type="expression" dxfId="5" priority="5">
      <formula>J1="M"</formula>
    </cfRule>
    <cfRule type="expression" dxfId="4" priority="6">
      <formula>J1="J"</formula>
    </cfRule>
  </conditionalFormatting>
  <conditionalFormatting sqref="M1:M731">
    <cfRule type="expression" dxfId="3" priority="4">
      <formula xml:space="preserve"> AND(OR(WEEKDAY(M1)=1,WEEKDAY(M1)=7),M1&lt;&gt;"",M1&lt;&gt;0)</formula>
    </cfRule>
  </conditionalFormatting>
  <conditionalFormatting sqref="N1:N731">
    <cfRule type="expression" dxfId="2" priority="1">
      <formula>N1="F"</formula>
    </cfRule>
    <cfRule type="expression" dxfId="1" priority="2">
      <formula>N1="M"</formula>
    </cfRule>
    <cfRule type="expression" dxfId="0" priority="3">
      <formula>N1="AM"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Calcul1</vt:lpstr>
      <vt:lpstr>Calcul2</vt:lpstr>
      <vt:lpstr>Calcul3</vt:lpstr>
      <vt:lpstr>Calcul4</vt:lpstr>
      <vt:lpstr>Bdd</vt:lpstr>
      <vt:lpstr>Trame</vt:lpstr>
      <vt:lpstr>Calcul1!An_Ref1</vt:lpstr>
      <vt:lpstr>Calcul4!An_Ref1</vt:lpstr>
      <vt:lpstr>Calcul2!An_Ref2</vt:lpstr>
      <vt:lpstr>Calcul3!An_Ref2</vt:lpstr>
      <vt:lpstr>Cycle1</vt:lpstr>
      <vt:lpstr>Cycle2</vt:lpstr>
      <vt:lpstr>Cycle3</vt:lpstr>
      <vt:lpstr>Cycle4</vt:lpstr>
      <vt:lpstr>Calcul1!Départ1</vt:lpstr>
      <vt:lpstr>Calcul2!Départ2</vt:lpstr>
      <vt:lpstr>Calcul3!Départ3</vt:lpstr>
      <vt:lpstr>Calcul4!Départ4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ModifiedBy>Vinciane Olivier</cp:lastModifiedBy>
  <cp:lastPrinted>2024-06-17T07:57:32Z</cp:lastPrinted>
  <dcterms:created xsi:type="dcterms:W3CDTF">2024-02-22T13:35:59Z</dcterms:created>
  <dcterms:modified xsi:type="dcterms:W3CDTF">2024-08-08T16:25:55Z</dcterms:modified>
</cp:coreProperties>
</file>