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ADC9C6F2-602E-4140-9E9B-381853443F71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Accueil" sheetId="3" r:id="rId1"/>
    <sheet name="Specimen" sheetId="6" state="hidden" r:id="rId2"/>
    <sheet name="BEL- GBR" sheetId="2" r:id="rId3"/>
  </sheets>
  <definedNames>
    <definedName name="_B6">Specimen!$B$6</definedName>
    <definedName name="_C6">Specimen!$C$6</definedName>
    <definedName name="_D6">Specimen!$D$6</definedName>
    <definedName name="_E6">Specimen!$E$6</definedName>
    <definedName name="_F6">Specimen!$F$6</definedName>
    <definedName name="_G6">Specimen!$G$6</definedName>
    <definedName name="_H6">Specimen!$H$6</definedName>
    <definedName name="_I6">Specimen!$I$6</definedName>
    <definedName name="_J6">Specimen!$J$6</definedName>
    <definedName name="_M6">Specimen!$M$6</definedName>
    <definedName name="_N6">Specimen!$N$6</definedName>
    <definedName name="_O6">Specimen!$O$6</definedName>
    <definedName name="_P6">Specimen!$P$6</definedName>
    <definedName name="_Q6">Specimen!$Q$6</definedName>
    <definedName name="_R6">Specimen!$R$6</definedName>
    <definedName name="_S6">Specimen!$S$6</definedName>
    <definedName name="_T6">Specimen!$T$6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1" i="6" l="1"/>
  <c r="U20" i="6"/>
  <c r="U19" i="6"/>
  <c r="U18" i="6"/>
  <c r="U17" i="6"/>
  <c r="U16" i="6"/>
  <c r="U15" i="6"/>
  <c r="U14" i="6"/>
  <c r="U13" i="6"/>
  <c r="U12" i="6"/>
  <c r="U11" i="6"/>
  <c r="U10" i="6"/>
  <c r="U9" i="6"/>
  <c r="U8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L28" i="6" l="1"/>
  <c r="L27" i="6"/>
  <c r="L22" i="6"/>
  <c r="L7" i="6"/>
  <c r="L6" i="6"/>
  <c r="L21" i="6"/>
  <c r="V21" i="6"/>
  <c r="L20" i="6"/>
  <c r="V20" i="6"/>
  <c r="L19" i="6"/>
  <c r="L18" i="6"/>
  <c r="L17" i="6"/>
  <c r="L16" i="6"/>
  <c r="L15" i="6"/>
  <c r="L14" i="6"/>
  <c r="L13" i="6"/>
  <c r="L12" i="6"/>
  <c r="L11" i="6"/>
  <c r="L10" i="6"/>
  <c r="L9" i="6"/>
  <c r="L8" i="6"/>
  <c r="T7" i="6"/>
  <c r="S7" i="6"/>
  <c r="R7" i="6"/>
  <c r="Q7" i="6"/>
  <c r="P7" i="6"/>
  <c r="O7" i="6"/>
  <c r="N7" i="6"/>
  <c r="M7" i="6"/>
  <c r="J7" i="6"/>
  <c r="I7" i="6"/>
  <c r="H7" i="6"/>
  <c r="G7" i="6"/>
  <c r="F7" i="6"/>
  <c r="E7" i="6"/>
  <c r="D7" i="6"/>
  <c r="C7" i="6"/>
  <c r="B7" i="6"/>
  <c r="V9" i="6" l="1"/>
  <c r="V18" i="6"/>
  <c r="V19" i="6"/>
  <c r="V8" i="6"/>
  <c r="V10" i="6"/>
  <c r="V12" i="6"/>
  <c r="V14" i="6"/>
  <c r="V16" i="6"/>
  <c r="V11" i="6"/>
  <c r="V13" i="6"/>
  <c r="V15" i="6"/>
  <c r="V17" i="6"/>
  <c r="U21" i="2"/>
  <c r="L21" i="2"/>
  <c r="K21" i="2"/>
  <c r="V21" i="2" s="1"/>
  <c r="U20" i="2"/>
  <c r="L20" i="2"/>
  <c r="K20" i="2"/>
  <c r="V20" i="2" s="1"/>
  <c r="U19" i="2"/>
  <c r="L19" i="2"/>
  <c r="U18" i="2"/>
  <c r="L18" i="2"/>
  <c r="U17" i="2"/>
  <c r="L17" i="2"/>
  <c r="K17" i="2"/>
  <c r="V17" i="2" s="1"/>
  <c r="U16" i="2"/>
  <c r="L16" i="2"/>
  <c r="U15" i="2"/>
  <c r="L15" i="2"/>
  <c r="U14" i="2"/>
  <c r="L14" i="2"/>
  <c r="U13" i="2"/>
  <c r="L13" i="2"/>
  <c r="U12" i="2"/>
  <c r="L12" i="2"/>
  <c r="U11" i="2"/>
  <c r="L11" i="2"/>
  <c r="U10" i="2"/>
  <c r="L10" i="2"/>
  <c r="U9" i="2"/>
  <c r="L9" i="2"/>
  <c r="U8" i="2"/>
  <c r="L8" i="2"/>
  <c r="T7" i="2"/>
  <c r="S7" i="2"/>
  <c r="R7" i="2"/>
  <c r="Q7" i="2"/>
  <c r="P7" i="2"/>
  <c r="O7" i="2"/>
  <c r="N7" i="2"/>
  <c r="M7" i="2"/>
  <c r="J7" i="2"/>
  <c r="I7" i="2"/>
  <c r="H7" i="2"/>
  <c r="G7" i="2"/>
  <c r="K18" i="2" s="1"/>
  <c r="V18" i="2" s="1"/>
  <c r="F7" i="2"/>
  <c r="E7" i="2"/>
  <c r="D7" i="2"/>
  <c r="C7" i="2"/>
  <c r="B7" i="2"/>
  <c r="K8" i="2" l="1"/>
  <c r="V8" i="2" s="1"/>
  <c r="K13" i="2"/>
  <c r="V13" i="2" s="1"/>
  <c r="K9" i="2"/>
  <c r="V9" i="2" s="1"/>
  <c r="K11" i="2"/>
  <c r="V11" i="2" s="1"/>
  <c r="K14" i="2"/>
  <c r="V14" i="2" s="1"/>
  <c r="K15" i="2"/>
  <c r="V15" i="2" s="1"/>
  <c r="K16" i="2"/>
  <c r="V16" i="2" s="1"/>
  <c r="K19" i="2"/>
  <c r="V19" i="2" s="1"/>
  <c r="K10" i="2"/>
  <c r="V10" i="2" s="1"/>
  <c r="K12" i="2"/>
  <c r="V12" i="2" s="1"/>
</calcChain>
</file>

<file path=xl/sharedStrings.xml><?xml version="1.0" encoding="utf-8"?>
<sst xmlns="http://schemas.openxmlformats.org/spreadsheetml/2006/main" count="102" uniqueCount="48">
  <si>
    <t>But</t>
  </si>
  <si>
    <t>Positive acties</t>
  </si>
  <si>
    <t>Fout</t>
  </si>
  <si>
    <t>Interception</t>
  </si>
  <si>
    <t>Négative acties</t>
  </si>
  <si>
    <t>Shot gemist</t>
  </si>
  <si>
    <t>Buiten Cader</t>
  </si>
  <si>
    <t>2min</t>
  </si>
  <si>
    <t>Penalty</t>
  </si>
  <si>
    <t>Faute techn</t>
  </si>
  <si>
    <t>Total +</t>
  </si>
  <si>
    <t>Total -</t>
  </si>
  <si>
    <t>Total Général</t>
  </si>
  <si>
    <t>Bloc</t>
  </si>
  <si>
    <t>Mauv récept</t>
  </si>
  <si>
    <t>Alexandre</t>
  </si>
  <si>
    <t>But péno</t>
  </si>
  <si>
    <t>Redding</t>
  </si>
  <si>
    <t>Doelpunt</t>
  </si>
  <si>
    <t>Tegen Aanv</t>
  </si>
  <si>
    <t>Shot naast</t>
  </si>
  <si>
    <t>Duel perdu</t>
  </si>
  <si>
    <t>CA gemist</t>
  </si>
  <si>
    <t>Assist</t>
  </si>
  <si>
    <t>TA</t>
  </si>
  <si>
    <t>2 min ver.</t>
  </si>
  <si>
    <t>Penalty ver.</t>
  </si>
  <si>
    <t>Techn fout ver.</t>
  </si>
  <si>
    <t>Hugo</t>
  </si>
  <si>
    <t>Tuur</t>
  </si>
  <si>
    <t>Nuno</t>
  </si>
  <si>
    <t>Jean</t>
  </si>
  <si>
    <t>Louis</t>
  </si>
  <si>
    <t>Tilen</t>
  </si>
  <si>
    <t>Kobe</t>
  </si>
  <si>
    <t>Warre</t>
  </si>
  <si>
    <t>Di Giac</t>
  </si>
  <si>
    <t>Colin</t>
  </si>
  <si>
    <t>Samy</t>
  </si>
  <si>
    <t>Mathias</t>
  </si>
  <si>
    <t>Robbe</t>
  </si>
  <si>
    <t>TOTAL</t>
  </si>
  <si>
    <t>Arthur</t>
  </si>
  <si>
    <t>Kevin</t>
  </si>
  <si>
    <t>GoalKeep.</t>
  </si>
  <si>
    <t>Pondération</t>
  </si>
  <si>
    <t>Total</t>
  </si>
  <si>
    <t>1 - La feuille "Specimen" est masquée pour qu'on ne puisse pas la modifier accidentellement
2 - Seule la zone grise est réactive à l'incrémentation / Décrémentation ;
3 - Pour ajouter un joueur, on insère une ligne et on la met  dans la couleur grise des zones réactives ;
4 - il est possible de cliquer dans une cellule réactive (grise) pour en effacer ou modifier le contenu.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</si>
</sst>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2"/>
      <color rgb="FF000000"/>
      <name val="Aptos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1" xfId="0" applyBorder="1"/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11" xfId="0" applyFont="1" applyBorder="1"/>
    <xf numFmtId="0" fontId="1" fillId="0" borderId="6" xfId="0" applyFont="1" applyBorder="1"/>
    <xf numFmtId="0" fontId="0" fillId="4" borderId="10" xfId="0" applyFill="1" applyBorder="1"/>
    <xf numFmtId="0" fontId="0" fillId="4" borderId="11" xfId="0" applyFill="1" applyBorder="1" applyAlignment="1">
      <alignment horizontal="center"/>
    </xf>
    <xf numFmtId="0" fontId="0" fillId="4" borderId="12" xfId="0" applyFill="1" applyBorder="1"/>
    <xf numFmtId="0" fontId="0" fillId="4" borderId="11" xfId="0" applyFill="1" applyBorder="1"/>
    <xf numFmtId="0" fontId="0" fillId="0" borderId="13" xfId="0" applyBorder="1"/>
    <xf numFmtId="0" fontId="0" fillId="0" borderId="1" xfId="0" applyBorder="1"/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0" xfId="0" applyFont="1"/>
    <xf numFmtId="0" fontId="0" fillId="4" borderId="0" xfId="0" applyFill="1"/>
    <xf numFmtId="0" fontId="0" fillId="4" borderId="15" xfId="0" applyFill="1" applyBorder="1"/>
    <xf numFmtId="0" fontId="0" fillId="0" borderId="1" xfId="0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/>
    <xf numFmtId="0" fontId="1" fillId="0" borderId="7" xfId="0" applyFont="1" applyBorder="1"/>
    <xf numFmtId="0" fontId="0" fillId="5" borderId="16" xfId="0" applyFill="1" applyBorder="1" applyAlignment="1">
      <alignment horizontal="center"/>
    </xf>
    <xf numFmtId="0" fontId="0" fillId="5" borderId="16" xfId="0" applyFill="1" applyBorder="1"/>
    <xf numFmtId="0" fontId="0" fillId="5" borderId="18" xfId="0" applyFill="1" applyBorder="1"/>
    <xf numFmtId="0" fontId="0" fillId="5" borderId="20" xfId="0" applyFill="1" applyBorder="1"/>
    <xf numFmtId="0" fontId="0" fillId="5" borderId="21" xfId="0" applyFill="1" applyBorder="1" applyAlignment="1">
      <alignment horizontal="center"/>
    </xf>
    <xf numFmtId="0" fontId="0" fillId="5" borderId="22" xfId="0" applyFill="1" applyBorder="1"/>
    <xf numFmtId="0" fontId="0" fillId="5" borderId="23" xfId="0" applyFill="1" applyBorder="1"/>
    <xf numFmtId="0" fontId="0" fillId="5" borderId="24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19" xfId="0" applyFill="1" applyBorder="1"/>
    <xf numFmtId="0" fontId="0" fillId="5" borderId="20" xfId="0" applyFill="1" applyBorder="1" applyAlignment="1">
      <alignment horizontal="center"/>
    </xf>
    <xf numFmtId="0" fontId="0" fillId="5" borderId="21" xfId="0" applyFill="1" applyBorder="1"/>
    <xf numFmtId="0" fontId="0" fillId="5" borderId="22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24" xfId="0" applyFill="1" applyBorder="1"/>
    <xf numFmtId="0" fontId="0" fillId="0" borderId="25" xfId="0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5" borderId="28" xfId="0" applyFill="1" applyBorder="1"/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9" xfId="0" applyFill="1" applyBorder="1"/>
    <xf numFmtId="0" fontId="0" fillId="4" borderId="10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6" borderId="0" xfId="0" applyFill="1" applyAlignment="1">
      <alignment vertical="top" wrapText="1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6E6E6"/>
      <color rgb="FFFAF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0</xdr:row>
          <xdr:rowOff>171450</xdr:rowOff>
        </xdr:from>
        <xdr:to>
          <xdr:col>2</xdr:col>
          <xdr:colOff>1724025</xdr:colOff>
          <xdr:row>2</xdr:row>
          <xdr:rowOff>76200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ptos Narrow"/>
                </a:rPr>
                <a:t>Nouvelle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1876425</xdr:colOff>
          <xdr:row>0</xdr:row>
          <xdr:rowOff>171450</xdr:rowOff>
        </xdr:from>
        <xdr:to>
          <xdr:col>2</xdr:col>
          <xdr:colOff>3590925</xdr:colOff>
          <xdr:row>2</xdr:row>
          <xdr:rowOff>76200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ptos Narrow"/>
                </a:rPr>
                <a:t>Afficher Specimen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4:D7"/>
  <sheetViews>
    <sheetView workbookViewId="0">
      <selection activeCell="C10" sqref="C10"/>
    </sheetView>
  </sheetViews>
  <sheetFormatPr baseColWidth="10" defaultRowHeight="15.75" x14ac:dyDescent="0.25"/>
  <cols>
    <col min="2" max="2" width="4.25" customWidth="1"/>
    <col min="3" max="3" width="56.125" customWidth="1"/>
    <col min="4" max="4" width="4.625" customWidth="1"/>
  </cols>
  <sheetData>
    <row r="4" spans="2:4" ht="16.5" thickBot="1" x14ac:dyDescent="0.3"/>
    <row r="5" spans="2:4" x14ac:dyDescent="0.25">
      <c r="B5" s="79"/>
      <c r="C5" s="80"/>
      <c r="D5" s="81"/>
    </row>
    <row r="6" spans="2:4" ht="129.75" customHeight="1" x14ac:dyDescent="0.25">
      <c r="B6" s="82"/>
      <c r="C6" s="94" t="s">
        <v>47</v>
      </c>
      <c r="D6" s="83"/>
    </row>
    <row r="7" spans="2:4" ht="16.5" thickBot="1" x14ac:dyDescent="0.3">
      <c r="B7" s="84"/>
      <c r="C7" s="85"/>
      <c r="D7" s="8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nouvelleFeuille">
                <anchor>
                  <from>
                    <xdr:col>2</xdr:col>
                    <xdr:colOff>9525</xdr:colOff>
                    <xdr:row>0</xdr:row>
                    <xdr:rowOff>171450</xdr:rowOff>
                  </from>
                  <to>
                    <xdr:col>2</xdr:col>
                    <xdr:colOff>1724025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Button 4">
              <controlPr defaultSize="0" print="0" autoFill="0" autoPict="0" macro="[0]!Specimen">
                <anchor>
                  <from>
                    <xdr:col>2</xdr:col>
                    <xdr:colOff>1876425</xdr:colOff>
                    <xdr:row>0</xdr:row>
                    <xdr:rowOff>171450</xdr:rowOff>
                  </from>
                  <to>
                    <xdr:col>2</xdr:col>
                    <xdr:colOff>3590925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3:V29"/>
  <sheetViews>
    <sheetView topLeftCell="D1" zoomScaleNormal="100" workbookViewId="0">
      <selection activeCell="M21" sqref="M21:T21"/>
    </sheetView>
  </sheetViews>
  <sheetFormatPr baseColWidth="10" defaultRowHeight="15.75" x14ac:dyDescent="0.25"/>
  <cols>
    <col min="1" max="1" width="11.25" customWidth="1"/>
    <col min="2" max="2" width="7.625" style="1" bestFit="1" customWidth="1"/>
    <col min="3" max="3" width="8.625" style="1" bestFit="1" customWidth="1"/>
    <col min="4" max="4" width="8.5" customWidth="1"/>
    <col min="5" max="5" width="11" bestFit="1" customWidth="1"/>
    <col min="6" max="6" width="10.75" customWidth="1"/>
    <col min="7" max="7" width="12.125" customWidth="1"/>
    <col min="8" max="8" width="12.75" bestFit="1" customWidth="1"/>
    <col min="9" max="9" width="8.375" customWidth="1"/>
    <col min="10" max="10" width="11.125" bestFit="1" customWidth="1"/>
    <col min="11" max="11" width="8.75" style="27" customWidth="1"/>
    <col min="12" max="12" width="11.25" customWidth="1"/>
    <col min="13" max="18" width="11.5" style="1"/>
    <col min="19" max="19" width="11" style="1" bestFit="1" customWidth="1"/>
    <col min="20" max="20" width="11.5" style="1"/>
    <col min="21" max="21" width="8.75" style="1" customWidth="1"/>
    <col min="22" max="22" width="12.375" style="1" customWidth="1"/>
  </cols>
  <sheetData>
    <row r="3" spans="1:22" ht="16.5" thickBot="1" x14ac:dyDescent="0.3"/>
    <row r="4" spans="1:22" ht="16.5" thickBot="1" x14ac:dyDescent="0.3">
      <c r="A4" s="14"/>
      <c r="B4" s="95" t="s">
        <v>1</v>
      </c>
      <c r="C4" s="95"/>
      <c r="D4" s="95"/>
      <c r="E4" s="95"/>
      <c r="F4" s="95"/>
      <c r="G4" s="95"/>
      <c r="H4" s="95"/>
      <c r="I4" s="95"/>
      <c r="J4" s="96"/>
      <c r="K4" s="77"/>
      <c r="L4" s="14"/>
      <c r="M4" s="97" t="s">
        <v>4</v>
      </c>
      <c r="N4" s="97"/>
      <c r="O4" s="97"/>
      <c r="P4" s="97"/>
      <c r="Q4" s="97"/>
      <c r="R4" s="97"/>
      <c r="S4" s="97"/>
      <c r="T4" s="98"/>
      <c r="U4" s="24"/>
      <c r="V4" s="87"/>
    </row>
    <row r="5" spans="1:22" x14ac:dyDescent="0.25">
      <c r="A5" s="15"/>
      <c r="B5" s="22" t="s">
        <v>0</v>
      </c>
      <c r="C5" s="22" t="s">
        <v>16</v>
      </c>
      <c r="D5" s="22" t="s">
        <v>23</v>
      </c>
      <c r="E5" s="22" t="s">
        <v>26</v>
      </c>
      <c r="F5" s="21" t="s">
        <v>25</v>
      </c>
      <c r="G5" s="24" t="s">
        <v>2</v>
      </c>
      <c r="H5" s="24" t="s">
        <v>27</v>
      </c>
      <c r="I5" s="24" t="s">
        <v>13</v>
      </c>
      <c r="J5" s="24" t="s">
        <v>3</v>
      </c>
      <c r="K5" s="27" t="s">
        <v>10</v>
      </c>
      <c r="L5" s="15"/>
      <c r="M5" s="23" t="s">
        <v>5</v>
      </c>
      <c r="N5" s="21" t="s">
        <v>6</v>
      </c>
      <c r="O5" s="21" t="s">
        <v>22</v>
      </c>
      <c r="P5" s="21" t="s">
        <v>21</v>
      </c>
      <c r="Q5" s="23" t="s">
        <v>7</v>
      </c>
      <c r="R5" s="21" t="s">
        <v>8</v>
      </c>
      <c r="S5" s="24" t="s">
        <v>14</v>
      </c>
      <c r="T5" s="24" t="s">
        <v>9</v>
      </c>
      <c r="U5" s="15" t="s">
        <v>11</v>
      </c>
      <c r="V5" s="32" t="s">
        <v>12</v>
      </c>
    </row>
    <row r="6" spans="1:22" x14ac:dyDescent="0.25">
      <c r="A6" s="65" t="s">
        <v>45</v>
      </c>
      <c r="B6" s="71">
        <v>2</v>
      </c>
      <c r="C6" s="71">
        <v>1</v>
      </c>
      <c r="D6" s="71">
        <v>1</v>
      </c>
      <c r="E6" s="71">
        <v>1</v>
      </c>
      <c r="F6" s="75">
        <v>2</v>
      </c>
      <c r="G6" s="73">
        <v>0.3</v>
      </c>
      <c r="H6" s="73">
        <v>1.5</v>
      </c>
      <c r="I6" s="73">
        <v>1</v>
      </c>
      <c r="J6" s="73">
        <v>1</v>
      </c>
      <c r="L6" s="29" t="str">
        <f t="shared" ref="L6:L7" si="0">A6</f>
        <v>Pondération</v>
      </c>
      <c r="M6" s="64">
        <v>1</v>
      </c>
      <c r="N6" s="55">
        <v>2.5</v>
      </c>
      <c r="O6" s="55">
        <v>1.5</v>
      </c>
      <c r="P6" s="55">
        <v>0.3</v>
      </c>
      <c r="Q6" s="55">
        <v>2</v>
      </c>
      <c r="R6" s="55">
        <v>1.5</v>
      </c>
      <c r="S6" s="55">
        <v>1.5</v>
      </c>
      <c r="T6" s="55">
        <v>2</v>
      </c>
      <c r="U6" s="5"/>
      <c r="V6" s="32"/>
    </row>
    <row r="7" spans="1:22" ht="16.5" thickBot="1" x14ac:dyDescent="0.3">
      <c r="A7" s="66" t="s">
        <v>46</v>
      </c>
      <c r="B7" s="72">
        <f>SUM(B8:B21)</f>
        <v>0</v>
      </c>
      <c r="C7" s="72">
        <f t="shared" ref="C7:J7" si="1">SUM(C8:C21)</f>
        <v>0</v>
      </c>
      <c r="D7" s="72">
        <f t="shared" si="1"/>
        <v>0</v>
      </c>
      <c r="E7" s="72">
        <f t="shared" si="1"/>
        <v>0</v>
      </c>
      <c r="F7" s="76">
        <f t="shared" si="1"/>
        <v>0</v>
      </c>
      <c r="G7" s="74">
        <f t="shared" si="1"/>
        <v>0</v>
      </c>
      <c r="H7" s="74">
        <f t="shared" si="1"/>
        <v>0</v>
      </c>
      <c r="I7" s="74">
        <f t="shared" si="1"/>
        <v>0</v>
      </c>
      <c r="J7" s="74">
        <f t="shared" si="1"/>
        <v>0</v>
      </c>
      <c r="K7" s="67"/>
      <c r="L7" s="78" t="str">
        <f t="shared" si="0"/>
        <v>Total</v>
      </c>
      <c r="M7" s="64">
        <f>SUM(M8:M21)</f>
        <v>0</v>
      </c>
      <c r="N7" s="64">
        <f t="shared" ref="N7:T7" si="2">SUM(N8:N21)</f>
        <v>0</v>
      </c>
      <c r="O7" s="64">
        <f t="shared" si="2"/>
        <v>0</v>
      </c>
      <c r="P7" s="64">
        <f t="shared" si="2"/>
        <v>0</v>
      </c>
      <c r="Q7" s="64">
        <f t="shared" si="2"/>
        <v>0</v>
      </c>
      <c r="R7" s="64">
        <f t="shared" si="2"/>
        <v>0</v>
      </c>
      <c r="S7" s="64">
        <f t="shared" si="2"/>
        <v>0</v>
      </c>
      <c r="T7" s="64">
        <f t="shared" si="2"/>
        <v>0</v>
      </c>
      <c r="U7" s="13"/>
      <c r="V7" s="88"/>
    </row>
    <row r="8" spans="1:22" x14ac:dyDescent="0.25">
      <c r="A8" s="45" t="s">
        <v>28</v>
      </c>
      <c r="B8" s="56"/>
      <c r="C8" s="57"/>
      <c r="D8" s="49"/>
      <c r="E8" s="49"/>
      <c r="F8" s="49"/>
      <c r="G8" s="49"/>
      <c r="H8" s="49"/>
      <c r="I8" s="49"/>
      <c r="J8" s="58"/>
      <c r="K8" s="37">
        <f t="shared" ref="K8:K21" si="3">B8*_B6+SUM(C8:E8)+F8*_F6+G8*_G6+H8*_H6+I8+J8</f>
        <v>0</v>
      </c>
      <c r="L8" s="45" t="str">
        <f>A8</f>
        <v>Hugo</v>
      </c>
      <c r="M8" s="91"/>
      <c r="N8" s="92"/>
      <c r="O8" s="92"/>
      <c r="P8" s="92"/>
      <c r="Q8" s="92"/>
      <c r="R8" s="92"/>
      <c r="S8" s="92"/>
      <c r="T8" s="70"/>
      <c r="U8" s="5">
        <f t="shared" ref="U8:U21" si="4">M8*_M6+N8*_N6+O8*_O6+P8*_P6+Q8*_Q6+R8*_R6+S8*_S6+T8*_T6</f>
        <v>0</v>
      </c>
      <c r="V8" s="32">
        <f>K8-U8</f>
        <v>0</v>
      </c>
    </row>
    <row r="9" spans="1:22" x14ac:dyDescent="0.25">
      <c r="A9" s="45" t="s">
        <v>29</v>
      </c>
      <c r="B9" s="59"/>
      <c r="C9" s="47"/>
      <c r="D9" s="48"/>
      <c r="E9" s="48"/>
      <c r="F9" s="48"/>
      <c r="G9" s="48"/>
      <c r="H9" s="48"/>
      <c r="I9" s="48"/>
      <c r="J9" s="60"/>
      <c r="K9" s="37">
        <f t="shared" si="3"/>
        <v>0</v>
      </c>
      <c r="L9" s="45" t="str">
        <f t="shared" ref="L9:L21" si="5">A9</f>
        <v>Tuur</v>
      </c>
      <c r="M9" s="59"/>
      <c r="N9" s="47"/>
      <c r="O9" s="47"/>
      <c r="P9" s="47"/>
      <c r="Q9" s="47"/>
      <c r="R9" s="47"/>
      <c r="S9" s="47"/>
      <c r="T9" s="51"/>
      <c r="U9" s="5">
        <f t="shared" si="4"/>
        <v>0</v>
      </c>
      <c r="V9" s="32">
        <f t="shared" ref="V9:V21" si="6">K9-U9</f>
        <v>0</v>
      </c>
    </row>
    <row r="10" spans="1:22" x14ac:dyDescent="0.25">
      <c r="A10" s="45" t="s">
        <v>30</v>
      </c>
      <c r="B10" s="59"/>
      <c r="C10" s="47"/>
      <c r="D10" s="48"/>
      <c r="E10" s="48"/>
      <c r="F10" s="48"/>
      <c r="G10" s="48"/>
      <c r="H10" s="48"/>
      <c r="I10" s="48"/>
      <c r="J10" s="60"/>
      <c r="K10" s="37">
        <f t="shared" si="3"/>
        <v>0</v>
      </c>
      <c r="L10" s="45" t="str">
        <f t="shared" si="5"/>
        <v>Nuno</v>
      </c>
      <c r="M10" s="59"/>
      <c r="N10" s="47"/>
      <c r="O10" s="47"/>
      <c r="P10" s="47"/>
      <c r="Q10" s="47"/>
      <c r="R10" s="47"/>
      <c r="S10" s="47"/>
      <c r="T10" s="51"/>
      <c r="U10" s="5">
        <f t="shared" si="4"/>
        <v>0</v>
      </c>
      <c r="V10" s="32">
        <f t="shared" si="6"/>
        <v>0</v>
      </c>
    </row>
    <row r="11" spans="1:22" x14ac:dyDescent="0.25">
      <c r="A11" s="45" t="s">
        <v>31</v>
      </c>
      <c r="B11" s="59"/>
      <c r="C11" s="47"/>
      <c r="D11" s="48"/>
      <c r="E11" s="48"/>
      <c r="F11" s="48"/>
      <c r="G11" s="48"/>
      <c r="H11" s="48"/>
      <c r="I11" s="48"/>
      <c r="J11" s="60"/>
      <c r="K11" s="37">
        <f t="shared" si="3"/>
        <v>0</v>
      </c>
      <c r="L11" s="45" t="str">
        <f t="shared" si="5"/>
        <v>Jean</v>
      </c>
      <c r="M11" s="59"/>
      <c r="N11" s="47"/>
      <c r="O11" s="47"/>
      <c r="P11" s="47"/>
      <c r="Q11" s="47"/>
      <c r="R11" s="47"/>
      <c r="S11" s="47"/>
      <c r="T11" s="51"/>
      <c r="U11" s="5">
        <f t="shared" si="4"/>
        <v>0</v>
      </c>
      <c r="V11" s="32">
        <f t="shared" si="6"/>
        <v>0</v>
      </c>
    </row>
    <row r="12" spans="1:22" x14ac:dyDescent="0.25">
      <c r="A12" s="45" t="s">
        <v>32</v>
      </c>
      <c r="B12" s="59"/>
      <c r="C12" s="47"/>
      <c r="D12" s="48"/>
      <c r="E12" s="48"/>
      <c r="F12" s="48"/>
      <c r="G12" s="48"/>
      <c r="H12" s="48"/>
      <c r="I12" s="48"/>
      <c r="J12" s="60"/>
      <c r="K12" s="37">
        <f t="shared" si="3"/>
        <v>0</v>
      </c>
      <c r="L12" s="45" t="str">
        <f t="shared" si="5"/>
        <v>Louis</v>
      </c>
      <c r="M12" s="59"/>
      <c r="N12" s="47"/>
      <c r="O12" s="47"/>
      <c r="P12" s="47"/>
      <c r="Q12" s="47"/>
      <c r="R12" s="47"/>
      <c r="S12" s="47"/>
      <c r="T12" s="51"/>
      <c r="U12" s="5">
        <f t="shared" si="4"/>
        <v>0</v>
      </c>
      <c r="V12" s="32">
        <f t="shared" si="6"/>
        <v>0</v>
      </c>
    </row>
    <row r="13" spans="1:22" x14ac:dyDescent="0.25">
      <c r="A13" s="45" t="s">
        <v>33</v>
      </c>
      <c r="B13" s="59"/>
      <c r="C13" s="47"/>
      <c r="D13" s="48"/>
      <c r="E13" s="48"/>
      <c r="F13" s="48"/>
      <c r="G13" s="48"/>
      <c r="H13" s="48"/>
      <c r="I13" s="48"/>
      <c r="J13" s="60"/>
      <c r="K13" s="37">
        <f t="shared" si="3"/>
        <v>0</v>
      </c>
      <c r="L13" s="45" t="str">
        <f t="shared" si="5"/>
        <v>Tilen</v>
      </c>
      <c r="M13" s="59"/>
      <c r="N13" s="47"/>
      <c r="O13" s="47"/>
      <c r="P13" s="47"/>
      <c r="Q13" s="47"/>
      <c r="R13" s="47"/>
      <c r="S13" s="47"/>
      <c r="T13" s="51"/>
      <c r="U13" s="5">
        <f t="shared" si="4"/>
        <v>0</v>
      </c>
      <c r="V13" s="32">
        <f t="shared" si="6"/>
        <v>0</v>
      </c>
    </row>
    <row r="14" spans="1:22" x14ac:dyDescent="0.25">
      <c r="A14" s="45" t="s">
        <v>15</v>
      </c>
      <c r="B14" s="59"/>
      <c r="C14" s="47"/>
      <c r="D14" s="48"/>
      <c r="E14" s="48"/>
      <c r="F14" s="48"/>
      <c r="G14" s="48"/>
      <c r="H14" s="48"/>
      <c r="I14" s="48"/>
      <c r="J14" s="60"/>
      <c r="K14" s="37">
        <f t="shared" si="3"/>
        <v>0</v>
      </c>
      <c r="L14" s="45" t="str">
        <f t="shared" si="5"/>
        <v>Alexandre</v>
      </c>
      <c r="M14" s="59"/>
      <c r="N14" s="47"/>
      <c r="O14" s="47"/>
      <c r="P14" s="47"/>
      <c r="Q14" s="47"/>
      <c r="R14" s="47"/>
      <c r="S14" s="47"/>
      <c r="T14" s="51"/>
      <c r="U14" s="5">
        <f t="shared" si="4"/>
        <v>0</v>
      </c>
      <c r="V14" s="32">
        <f t="shared" si="6"/>
        <v>0</v>
      </c>
    </row>
    <row r="15" spans="1:22" x14ac:dyDescent="0.25">
      <c r="A15" s="45" t="s">
        <v>34</v>
      </c>
      <c r="B15" s="59"/>
      <c r="C15" s="47"/>
      <c r="D15" s="48"/>
      <c r="E15" s="48"/>
      <c r="F15" s="48"/>
      <c r="G15" s="48"/>
      <c r="H15" s="48"/>
      <c r="I15" s="48"/>
      <c r="J15" s="60"/>
      <c r="K15" s="37">
        <f t="shared" si="3"/>
        <v>0</v>
      </c>
      <c r="L15" s="45" t="str">
        <f t="shared" si="5"/>
        <v>Kobe</v>
      </c>
      <c r="M15" s="59"/>
      <c r="N15" s="47"/>
      <c r="O15" s="47"/>
      <c r="P15" s="47"/>
      <c r="Q15" s="47"/>
      <c r="R15" s="47"/>
      <c r="S15" s="47"/>
      <c r="T15" s="51"/>
      <c r="U15" s="5">
        <f t="shared" si="4"/>
        <v>0</v>
      </c>
      <c r="V15" s="32">
        <f t="shared" si="6"/>
        <v>0</v>
      </c>
    </row>
    <row r="16" spans="1:22" x14ac:dyDescent="0.25">
      <c r="A16" s="45" t="s">
        <v>35</v>
      </c>
      <c r="B16" s="59"/>
      <c r="C16" s="47"/>
      <c r="D16" s="48"/>
      <c r="E16" s="48"/>
      <c r="F16" s="48"/>
      <c r="G16" s="48"/>
      <c r="H16" s="48"/>
      <c r="I16" s="48"/>
      <c r="J16" s="60"/>
      <c r="K16" s="37">
        <f t="shared" si="3"/>
        <v>0</v>
      </c>
      <c r="L16" s="45" t="str">
        <f t="shared" si="5"/>
        <v>Warre</v>
      </c>
      <c r="M16" s="59"/>
      <c r="N16" s="47"/>
      <c r="O16" s="47"/>
      <c r="P16" s="47"/>
      <c r="Q16" s="47"/>
      <c r="R16" s="47"/>
      <c r="S16" s="47"/>
      <c r="T16" s="51"/>
      <c r="U16" s="5">
        <f t="shared" si="4"/>
        <v>0</v>
      </c>
      <c r="V16" s="32">
        <f t="shared" si="6"/>
        <v>0</v>
      </c>
    </row>
    <row r="17" spans="1:22" x14ac:dyDescent="0.25">
      <c r="A17" s="45" t="s">
        <v>36</v>
      </c>
      <c r="B17" s="59"/>
      <c r="C17" s="47"/>
      <c r="D17" s="48"/>
      <c r="E17" s="48"/>
      <c r="F17" s="48"/>
      <c r="G17" s="48"/>
      <c r="H17" s="48"/>
      <c r="I17" s="48"/>
      <c r="J17" s="60"/>
      <c r="K17" s="37">
        <f t="shared" si="3"/>
        <v>0</v>
      </c>
      <c r="L17" s="45" t="str">
        <f t="shared" si="5"/>
        <v>Di Giac</v>
      </c>
      <c r="M17" s="59"/>
      <c r="N17" s="47"/>
      <c r="O17" s="47"/>
      <c r="P17" s="47"/>
      <c r="Q17" s="47"/>
      <c r="R17" s="47"/>
      <c r="S17" s="47"/>
      <c r="T17" s="51"/>
      <c r="U17" s="5">
        <f t="shared" si="4"/>
        <v>0</v>
      </c>
      <c r="V17" s="32">
        <f t="shared" si="6"/>
        <v>0</v>
      </c>
    </row>
    <row r="18" spans="1:22" x14ac:dyDescent="0.25">
      <c r="A18" s="45" t="s">
        <v>37</v>
      </c>
      <c r="B18" s="59"/>
      <c r="C18" s="47"/>
      <c r="D18" s="48"/>
      <c r="E18" s="48"/>
      <c r="F18" s="48"/>
      <c r="G18" s="48"/>
      <c r="H18" s="48"/>
      <c r="I18" s="48"/>
      <c r="J18" s="60"/>
      <c r="K18" s="37">
        <f t="shared" si="3"/>
        <v>0</v>
      </c>
      <c r="L18" s="45" t="str">
        <f t="shared" si="5"/>
        <v>Colin</v>
      </c>
      <c r="M18" s="59"/>
      <c r="N18" s="47"/>
      <c r="O18" s="47"/>
      <c r="P18" s="47"/>
      <c r="Q18" s="47"/>
      <c r="R18" s="47"/>
      <c r="S18" s="47"/>
      <c r="T18" s="51"/>
      <c r="U18" s="5">
        <f t="shared" si="4"/>
        <v>0</v>
      </c>
      <c r="V18" s="32">
        <f t="shared" si="6"/>
        <v>0</v>
      </c>
    </row>
    <row r="19" spans="1:22" x14ac:dyDescent="0.25">
      <c r="A19" s="45" t="s">
        <v>38</v>
      </c>
      <c r="B19" s="59"/>
      <c r="C19" s="47"/>
      <c r="D19" s="48"/>
      <c r="E19" s="48"/>
      <c r="F19" s="48"/>
      <c r="G19" s="48"/>
      <c r="H19" s="48"/>
      <c r="I19" s="48"/>
      <c r="J19" s="60"/>
      <c r="K19" s="37">
        <f t="shared" si="3"/>
        <v>0</v>
      </c>
      <c r="L19" s="45" t="str">
        <f t="shared" si="5"/>
        <v>Samy</v>
      </c>
      <c r="M19" s="59"/>
      <c r="N19" s="47"/>
      <c r="O19" s="47"/>
      <c r="P19" s="47"/>
      <c r="Q19" s="47"/>
      <c r="R19" s="47"/>
      <c r="S19" s="47"/>
      <c r="T19" s="51"/>
      <c r="U19" s="5">
        <f t="shared" si="4"/>
        <v>0</v>
      </c>
      <c r="V19" s="32">
        <f t="shared" si="6"/>
        <v>0</v>
      </c>
    </row>
    <row r="20" spans="1:22" x14ac:dyDescent="0.25">
      <c r="A20" s="45" t="s">
        <v>39</v>
      </c>
      <c r="B20" s="59"/>
      <c r="C20" s="47"/>
      <c r="D20" s="48"/>
      <c r="E20" s="48"/>
      <c r="F20" s="48"/>
      <c r="G20" s="48"/>
      <c r="H20" s="48"/>
      <c r="I20" s="48"/>
      <c r="J20" s="60"/>
      <c r="K20" s="37">
        <f t="shared" si="3"/>
        <v>0</v>
      </c>
      <c r="L20" s="45" t="str">
        <f t="shared" si="5"/>
        <v>Mathias</v>
      </c>
      <c r="M20" s="59"/>
      <c r="N20" s="47"/>
      <c r="O20" s="47"/>
      <c r="P20" s="47"/>
      <c r="Q20" s="47"/>
      <c r="R20" s="47"/>
      <c r="S20" s="47"/>
      <c r="T20" s="51"/>
      <c r="U20" s="5">
        <f t="shared" si="4"/>
        <v>0</v>
      </c>
      <c r="V20" s="32">
        <f t="shared" si="6"/>
        <v>0</v>
      </c>
    </row>
    <row r="21" spans="1:22" ht="16.5" thickBot="1" x14ac:dyDescent="0.3">
      <c r="A21" s="46" t="s">
        <v>40</v>
      </c>
      <c r="B21" s="61"/>
      <c r="C21" s="62"/>
      <c r="D21" s="53"/>
      <c r="E21" s="53"/>
      <c r="F21" s="53"/>
      <c r="G21" s="53"/>
      <c r="H21" s="53"/>
      <c r="I21" s="53"/>
      <c r="J21" s="63"/>
      <c r="K21" s="37">
        <f t="shared" si="3"/>
        <v>0</v>
      </c>
      <c r="L21" s="45" t="str">
        <f t="shared" si="5"/>
        <v>Robbe</v>
      </c>
      <c r="M21" s="61"/>
      <c r="N21" s="62"/>
      <c r="O21" s="62"/>
      <c r="P21" s="62"/>
      <c r="Q21" s="62"/>
      <c r="R21" s="62"/>
      <c r="S21" s="62"/>
      <c r="T21" s="54"/>
      <c r="U21" s="5">
        <f t="shared" si="4"/>
        <v>0</v>
      </c>
      <c r="V21" s="88">
        <f t="shared" si="6"/>
        <v>0</v>
      </c>
    </row>
    <row r="22" spans="1:22" ht="16.5" thickBot="1" x14ac:dyDescent="0.3">
      <c r="A22" s="44" t="s">
        <v>41</v>
      </c>
      <c r="B22" s="12"/>
      <c r="C22" s="12"/>
      <c r="D22" s="9"/>
      <c r="E22" s="9"/>
      <c r="F22" s="9"/>
      <c r="G22" s="9"/>
      <c r="H22" s="9"/>
      <c r="I22" s="9"/>
      <c r="J22" s="9"/>
      <c r="K22" s="42"/>
      <c r="L22" s="43" t="str">
        <f>A22</f>
        <v>TOTAL</v>
      </c>
      <c r="M22" s="12"/>
      <c r="N22" s="12"/>
      <c r="O22" s="12"/>
      <c r="P22" s="12"/>
      <c r="Q22" s="12"/>
      <c r="R22" s="12"/>
      <c r="S22" s="12"/>
      <c r="T22" s="12"/>
      <c r="U22" s="19"/>
      <c r="V22" s="89"/>
    </row>
    <row r="23" spans="1:22" x14ac:dyDescent="0.25">
      <c r="A23" s="39"/>
      <c r="L23" s="39"/>
      <c r="V23" s="90"/>
    </row>
    <row r="24" spans="1:22" ht="16.5" thickBot="1" x14ac:dyDescent="0.3">
      <c r="A24" s="39"/>
      <c r="L24" s="39"/>
      <c r="V24" s="90"/>
    </row>
    <row r="25" spans="1:22" ht="16.5" thickBot="1" x14ac:dyDescent="0.3">
      <c r="A25" s="99" t="s">
        <v>44</v>
      </c>
      <c r="B25" s="19" t="s">
        <v>17</v>
      </c>
      <c r="C25" s="18" t="s">
        <v>18</v>
      </c>
      <c r="D25" s="19" t="s">
        <v>24</v>
      </c>
      <c r="E25" s="2"/>
      <c r="F25" s="2"/>
      <c r="G25" s="2"/>
      <c r="H25" s="2"/>
      <c r="I25" s="2"/>
      <c r="J25" s="3"/>
      <c r="K25" s="28"/>
      <c r="L25" s="3"/>
      <c r="M25" s="93" t="s">
        <v>18</v>
      </c>
      <c r="N25" s="19" t="s">
        <v>19</v>
      </c>
      <c r="O25" s="19" t="s">
        <v>20</v>
      </c>
      <c r="P25" s="21"/>
      <c r="Q25" s="23"/>
      <c r="R25" s="23"/>
      <c r="S25" s="24"/>
      <c r="T25" s="21"/>
      <c r="U25" s="24"/>
      <c r="V25" s="87"/>
    </row>
    <row r="26" spans="1:22" ht="16.5" thickBot="1" x14ac:dyDescent="0.3">
      <c r="A26" s="100"/>
      <c r="B26" s="20">
        <v>3</v>
      </c>
      <c r="C26" s="13">
        <v>2</v>
      </c>
      <c r="D26" s="20">
        <v>2</v>
      </c>
      <c r="E26" s="9"/>
      <c r="F26" s="9"/>
      <c r="G26" s="9"/>
      <c r="H26" s="9"/>
      <c r="I26" s="9"/>
      <c r="J26" s="10"/>
      <c r="K26" s="26"/>
      <c r="L26" s="10"/>
      <c r="M26" s="11">
        <v>-1</v>
      </c>
      <c r="N26" s="20">
        <v>-2</v>
      </c>
      <c r="O26" s="20">
        <v>-2</v>
      </c>
      <c r="P26" s="20"/>
      <c r="Q26" s="12"/>
      <c r="R26" s="12"/>
      <c r="S26" s="13"/>
      <c r="T26" s="20"/>
      <c r="U26" s="13"/>
      <c r="V26" s="88"/>
    </row>
    <row r="27" spans="1:22" x14ac:dyDescent="0.25">
      <c r="A27" s="29" t="s">
        <v>42</v>
      </c>
      <c r="B27" s="4"/>
      <c r="J27" s="6"/>
      <c r="K27" s="25"/>
      <c r="L27" s="30" t="str">
        <f>A27</f>
        <v>Arthur</v>
      </c>
      <c r="M27" s="4"/>
      <c r="S27" s="5"/>
      <c r="T27" s="15"/>
      <c r="U27" s="5"/>
      <c r="V27" s="32"/>
    </row>
    <row r="28" spans="1:22" x14ac:dyDescent="0.25">
      <c r="A28" s="29" t="s">
        <v>43</v>
      </c>
      <c r="B28" s="4"/>
      <c r="J28" s="6"/>
      <c r="K28" s="25"/>
      <c r="L28" s="30" t="str">
        <f>A28</f>
        <v>Kevin</v>
      </c>
      <c r="M28" s="4"/>
      <c r="S28" s="5"/>
      <c r="T28" s="15"/>
      <c r="U28" s="5"/>
      <c r="V28" s="32"/>
    </row>
    <row r="29" spans="1:22" ht="16.5" thickBot="1" x14ac:dyDescent="0.3">
      <c r="A29" s="16"/>
      <c r="B29" s="11"/>
      <c r="C29" s="12"/>
      <c r="D29" s="9"/>
      <c r="E29" s="9"/>
      <c r="F29" s="9"/>
      <c r="G29" s="9"/>
      <c r="H29" s="9"/>
      <c r="I29" s="9"/>
      <c r="J29" s="10"/>
      <c r="K29" s="26"/>
      <c r="L29" s="10"/>
      <c r="M29" s="11"/>
      <c r="N29" s="12"/>
      <c r="O29" s="12"/>
      <c r="P29" s="12"/>
      <c r="Q29" s="12"/>
      <c r="R29" s="12"/>
      <c r="S29" s="13"/>
      <c r="T29" s="20"/>
      <c r="U29" s="13"/>
      <c r="V29" s="88"/>
    </row>
  </sheetData>
  <mergeCells count="3">
    <mergeCell ref="B4:J4"/>
    <mergeCell ref="M4:T4"/>
    <mergeCell ref="A25:A2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3:V29"/>
  <sheetViews>
    <sheetView tabSelected="1" zoomScaleNormal="100" workbookViewId="0">
      <selection activeCell="G9" sqref="G9"/>
    </sheetView>
  </sheetViews>
  <sheetFormatPr baseColWidth="10" defaultRowHeight="15.75" x14ac:dyDescent="0.25"/>
  <cols>
    <col min="1" max="1" width="11.25" customWidth="1"/>
    <col min="2" max="2" width="7.625" style="1" bestFit="1" customWidth="1"/>
    <col min="3" max="3" width="8.625" style="1" bestFit="1" customWidth="1"/>
    <col min="4" max="4" width="8.5" customWidth="1"/>
    <col min="5" max="5" width="11" bestFit="1" customWidth="1"/>
    <col min="6" max="6" width="10.75" customWidth="1"/>
    <col min="7" max="7" width="12.125" customWidth="1"/>
    <col min="8" max="8" width="12.75" bestFit="1" customWidth="1"/>
    <col min="9" max="9" width="8.375" customWidth="1"/>
    <col min="10" max="10" width="11.125" bestFit="1" customWidth="1"/>
    <col min="11" max="11" width="8.75" style="27" customWidth="1"/>
    <col min="12" max="12" width="11.25" customWidth="1"/>
    <col min="19" max="19" width="11" style="1" bestFit="1" customWidth="1"/>
    <col min="22" max="22" width="12.375" customWidth="1"/>
  </cols>
  <sheetData>
    <row r="3" spans="1:22" ht="16.5" thickBot="1" x14ac:dyDescent="0.3"/>
    <row r="4" spans="1:22" ht="16.5" thickBot="1" x14ac:dyDescent="0.3">
      <c r="A4" s="14"/>
      <c r="B4" s="95" t="s">
        <v>1</v>
      </c>
      <c r="C4" s="95"/>
      <c r="D4" s="95"/>
      <c r="E4" s="95"/>
      <c r="F4" s="95"/>
      <c r="G4" s="95"/>
      <c r="H4" s="95"/>
      <c r="I4" s="95"/>
      <c r="J4" s="96"/>
      <c r="K4" s="77"/>
      <c r="L4" s="14"/>
      <c r="M4" s="97" t="s">
        <v>4</v>
      </c>
      <c r="N4" s="97"/>
      <c r="O4" s="97"/>
      <c r="P4" s="97"/>
      <c r="Q4" s="97"/>
      <c r="R4" s="97"/>
      <c r="S4" s="97"/>
      <c r="T4" s="98"/>
      <c r="U4" s="3"/>
      <c r="V4" s="31"/>
    </row>
    <row r="5" spans="1:22" x14ac:dyDescent="0.25">
      <c r="A5" s="15"/>
      <c r="B5" s="22" t="s">
        <v>0</v>
      </c>
      <c r="C5" s="22" t="s">
        <v>16</v>
      </c>
      <c r="D5" s="22" t="s">
        <v>23</v>
      </c>
      <c r="E5" s="22" t="s">
        <v>26</v>
      </c>
      <c r="F5" s="21" t="s">
        <v>25</v>
      </c>
      <c r="G5" s="24" t="s">
        <v>2</v>
      </c>
      <c r="H5" s="24" t="s">
        <v>27</v>
      </c>
      <c r="I5" s="24" t="s">
        <v>13</v>
      </c>
      <c r="J5" s="24" t="s">
        <v>3</v>
      </c>
      <c r="K5" s="27" t="s">
        <v>10</v>
      </c>
      <c r="L5" s="15"/>
      <c r="M5" s="23" t="s">
        <v>5</v>
      </c>
      <c r="N5" s="21" t="s">
        <v>6</v>
      </c>
      <c r="O5" s="21" t="s">
        <v>22</v>
      </c>
      <c r="P5" s="21" t="s">
        <v>21</v>
      </c>
      <c r="Q5" s="23" t="s">
        <v>7</v>
      </c>
      <c r="R5" s="21" t="s">
        <v>8</v>
      </c>
      <c r="S5" s="24" t="s">
        <v>14</v>
      </c>
      <c r="T5" s="24" t="s">
        <v>9</v>
      </c>
      <c r="U5" s="15" t="s">
        <v>11</v>
      </c>
      <c r="V5" s="32" t="s">
        <v>12</v>
      </c>
    </row>
    <row r="6" spans="1:22" x14ac:dyDescent="0.25">
      <c r="A6" s="65" t="s">
        <v>45</v>
      </c>
      <c r="B6" s="71">
        <v>2</v>
      </c>
      <c r="C6" s="71">
        <v>1</v>
      </c>
      <c r="D6" s="71">
        <v>1</v>
      </c>
      <c r="E6" s="71">
        <v>1</v>
      </c>
      <c r="F6" s="75">
        <v>2</v>
      </c>
      <c r="G6" s="73">
        <v>0.3</v>
      </c>
      <c r="H6" s="73">
        <v>1.5</v>
      </c>
      <c r="I6" s="73">
        <v>1</v>
      </c>
      <c r="J6" s="73">
        <v>1</v>
      </c>
      <c r="L6" s="65" t="s">
        <v>45</v>
      </c>
      <c r="M6" s="64">
        <v>-1</v>
      </c>
      <c r="N6" s="55">
        <v>-2.5</v>
      </c>
      <c r="O6" s="55">
        <v>-1.5</v>
      </c>
      <c r="P6" s="55">
        <v>0.3</v>
      </c>
      <c r="Q6" s="55">
        <v>-2</v>
      </c>
      <c r="R6" s="55">
        <v>-1.5</v>
      </c>
      <c r="S6" s="55">
        <v>-1.5</v>
      </c>
      <c r="T6" s="55">
        <v>-2</v>
      </c>
      <c r="U6" s="5"/>
      <c r="V6" s="32"/>
    </row>
    <row r="7" spans="1:22" ht="16.5" thickBot="1" x14ac:dyDescent="0.3">
      <c r="A7" s="66" t="s">
        <v>46</v>
      </c>
      <c r="B7" s="72">
        <f>SUM(B8:B21)</f>
        <v>0</v>
      </c>
      <c r="C7" s="72">
        <f t="shared" ref="C7:J7" si="0">SUM(C8:C21)</f>
        <v>0</v>
      </c>
      <c r="D7" s="72">
        <f t="shared" si="0"/>
        <v>0</v>
      </c>
      <c r="E7" s="72">
        <f t="shared" si="0"/>
        <v>0</v>
      </c>
      <c r="F7" s="76">
        <f t="shared" si="0"/>
        <v>0</v>
      </c>
      <c r="G7" s="74">
        <f t="shared" si="0"/>
        <v>0</v>
      </c>
      <c r="H7" s="74">
        <f t="shared" si="0"/>
        <v>0</v>
      </c>
      <c r="I7" s="74">
        <f t="shared" si="0"/>
        <v>0</v>
      </c>
      <c r="J7" s="74">
        <f t="shared" si="0"/>
        <v>0</v>
      </c>
      <c r="K7" s="67"/>
      <c r="L7" s="66" t="s">
        <v>46</v>
      </c>
      <c r="M7" s="64">
        <f>SUM(M8:M21)</f>
        <v>0</v>
      </c>
      <c r="N7" s="64">
        <f t="shared" ref="N7:T7" si="1">SUM(N8:N21)</f>
        <v>0</v>
      </c>
      <c r="O7" s="64">
        <f t="shared" si="1"/>
        <v>0</v>
      </c>
      <c r="P7" s="64">
        <f t="shared" si="1"/>
        <v>0</v>
      </c>
      <c r="Q7" s="64">
        <f t="shared" si="1"/>
        <v>0</v>
      </c>
      <c r="R7" s="64">
        <f t="shared" si="1"/>
        <v>0</v>
      </c>
      <c r="S7" s="64">
        <f t="shared" si="1"/>
        <v>0</v>
      </c>
      <c r="T7" s="64">
        <f t="shared" si="1"/>
        <v>0</v>
      </c>
      <c r="U7" s="10"/>
      <c r="V7" s="33"/>
    </row>
    <row r="8" spans="1:22" x14ac:dyDescent="0.25">
      <c r="A8" s="45" t="s">
        <v>28</v>
      </c>
      <c r="B8" s="56"/>
      <c r="C8" s="57"/>
      <c r="D8" s="49"/>
      <c r="E8" s="49"/>
      <c r="F8" s="49"/>
      <c r="G8" s="49"/>
      <c r="H8" s="49"/>
      <c r="I8" s="49"/>
      <c r="J8" s="58"/>
      <c r="K8" s="37">
        <f>B8*2+SUM(C8:E8)+F8*F7+G8*G7+H8*H7+I8+J8</f>
        <v>0</v>
      </c>
      <c r="L8" s="45" t="str">
        <f>A8</f>
        <v>Hugo</v>
      </c>
      <c r="M8" s="68"/>
      <c r="N8" s="69"/>
      <c r="O8" s="69"/>
      <c r="P8" s="69"/>
      <c r="Q8" s="69"/>
      <c r="R8" s="69"/>
      <c r="S8" s="69"/>
      <c r="T8" s="70"/>
      <c r="U8" s="6">
        <f>M8+N8*2.5+O8*1.5+P8*0.3+Q8*2+R8*1.5+S8*1.5+T8*2</f>
        <v>0</v>
      </c>
      <c r="V8" s="34">
        <f>K8-U8</f>
        <v>0</v>
      </c>
    </row>
    <row r="9" spans="1:22" x14ac:dyDescent="0.25">
      <c r="A9" s="45" t="s">
        <v>29</v>
      </c>
      <c r="B9" s="59"/>
      <c r="C9" s="47"/>
      <c r="D9" s="48"/>
      <c r="E9" s="48"/>
      <c r="F9" s="48"/>
      <c r="G9" s="48"/>
      <c r="H9" s="48"/>
      <c r="I9" s="48"/>
      <c r="J9" s="60"/>
      <c r="K9" s="37">
        <f>B9*2+C9+D9+E9+F9*F7+G9*G7+H9*H7+I9+J9</f>
        <v>0</v>
      </c>
      <c r="L9" s="45" t="str">
        <f t="shared" ref="L9:L21" si="2">A9</f>
        <v>Tuur</v>
      </c>
      <c r="M9" s="50"/>
      <c r="N9" s="48"/>
      <c r="O9" s="48"/>
      <c r="P9" s="48"/>
      <c r="Q9" s="48"/>
      <c r="R9" s="48"/>
      <c r="S9" s="48"/>
      <c r="T9" s="51"/>
      <c r="U9" s="6">
        <f>M9+N9*2.5+O9*1.5+P9*0.3+Q9*2+R9*1.5+S9*1.5+T9*2</f>
        <v>0</v>
      </c>
      <c r="V9" s="34">
        <f t="shared" ref="V9:V21" si="3">K9-U9</f>
        <v>0</v>
      </c>
    </row>
    <row r="10" spans="1:22" x14ac:dyDescent="0.25">
      <c r="A10" s="45" t="s">
        <v>30</v>
      </c>
      <c r="B10" s="59"/>
      <c r="C10" s="47"/>
      <c r="D10" s="48"/>
      <c r="E10" s="48"/>
      <c r="F10" s="48"/>
      <c r="G10" s="48"/>
      <c r="H10" s="48"/>
      <c r="I10" s="48"/>
      <c r="J10" s="60"/>
      <c r="K10" s="37">
        <f>B10*B7+SUM(C10:E10)+F10*F7+G10*G7+H10*H7+I10+J10</f>
        <v>0</v>
      </c>
      <c r="L10" s="45" t="str">
        <f t="shared" si="2"/>
        <v>Nuno</v>
      </c>
      <c r="M10" s="50"/>
      <c r="N10" s="48"/>
      <c r="O10" s="48"/>
      <c r="P10" s="48"/>
      <c r="Q10" s="48"/>
      <c r="R10" s="48"/>
      <c r="S10" s="48"/>
      <c r="T10" s="51"/>
      <c r="U10" s="6">
        <f>M10+N10*3+O10*1.5+P10*0.3+Q10*2+R10*1.5+S10*1.5+T10*2</f>
        <v>0</v>
      </c>
      <c r="V10" s="34">
        <f t="shared" si="3"/>
        <v>0</v>
      </c>
    </row>
    <row r="11" spans="1:22" x14ac:dyDescent="0.25">
      <c r="A11" s="45" t="s">
        <v>31</v>
      </c>
      <c r="B11" s="59"/>
      <c r="C11" s="47"/>
      <c r="D11" s="48"/>
      <c r="E11" s="48"/>
      <c r="F11" s="48"/>
      <c r="G11" s="48"/>
      <c r="H11" s="48"/>
      <c r="I11" s="48"/>
      <c r="J11" s="60"/>
      <c r="K11" s="37">
        <f>B11*B7+C11+D11+E11+F11*2+G11*G7+H11*H7+I11+J11</f>
        <v>0</v>
      </c>
      <c r="L11" s="45" t="str">
        <f t="shared" si="2"/>
        <v>Jean</v>
      </c>
      <c r="M11" s="50"/>
      <c r="N11" s="48"/>
      <c r="O11" s="48"/>
      <c r="P11" s="48"/>
      <c r="Q11" s="48"/>
      <c r="R11" s="48"/>
      <c r="S11" s="48"/>
      <c r="T11" s="51"/>
      <c r="U11" s="6">
        <f>M11+N11*2.5+O11*1.5+P11*0.3+Q11*2+R11*2+S11*1.5+T11*2</f>
        <v>0</v>
      </c>
      <c r="V11" s="34">
        <f t="shared" si="3"/>
        <v>0</v>
      </c>
    </row>
    <row r="12" spans="1:22" x14ac:dyDescent="0.25">
      <c r="A12" s="45" t="s">
        <v>32</v>
      </c>
      <c r="B12" s="59"/>
      <c r="C12" s="47"/>
      <c r="D12" s="48"/>
      <c r="E12" s="48"/>
      <c r="F12" s="48"/>
      <c r="G12" s="48"/>
      <c r="H12" s="48"/>
      <c r="I12" s="48"/>
      <c r="J12" s="60"/>
      <c r="K12" s="37">
        <f>B12*B7+C12+D12+E12+F12*F7+G12*G7+H12*H7+I12+J12</f>
        <v>0</v>
      </c>
      <c r="L12" s="45" t="str">
        <f t="shared" si="2"/>
        <v>Louis</v>
      </c>
      <c r="M12" s="50"/>
      <c r="N12" s="48"/>
      <c r="O12" s="48"/>
      <c r="P12" s="48"/>
      <c r="Q12" s="48"/>
      <c r="R12" s="48"/>
      <c r="S12" s="48"/>
      <c r="T12" s="51"/>
      <c r="U12" s="6">
        <f>M12+N12*2.5+O12*1.5+P12*0.3+Q12*2+R12*1.5+S12*1.5+T12*2</f>
        <v>0</v>
      </c>
      <c r="V12" s="34">
        <f t="shared" si="3"/>
        <v>0</v>
      </c>
    </row>
    <row r="13" spans="1:22" x14ac:dyDescent="0.25">
      <c r="A13" s="45" t="s">
        <v>33</v>
      </c>
      <c r="B13" s="59"/>
      <c r="C13" s="47"/>
      <c r="D13" s="48"/>
      <c r="E13" s="48"/>
      <c r="F13" s="48"/>
      <c r="G13" s="48"/>
      <c r="H13" s="48"/>
      <c r="I13" s="48"/>
      <c r="J13" s="60"/>
      <c r="K13" s="37">
        <f>B13*B7+C13+D13+E13+F13*F7+G13*G7+H13*H7+I13+J13</f>
        <v>0</v>
      </c>
      <c r="L13" s="45" t="str">
        <f t="shared" si="2"/>
        <v>Tilen</v>
      </c>
      <c r="M13" s="50"/>
      <c r="N13" s="48"/>
      <c r="O13" s="48"/>
      <c r="P13" s="48"/>
      <c r="Q13" s="48"/>
      <c r="R13" s="48"/>
      <c r="S13" s="48"/>
      <c r="T13" s="51"/>
      <c r="U13" s="6">
        <f>M13+N13*3+O13*1.5+P13*0.3+Q13*2+R13*1.5+S13*1.5+T13*2</f>
        <v>0</v>
      </c>
      <c r="V13" s="34">
        <f t="shared" si="3"/>
        <v>0</v>
      </c>
    </row>
    <row r="14" spans="1:22" x14ac:dyDescent="0.25">
      <c r="A14" s="45" t="s">
        <v>15</v>
      </c>
      <c r="B14" s="59"/>
      <c r="C14" s="47"/>
      <c r="D14" s="48"/>
      <c r="E14" s="48"/>
      <c r="F14" s="48"/>
      <c r="G14" s="48"/>
      <c r="H14" s="48"/>
      <c r="I14" s="48"/>
      <c r="J14" s="60"/>
      <c r="K14" s="37">
        <f>B14*B7+C14+D14+E14+F14*F7+G14*G7+H14*H7+I14+J14</f>
        <v>0</v>
      </c>
      <c r="L14" s="45" t="str">
        <f t="shared" si="2"/>
        <v>Alexandre</v>
      </c>
      <c r="M14" s="50"/>
      <c r="N14" s="48"/>
      <c r="O14" s="48"/>
      <c r="P14" s="48"/>
      <c r="Q14" s="48"/>
      <c r="R14" s="48"/>
      <c r="S14" s="48"/>
      <c r="T14" s="51"/>
      <c r="U14" s="6">
        <f>M14+N14*2.5+O14*1.5+P14*0.3+Q14*2+R14*2+S14*1.5+T14*2</f>
        <v>0</v>
      </c>
      <c r="V14" s="34">
        <f t="shared" si="3"/>
        <v>0</v>
      </c>
    </row>
    <row r="15" spans="1:22" x14ac:dyDescent="0.25">
      <c r="A15" s="45" t="s">
        <v>34</v>
      </c>
      <c r="B15" s="59"/>
      <c r="C15" s="47"/>
      <c r="D15" s="48"/>
      <c r="E15" s="48"/>
      <c r="F15" s="48"/>
      <c r="G15" s="48"/>
      <c r="H15" s="48"/>
      <c r="I15" s="48"/>
      <c r="J15" s="60"/>
      <c r="K15" s="37">
        <f>B15*B7+C15+D15+E15+F15*F7+G15*G7+H15*H7+I15+J15</f>
        <v>0</v>
      </c>
      <c r="L15" s="45" t="str">
        <f t="shared" si="2"/>
        <v>Kobe</v>
      </c>
      <c r="M15" s="50"/>
      <c r="N15" s="48"/>
      <c r="O15" s="48"/>
      <c r="P15" s="48"/>
      <c r="Q15" s="48"/>
      <c r="R15" s="48"/>
      <c r="S15" s="48"/>
      <c r="T15" s="51"/>
      <c r="U15" s="6">
        <f>M15+N15*3+O15*1.5+P15*0.3+Q15*2+R15*1.5+S15*1.5+T15*2</f>
        <v>0</v>
      </c>
      <c r="V15" s="34">
        <f t="shared" si="3"/>
        <v>0</v>
      </c>
    </row>
    <row r="16" spans="1:22" x14ac:dyDescent="0.25">
      <c r="A16" s="45" t="s">
        <v>35</v>
      </c>
      <c r="B16" s="59"/>
      <c r="C16" s="47"/>
      <c r="D16" s="48"/>
      <c r="E16" s="48"/>
      <c r="F16" s="48"/>
      <c r="G16" s="48"/>
      <c r="H16" s="48"/>
      <c r="I16" s="48"/>
      <c r="J16" s="60"/>
      <c r="K16" s="37">
        <f>B16*B7+C16+D16+E16+F16*F7+G16*G7+H16*H7+I16+J16</f>
        <v>0</v>
      </c>
      <c r="L16" s="45" t="str">
        <f t="shared" si="2"/>
        <v>Warre</v>
      </c>
      <c r="M16" s="50"/>
      <c r="N16" s="48"/>
      <c r="O16" s="48"/>
      <c r="P16" s="48"/>
      <c r="Q16" s="48"/>
      <c r="R16" s="48"/>
      <c r="S16" s="48"/>
      <c r="T16" s="51"/>
      <c r="U16" s="6">
        <f>M16+N16*2.5+O16*1.5+P16*0.3+Q16*2+R16*2+S16*1.5+T16*2</f>
        <v>0</v>
      </c>
      <c r="V16" s="34">
        <f t="shared" si="3"/>
        <v>0</v>
      </c>
    </row>
    <row r="17" spans="1:22" x14ac:dyDescent="0.25">
      <c r="A17" s="45" t="s">
        <v>36</v>
      </c>
      <c r="B17" s="59"/>
      <c r="C17" s="47"/>
      <c r="D17" s="48"/>
      <c r="E17" s="48"/>
      <c r="F17" s="48"/>
      <c r="G17" s="48"/>
      <c r="H17" s="48"/>
      <c r="I17" s="48"/>
      <c r="J17" s="60"/>
      <c r="K17" s="37">
        <f>B17*B7+C17+D17+E17+F17*F7+G17+H17*H7+I17+J17</f>
        <v>0</v>
      </c>
      <c r="L17" s="45" t="str">
        <f t="shared" si="2"/>
        <v>Di Giac</v>
      </c>
      <c r="M17" s="50"/>
      <c r="N17" s="48"/>
      <c r="O17" s="48"/>
      <c r="P17" s="48"/>
      <c r="Q17" s="48"/>
      <c r="R17" s="48"/>
      <c r="S17" s="48"/>
      <c r="T17" s="51"/>
      <c r="U17" s="6">
        <f>M17+N17*2.5+O17*1.5+P17*0.3+Q17*2+R17*1.5+S17*1.5+T17*2</f>
        <v>0</v>
      </c>
      <c r="V17" s="34">
        <f t="shared" si="3"/>
        <v>0</v>
      </c>
    </row>
    <row r="18" spans="1:22" x14ac:dyDescent="0.25">
      <c r="A18" s="45" t="s">
        <v>37</v>
      </c>
      <c r="B18" s="59"/>
      <c r="C18" s="47"/>
      <c r="D18" s="48"/>
      <c r="E18" s="48"/>
      <c r="F18" s="48"/>
      <c r="G18" s="48"/>
      <c r="H18" s="48"/>
      <c r="I18" s="48"/>
      <c r="J18" s="60"/>
      <c r="K18" s="37">
        <f>B18*B7+C18+D18+E18+F18*F7+G18*G7+H18*H7+I18+J18</f>
        <v>0</v>
      </c>
      <c r="L18" s="45" t="str">
        <f t="shared" si="2"/>
        <v>Colin</v>
      </c>
      <c r="M18" s="50"/>
      <c r="N18" s="48"/>
      <c r="O18" s="48"/>
      <c r="P18" s="48"/>
      <c r="Q18" s="48"/>
      <c r="R18" s="48"/>
      <c r="S18" s="48"/>
      <c r="T18" s="51"/>
      <c r="U18" s="6">
        <f>M18+N18*3+O18*1.5+P18*0.3+Q18*2+R18*1.5+S18*1.5+T18*2</f>
        <v>0</v>
      </c>
      <c r="V18" s="34">
        <f t="shared" si="3"/>
        <v>0</v>
      </c>
    </row>
    <row r="19" spans="1:22" x14ac:dyDescent="0.25">
      <c r="A19" s="45" t="s">
        <v>38</v>
      </c>
      <c r="B19" s="59"/>
      <c r="C19" s="47"/>
      <c r="D19" s="48"/>
      <c r="E19" s="48"/>
      <c r="F19" s="48"/>
      <c r="G19" s="48"/>
      <c r="H19" s="48"/>
      <c r="I19" s="48"/>
      <c r="J19" s="60"/>
      <c r="K19" s="37">
        <f>B19*B7+C19+D19+E19+F19*F7+G19*G7+H19*H7+I19+J19</f>
        <v>0</v>
      </c>
      <c r="L19" s="45" t="str">
        <f t="shared" si="2"/>
        <v>Samy</v>
      </c>
      <c r="M19" s="50"/>
      <c r="N19" s="48"/>
      <c r="O19" s="48"/>
      <c r="P19" s="48"/>
      <c r="Q19" s="48"/>
      <c r="R19" s="48"/>
      <c r="S19" s="48"/>
      <c r="T19" s="51"/>
      <c r="U19" s="6">
        <f>M19+N19*2.5+O19*1.5+P19*0.3+Q19*2+R19*2+S19*1.5+T19*2</f>
        <v>0</v>
      </c>
      <c r="V19" s="34">
        <f t="shared" si="3"/>
        <v>0</v>
      </c>
    </row>
    <row r="20" spans="1:22" x14ac:dyDescent="0.25">
      <c r="A20" s="45" t="s">
        <v>39</v>
      </c>
      <c r="B20" s="59"/>
      <c r="C20" s="47"/>
      <c r="D20" s="48"/>
      <c r="E20" s="48"/>
      <c r="F20" s="48"/>
      <c r="G20" s="48"/>
      <c r="H20" s="48"/>
      <c r="I20" s="48"/>
      <c r="J20" s="60"/>
      <c r="K20" s="37">
        <f>B20*B8+C20+D20+E20+F20*F8+G20*G8+H20*H8+I20+J20</f>
        <v>0</v>
      </c>
      <c r="L20" s="45" t="str">
        <f t="shared" si="2"/>
        <v>Mathias</v>
      </c>
      <c r="M20" s="50"/>
      <c r="N20" s="48"/>
      <c r="O20" s="48"/>
      <c r="P20" s="48"/>
      <c r="Q20" s="48"/>
      <c r="R20" s="48"/>
      <c r="S20" s="48"/>
      <c r="T20" s="51"/>
      <c r="U20" s="6">
        <f>M20+N20*2.5+O20*1.5+P20*0.3+Q20*2+R20*2+S20*1.5+T20*2</f>
        <v>0</v>
      </c>
      <c r="V20" s="34">
        <f t="shared" si="3"/>
        <v>0</v>
      </c>
    </row>
    <row r="21" spans="1:22" ht="16.5" thickBot="1" x14ac:dyDescent="0.3">
      <c r="A21" s="46" t="s">
        <v>40</v>
      </c>
      <c r="B21" s="61"/>
      <c r="C21" s="62"/>
      <c r="D21" s="53"/>
      <c r="E21" s="53"/>
      <c r="F21" s="53"/>
      <c r="G21" s="53"/>
      <c r="H21" s="53"/>
      <c r="I21" s="53"/>
      <c r="J21" s="63"/>
      <c r="K21" s="38">
        <f>B21*B9+C21+D21+E21+F21*F9+G21*G9+H21*H9+I21+J21</f>
        <v>0</v>
      </c>
      <c r="L21" s="45" t="str">
        <f t="shared" si="2"/>
        <v>Robbe</v>
      </c>
      <c r="M21" s="52"/>
      <c r="N21" s="53"/>
      <c r="O21" s="53"/>
      <c r="P21" s="53"/>
      <c r="Q21" s="53"/>
      <c r="R21" s="53"/>
      <c r="S21" s="53"/>
      <c r="T21" s="54"/>
      <c r="U21" s="10">
        <f>M21+N21*2.5+O21*1.5+P21*0.3+Q21*2+R21*2+S21*1.5+T21*2</f>
        <v>0</v>
      </c>
      <c r="V21" s="33">
        <f t="shared" si="3"/>
        <v>0</v>
      </c>
    </row>
    <row r="22" spans="1:22" ht="16.5" thickBot="1" x14ac:dyDescent="0.3">
      <c r="A22" s="44" t="s">
        <v>41</v>
      </c>
      <c r="B22" s="12"/>
      <c r="C22" s="12"/>
      <c r="D22" s="9"/>
      <c r="E22" s="9"/>
      <c r="F22" s="9"/>
      <c r="G22" s="9"/>
      <c r="H22" s="9"/>
      <c r="I22" s="9"/>
      <c r="J22" s="9"/>
      <c r="K22" s="42"/>
      <c r="L22" s="43" t="s">
        <v>41</v>
      </c>
      <c r="M22" s="9"/>
      <c r="N22" s="9"/>
      <c r="O22" s="9"/>
      <c r="P22" s="9"/>
      <c r="Q22" s="9"/>
      <c r="R22" s="9"/>
      <c r="S22" s="9"/>
      <c r="T22" s="12"/>
      <c r="U22" s="36"/>
      <c r="V22" s="41"/>
    </row>
    <row r="23" spans="1:22" x14ac:dyDescent="0.25">
      <c r="A23" s="39"/>
      <c r="L23" s="39"/>
      <c r="S23"/>
      <c r="T23" s="1"/>
      <c r="V23" s="40"/>
    </row>
    <row r="24" spans="1:22" ht="16.5" thickBot="1" x14ac:dyDescent="0.3">
      <c r="A24" s="39"/>
      <c r="L24" s="39"/>
      <c r="S24"/>
      <c r="T24" s="1"/>
      <c r="V24" s="40"/>
    </row>
    <row r="25" spans="1:22" ht="16.5" thickBot="1" x14ac:dyDescent="0.3">
      <c r="A25" s="99" t="s">
        <v>44</v>
      </c>
      <c r="B25" s="19" t="s">
        <v>17</v>
      </c>
      <c r="C25" s="18" t="s">
        <v>18</v>
      </c>
      <c r="D25" s="19" t="s">
        <v>24</v>
      </c>
      <c r="E25" s="2"/>
      <c r="F25" s="2"/>
      <c r="G25" s="2"/>
      <c r="H25" s="2"/>
      <c r="I25" s="2"/>
      <c r="J25" s="3"/>
      <c r="K25" s="28"/>
      <c r="L25" s="3"/>
      <c r="M25" s="35" t="s">
        <v>18</v>
      </c>
      <c r="N25" s="36" t="s">
        <v>19</v>
      </c>
      <c r="O25" s="36" t="s">
        <v>20</v>
      </c>
      <c r="P25" s="14"/>
      <c r="Q25" s="2"/>
      <c r="R25" s="2"/>
      <c r="S25" s="24"/>
      <c r="T25" s="14"/>
      <c r="U25" s="3"/>
      <c r="V25" s="31"/>
    </row>
    <row r="26" spans="1:22" ht="16.5" thickBot="1" x14ac:dyDescent="0.3">
      <c r="A26" s="100"/>
      <c r="B26" s="20">
        <v>3</v>
      </c>
      <c r="C26" s="13">
        <v>2</v>
      </c>
      <c r="D26" s="20">
        <v>2</v>
      </c>
      <c r="E26" s="9"/>
      <c r="F26" s="9"/>
      <c r="G26" s="9"/>
      <c r="H26" s="9"/>
      <c r="I26" s="9"/>
      <c r="J26" s="10"/>
      <c r="K26" s="26"/>
      <c r="L26" s="10"/>
      <c r="M26" s="8">
        <v>-1</v>
      </c>
      <c r="N26" s="16">
        <v>-2</v>
      </c>
      <c r="O26" s="16">
        <v>-2</v>
      </c>
      <c r="P26" s="16"/>
      <c r="Q26" s="9"/>
      <c r="R26" s="9"/>
      <c r="S26" s="13"/>
      <c r="T26" s="16"/>
      <c r="U26" s="10"/>
      <c r="V26" s="33"/>
    </row>
    <row r="27" spans="1:22" x14ac:dyDescent="0.25">
      <c r="A27" s="29" t="s">
        <v>42</v>
      </c>
      <c r="B27" s="4"/>
      <c r="J27" s="6"/>
      <c r="K27" s="25"/>
      <c r="L27" s="30" t="s">
        <v>42</v>
      </c>
      <c r="M27" s="7"/>
      <c r="S27" s="5"/>
      <c r="T27" s="17"/>
      <c r="U27" s="6"/>
      <c r="V27" s="34"/>
    </row>
    <row r="28" spans="1:22" x14ac:dyDescent="0.25">
      <c r="A28" s="29" t="s">
        <v>43</v>
      </c>
      <c r="B28" s="4"/>
      <c r="J28" s="6"/>
      <c r="K28" s="25"/>
      <c r="L28" s="30" t="s">
        <v>43</v>
      </c>
      <c r="M28" s="7"/>
      <c r="S28" s="5"/>
      <c r="T28" s="17"/>
      <c r="U28" s="6"/>
      <c r="V28" s="34"/>
    </row>
    <row r="29" spans="1:22" ht="16.5" thickBot="1" x14ac:dyDescent="0.3">
      <c r="A29" s="16"/>
      <c r="B29" s="11"/>
      <c r="C29" s="12"/>
      <c r="D29" s="9"/>
      <c r="E29" s="9"/>
      <c r="F29" s="9"/>
      <c r="G29" s="9"/>
      <c r="H29" s="9"/>
      <c r="I29" s="9"/>
      <c r="J29" s="10"/>
      <c r="K29" s="26"/>
      <c r="L29" s="10"/>
      <c r="M29" s="8"/>
      <c r="N29" s="9"/>
      <c r="O29" s="9"/>
      <c r="P29" s="9"/>
      <c r="Q29" s="9"/>
      <c r="R29" s="9"/>
      <c r="S29" s="13"/>
      <c r="T29" s="16"/>
      <c r="U29" s="10"/>
      <c r="V29" s="33"/>
    </row>
  </sheetData>
  <mergeCells count="3">
    <mergeCell ref="B4:J4"/>
    <mergeCell ref="M4:T4"/>
    <mergeCell ref="A25:A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Accueil</vt:lpstr>
      <vt:lpstr>Specimen</vt:lpstr>
      <vt:lpstr>BEL- GBR</vt:lpstr>
      <vt:lpstr>_B6</vt:lpstr>
      <vt:lpstr>_C6</vt:lpstr>
      <vt:lpstr>_D6</vt:lpstr>
      <vt:lpstr>_E6</vt:lpstr>
      <vt:lpstr>_F6</vt:lpstr>
      <vt:lpstr>_G6</vt:lpstr>
      <vt:lpstr>_H6</vt:lpstr>
      <vt:lpstr>_I6</vt:lpstr>
      <vt:lpstr>_J6</vt:lpstr>
      <vt:lpstr>_M6</vt:lpstr>
      <vt:lpstr>_N6</vt:lpstr>
      <vt:lpstr>_O6</vt:lpstr>
      <vt:lpstr>_P6</vt:lpstr>
      <vt:lpstr>_Q6</vt:lpstr>
      <vt:lpstr>_R6</vt:lpstr>
      <vt:lpstr>_S6</vt:lpstr>
      <vt:lpstr>_T6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HOUGARDY JEAN-CHRISTOPHE</dc:creator>
  <dcterms:created xsi:type="dcterms:W3CDTF">2024-07-17T09:03:17Z</dcterms:created>
  <dcterms:modified xsi:type="dcterms:W3CDTF">2024-08-07T15:14:50Z</dcterms:modified>
</cp:coreProperties>
</file>